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1296" documentId="13_ncr:1_{A2CA39A0-3505-4B40-85CB-F41E171A782C}" xr6:coauthVersionLast="47" xr6:coauthVersionMax="47" xr10:uidLastSave="{26905EF4-B342-41C7-8FE8-20DFE2082184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Lending!$A$2:$Q$2513</definedName>
    <definedName name="_xlnm._FilterDatabase" localSheetId="1" hidden="1">'Quality &amp; Downtime'!$A$2:$AA$1847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81" r:id="rId10"/>
    <pivotCache cacheId="86" r:id="rId11"/>
    <pivotCache cacheId="9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48" i="1" l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1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N405" i="6" l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9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2" i="7"/>
  <c r="C1842" i="7"/>
  <c r="K1842" i="7"/>
  <c r="L1842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51" i="7"/>
  <c r="C1851" i="7"/>
  <c r="K1851" i="7"/>
  <c r="L1851" i="7" s="1"/>
  <c r="B1852" i="7"/>
  <c r="C1852" i="7"/>
  <c r="K1852" i="7"/>
  <c r="L1852" i="7" s="1"/>
  <c r="B1853" i="7"/>
  <c r="C1853" i="7"/>
  <c r="K1853" i="7"/>
  <c r="L1853" i="7" s="1"/>
  <c r="B1854" i="7"/>
  <c r="C1854" i="7"/>
  <c r="K1854" i="7"/>
  <c r="L1854" i="7" s="1"/>
  <c r="B1855" i="7"/>
  <c r="C1855" i="7"/>
  <c r="K1855" i="7"/>
  <c r="L1855" i="7" s="1"/>
  <c r="B1856" i="7"/>
  <c r="C1856" i="7"/>
  <c r="K1856" i="7"/>
  <c r="L1856" i="7" s="1"/>
  <c r="B1857" i="7"/>
  <c r="C1857" i="7"/>
  <c r="K1857" i="7"/>
  <c r="L1857" i="7" s="1"/>
  <c r="B1858" i="7"/>
  <c r="C1858" i="7"/>
  <c r="K1858" i="7"/>
  <c r="L1858" i="7" s="1"/>
  <c r="B1859" i="7"/>
  <c r="C1859" i="7"/>
  <c r="K1859" i="7"/>
  <c r="L1859" i="7" s="1"/>
  <c r="B1860" i="7"/>
  <c r="C1860" i="7"/>
  <c r="K1860" i="7"/>
  <c r="L1860" i="7" s="1"/>
  <c r="B1861" i="7"/>
  <c r="C1861" i="7"/>
  <c r="K1861" i="7"/>
  <c r="L1861" i="7" s="1"/>
  <c r="B1862" i="7"/>
  <c r="C1862" i="7"/>
  <c r="K1862" i="7"/>
  <c r="L1862" i="7" s="1"/>
  <c r="B1863" i="7"/>
  <c r="C1863" i="7"/>
  <c r="K1863" i="7"/>
  <c r="L1863" i="7" s="1"/>
  <c r="B1864" i="7"/>
  <c r="C1864" i="7"/>
  <c r="K1864" i="7"/>
  <c r="L1864" i="7" s="1"/>
  <c r="B1865" i="7"/>
  <c r="C1865" i="7"/>
  <c r="K1865" i="7"/>
  <c r="L1865" i="7" s="1"/>
  <c r="B1866" i="7"/>
  <c r="C1866" i="7"/>
  <c r="K1866" i="7"/>
  <c r="L1866" i="7" s="1"/>
  <c r="B1867" i="7"/>
  <c r="C1867" i="7"/>
  <c r="K1867" i="7"/>
  <c r="L1867" i="7" s="1"/>
  <c r="B1868" i="7"/>
  <c r="C1868" i="7"/>
  <c r="K1868" i="7"/>
  <c r="L1868" i="7" s="1"/>
  <c r="B1869" i="7"/>
  <c r="C1869" i="7"/>
  <c r="K1869" i="7"/>
  <c r="L1869" i="7" s="1"/>
  <c r="B1870" i="7"/>
  <c r="C1870" i="7"/>
  <c r="K1870" i="7"/>
  <c r="L1870" i="7" s="1"/>
  <c r="B1871" i="7"/>
  <c r="C1871" i="7"/>
  <c r="K1871" i="7"/>
  <c r="L1871" i="7" s="1"/>
  <c r="B1872" i="7"/>
  <c r="C1872" i="7"/>
  <c r="K1872" i="7"/>
  <c r="L1872" i="7" s="1"/>
  <c r="B1873" i="7"/>
  <c r="C1873" i="7"/>
  <c r="K1873" i="7"/>
  <c r="L1873" i="7" s="1"/>
  <c r="B1874" i="7"/>
  <c r="C1874" i="7"/>
  <c r="K1874" i="7"/>
  <c r="L1874" i="7" s="1"/>
  <c r="B1875" i="7"/>
  <c r="C1875" i="7"/>
  <c r="K1875" i="7"/>
  <c r="L1875" i="7" s="1"/>
  <c r="B1876" i="7"/>
  <c r="C1876" i="7"/>
  <c r="K1876" i="7"/>
  <c r="L1876" i="7" s="1"/>
  <c r="B1877" i="7"/>
  <c r="C1877" i="7"/>
  <c r="K1877" i="7"/>
  <c r="L1877" i="7" s="1"/>
  <c r="B1878" i="7"/>
  <c r="C1878" i="7"/>
  <c r="K1878" i="7"/>
  <c r="L1878" i="7" s="1"/>
  <c r="B1879" i="7"/>
  <c r="C1879" i="7"/>
  <c r="K1879" i="7"/>
  <c r="L1879" i="7" s="1"/>
  <c r="B1880" i="7"/>
  <c r="C1880" i="7"/>
  <c r="K1880" i="7"/>
  <c r="L1880" i="7" s="1"/>
  <c r="B1881" i="7"/>
  <c r="C1881" i="7"/>
  <c r="K1881" i="7"/>
  <c r="L1881" i="7" s="1"/>
  <c r="B1882" i="7"/>
  <c r="C1882" i="7"/>
  <c r="K1882" i="7"/>
  <c r="L1882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895" i="7"/>
  <c r="C1895" i="7"/>
  <c r="K1895" i="7"/>
  <c r="L1895" i="7" s="1"/>
  <c r="B1896" i="7"/>
  <c r="C1896" i="7"/>
  <c r="K1896" i="7"/>
  <c r="L1896" i="7" s="1"/>
  <c r="B1897" i="7"/>
  <c r="C1897" i="7"/>
  <c r="K1897" i="7"/>
  <c r="L1897" i="7" s="1"/>
  <c r="B1898" i="7"/>
  <c r="C1898" i="7"/>
  <c r="K1898" i="7"/>
  <c r="L1898" i="7" s="1"/>
  <c r="B1899" i="7"/>
  <c r="C1899" i="7"/>
  <c r="K1899" i="7"/>
  <c r="L1899" i="7" s="1"/>
  <c r="B1900" i="7"/>
  <c r="C1900" i="7"/>
  <c r="K1900" i="7"/>
  <c r="L1900" i="7" s="1"/>
  <c r="B1901" i="7"/>
  <c r="C1901" i="7"/>
  <c r="K1901" i="7"/>
  <c r="L1901" i="7" s="1"/>
  <c r="B1902" i="7"/>
  <c r="C1902" i="7"/>
  <c r="K1902" i="7"/>
  <c r="L1902" i="7" s="1"/>
  <c r="B1903" i="7"/>
  <c r="C1903" i="7"/>
  <c r="K1903" i="7"/>
  <c r="L1903" i="7" s="1"/>
  <c r="B1904" i="7"/>
  <c r="C1904" i="7"/>
  <c r="K1904" i="7"/>
  <c r="L1904" i="7" s="1"/>
  <c r="B1905" i="7"/>
  <c r="C1905" i="7"/>
  <c r="K1905" i="7"/>
  <c r="L1905" i="7" s="1"/>
  <c r="B1906" i="7"/>
  <c r="C1906" i="7"/>
  <c r="K1906" i="7"/>
  <c r="L1906" i="7" s="1"/>
  <c r="B1907" i="7"/>
  <c r="C1907" i="7"/>
  <c r="K1907" i="7"/>
  <c r="L1907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22" i="7"/>
  <c r="C1922" i="7"/>
  <c r="K1922" i="7"/>
  <c r="L1922" i="7" s="1"/>
  <c r="B1923" i="7"/>
  <c r="C1923" i="7"/>
  <c r="K1923" i="7"/>
  <c r="L1923" i="7" s="1"/>
  <c r="B1924" i="7"/>
  <c r="C1924" i="7"/>
  <c r="K1924" i="7"/>
  <c r="L1924" i="7" s="1"/>
  <c r="B1925" i="7"/>
  <c r="C1925" i="7"/>
  <c r="K1925" i="7"/>
  <c r="L1925" i="7" s="1"/>
  <c r="B1926" i="7"/>
  <c r="C1926" i="7"/>
  <c r="K1926" i="7"/>
  <c r="L1926" i="7" s="1"/>
  <c r="B1927" i="7"/>
  <c r="C1927" i="7"/>
  <c r="K1927" i="7"/>
  <c r="L1927" i="7" s="1"/>
  <c r="B1928" i="7"/>
  <c r="C1928" i="7"/>
  <c r="K1928" i="7"/>
  <c r="L1928" i="7" s="1"/>
  <c r="B1929" i="7"/>
  <c r="C1929" i="7"/>
  <c r="K1929" i="7"/>
  <c r="L1929" i="7" s="1"/>
  <c r="B1930" i="7"/>
  <c r="C1930" i="7"/>
  <c r="K1930" i="7"/>
  <c r="L1930" i="7" s="1"/>
  <c r="B1931" i="7"/>
  <c r="C1931" i="7"/>
  <c r="K1931" i="7"/>
  <c r="L1931" i="7" s="1"/>
  <c r="B1932" i="7"/>
  <c r="C1932" i="7"/>
  <c r="K1932" i="7"/>
  <c r="L1932" i="7" s="1"/>
  <c r="B1933" i="7"/>
  <c r="C1933" i="7"/>
  <c r="K1933" i="7"/>
  <c r="L1933" i="7" s="1"/>
  <c r="B1934" i="7"/>
  <c r="C1934" i="7"/>
  <c r="K1934" i="7"/>
  <c r="L1934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48" i="7"/>
  <c r="C1948" i="7"/>
  <c r="K1948" i="7"/>
  <c r="L1948" i="7" s="1"/>
  <c r="B1949" i="7"/>
  <c r="C1949" i="7"/>
  <c r="K1949" i="7"/>
  <c r="L1949" i="7" s="1"/>
  <c r="B1950" i="7"/>
  <c r="C1950" i="7"/>
  <c r="K1950" i="7"/>
  <c r="L1950" i="7" s="1"/>
  <c r="B1951" i="7"/>
  <c r="C1951" i="7"/>
  <c r="K1951" i="7"/>
  <c r="L1951" i="7" s="1"/>
  <c r="B1952" i="7"/>
  <c r="C1952" i="7"/>
  <c r="K1952" i="7"/>
  <c r="L1952" i="7" s="1"/>
  <c r="B1953" i="7"/>
  <c r="C1953" i="7"/>
  <c r="K1953" i="7"/>
  <c r="L1953" i="7" s="1"/>
  <c r="B1954" i="7"/>
  <c r="C1954" i="7"/>
  <c r="K1954" i="7"/>
  <c r="L1954" i="7" s="1"/>
  <c r="B1955" i="7"/>
  <c r="C1955" i="7"/>
  <c r="K1955" i="7"/>
  <c r="L1955" i="7" s="1"/>
  <c r="B1956" i="7"/>
  <c r="C1956" i="7"/>
  <c r="K1956" i="7"/>
  <c r="L1956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70" i="7"/>
  <c r="C1970" i="7"/>
  <c r="K1970" i="7"/>
  <c r="L1970" i="7" s="1"/>
  <c r="B1971" i="7"/>
  <c r="C1971" i="7"/>
  <c r="K1971" i="7"/>
  <c r="L1971" i="7" s="1"/>
  <c r="B1972" i="7"/>
  <c r="C1972" i="7"/>
  <c r="K1972" i="7"/>
  <c r="L1972" i="7" s="1"/>
  <c r="B1973" i="7"/>
  <c r="C1973" i="7"/>
  <c r="K1973" i="7"/>
  <c r="L1973" i="7" s="1"/>
  <c r="B1974" i="7"/>
  <c r="C1974" i="7"/>
  <c r="K1974" i="7"/>
  <c r="L1974" i="7" s="1"/>
  <c r="B1975" i="7"/>
  <c r="C1975" i="7"/>
  <c r="K1975" i="7"/>
  <c r="L1975" i="7" s="1"/>
  <c r="B1976" i="7"/>
  <c r="C1976" i="7"/>
  <c r="K1976" i="7"/>
  <c r="L1976" i="7" s="1"/>
  <c r="B1977" i="7"/>
  <c r="C1977" i="7"/>
  <c r="K1977" i="7"/>
  <c r="L1977" i="7" s="1"/>
  <c r="B1978" i="7"/>
  <c r="C1978" i="7"/>
  <c r="K1978" i="7"/>
  <c r="L1978" i="7" s="1"/>
  <c r="B1979" i="7"/>
  <c r="C1979" i="7"/>
  <c r="K1979" i="7"/>
  <c r="L1979" i="7" s="1"/>
  <c r="B1980" i="7"/>
  <c r="C1980" i="7"/>
  <c r="K1980" i="7"/>
  <c r="L1980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1993" i="7"/>
  <c r="C1993" i="7"/>
  <c r="K1993" i="7"/>
  <c r="L1993" i="7" s="1"/>
  <c r="B1994" i="7"/>
  <c r="C1994" i="7"/>
  <c r="K1994" i="7"/>
  <c r="L1994" i="7" s="1"/>
  <c r="B1995" i="7"/>
  <c r="C1995" i="7"/>
  <c r="K1995" i="7"/>
  <c r="L1995" i="7" s="1"/>
  <c r="B1996" i="7"/>
  <c r="C1996" i="7"/>
  <c r="K1996" i="7"/>
  <c r="L1996" i="7" s="1"/>
  <c r="B1997" i="7"/>
  <c r="C1997" i="7"/>
  <c r="K1997" i="7"/>
  <c r="L1997" i="7" s="1"/>
  <c r="B1998" i="7"/>
  <c r="C1998" i="7"/>
  <c r="K1998" i="7"/>
  <c r="L1998" i="7" s="1"/>
  <c r="B1999" i="7"/>
  <c r="C1999" i="7"/>
  <c r="K1999" i="7"/>
  <c r="L1999" i="7" s="1"/>
  <c r="B2000" i="7"/>
  <c r="C2000" i="7"/>
  <c r="K2000" i="7"/>
  <c r="L2000" i="7" s="1"/>
  <c r="B2001" i="7"/>
  <c r="C2001" i="7"/>
  <c r="K2001" i="7"/>
  <c r="L2001" i="7" s="1"/>
  <c r="B2002" i="7"/>
  <c r="C2002" i="7"/>
  <c r="K2002" i="7"/>
  <c r="L2002" i="7" s="1"/>
  <c r="B2003" i="7"/>
  <c r="C2003" i="7"/>
  <c r="K2003" i="7"/>
  <c r="L2003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19" i="7"/>
  <c r="C2019" i="7"/>
  <c r="K2019" i="7"/>
  <c r="L2019" i="7" s="1"/>
  <c r="B2020" i="7"/>
  <c r="C2020" i="7"/>
  <c r="K2020" i="7"/>
  <c r="L2020" i="7" s="1"/>
  <c r="B2021" i="7"/>
  <c r="C2021" i="7"/>
  <c r="K2021" i="7"/>
  <c r="L2021" i="7" s="1"/>
  <c r="B2022" i="7"/>
  <c r="C2022" i="7"/>
  <c r="K2022" i="7"/>
  <c r="L2022" i="7" s="1"/>
  <c r="B2023" i="7"/>
  <c r="C2023" i="7"/>
  <c r="K2023" i="7"/>
  <c r="L2023" i="7" s="1"/>
  <c r="B2024" i="7"/>
  <c r="C2024" i="7"/>
  <c r="K2024" i="7"/>
  <c r="L2024" i="7" s="1"/>
  <c r="B2025" i="7"/>
  <c r="C2025" i="7"/>
  <c r="K2025" i="7"/>
  <c r="L2025" i="7" s="1"/>
  <c r="B2026" i="7"/>
  <c r="C2026" i="7"/>
  <c r="K2026" i="7"/>
  <c r="L2026" i="7" s="1"/>
  <c r="B2027" i="7"/>
  <c r="C2027" i="7"/>
  <c r="K2027" i="7"/>
  <c r="L2027" i="7" s="1"/>
  <c r="B2028" i="7"/>
  <c r="C2028" i="7"/>
  <c r="K2028" i="7"/>
  <c r="L2028" i="7" s="1"/>
  <c r="B2029" i="7"/>
  <c r="C2029" i="7"/>
  <c r="K2029" i="7"/>
  <c r="L2029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43" i="7"/>
  <c r="C2043" i="7"/>
  <c r="K2043" i="7"/>
  <c r="L2043" i="7" s="1"/>
  <c r="B2044" i="7"/>
  <c r="C2044" i="7"/>
  <c r="K2044" i="7"/>
  <c r="L2044" i="7" s="1"/>
  <c r="B2045" i="7"/>
  <c r="C2045" i="7"/>
  <c r="K2045" i="7"/>
  <c r="L2045" i="7" s="1"/>
  <c r="B2046" i="7"/>
  <c r="C2046" i="7"/>
  <c r="K2046" i="7"/>
  <c r="L2046" i="7" s="1"/>
  <c r="B2047" i="7"/>
  <c r="C2047" i="7"/>
  <c r="K2047" i="7"/>
  <c r="L2047" i="7" s="1"/>
  <c r="B2048" i="7"/>
  <c r="C2048" i="7"/>
  <c r="K2048" i="7"/>
  <c r="L2048" i="7" s="1"/>
  <c r="B2049" i="7"/>
  <c r="C2049" i="7"/>
  <c r="K2049" i="7"/>
  <c r="L2049" i="7" s="1"/>
  <c r="B2050" i="7"/>
  <c r="C2050" i="7"/>
  <c r="K2050" i="7"/>
  <c r="L2050" i="7" s="1"/>
  <c r="B2051" i="7"/>
  <c r="C2051" i="7"/>
  <c r="K2051" i="7"/>
  <c r="L2051" i="7" s="1"/>
  <c r="B2052" i="7"/>
  <c r="C2052" i="7"/>
  <c r="K2052" i="7"/>
  <c r="L2052" i="7" s="1"/>
  <c r="B2053" i="7"/>
  <c r="C2053" i="7"/>
  <c r="K2053" i="7"/>
  <c r="L2053" i="7" s="1"/>
  <c r="B2054" i="7"/>
  <c r="C2054" i="7"/>
  <c r="K2054" i="7"/>
  <c r="L2054" i="7" s="1"/>
  <c r="B2055" i="7"/>
  <c r="C2055" i="7"/>
  <c r="K2055" i="7"/>
  <c r="L2055" i="7" s="1"/>
  <c r="B2056" i="7"/>
  <c r="C2056" i="7"/>
  <c r="K2056" i="7"/>
  <c r="L2056" i="7" s="1"/>
  <c r="B2057" i="7"/>
  <c r="C2057" i="7"/>
  <c r="K2057" i="7"/>
  <c r="L2057" i="7" s="1"/>
  <c r="B2058" i="7"/>
  <c r="C2058" i="7"/>
  <c r="K2058" i="7"/>
  <c r="L2058" i="7" s="1"/>
  <c r="B2059" i="7"/>
  <c r="C2059" i="7"/>
  <c r="K2059" i="7"/>
  <c r="L2059" i="7" s="1"/>
  <c r="B2060" i="7"/>
  <c r="C2060" i="7"/>
  <c r="K2060" i="7"/>
  <c r="L2060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68" i="7"/>
  <c r="C2068" i="7"/>
  <c r="K2068" i="7"/>
  <c r="L2068" i="7" s="1"/>
  <c r="B2069" i="7"/>
  <c r="C2069" i="7"/>
  <c r="K2069" i="7"/>
  <c r="L2069" i="7" s="1"/>
  <c r="B2070" i="7"/>
  <c r="C2070" i="7"/>
  <c r="K2070" i="7"/>
  <c r="L2070" i="7" s="1"/>
  <c r="B2071" i="7"/>
  <c r="C2071" i="7"/>
  <c r="K2071" i="7"/>
  <c r="L2071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0" i="7"/>
  <c r="C2080" i="7"/>
  <c r="K2080" i="7"/>
  <c r="L2080" i="7" s="1"/>
  <c r="B2081" i="7"/>
  <c r="C2081" i="7"/>
  <c r="K2081" i="7"/>
  <c r="L2081" i="7" s="1"/>
  <c r="B2082" i="7"/>
  <c r="C2082" i="7"/>
  <c r="K2082" i="7"/>
  <c r="L2082" i="7" s="1"/>
  <c r="B2083" i="7"/>
  <c r="C2083" i="7"/>
  <c r="K2083" i="7"/>
  <c r="L2083" i="7" s="1"/>
  <c r="B2084" i="7"/>
  <c r="C2084" i="7"/>
  <c r="K2084" i="7"/>
  <c r="L2084" i="7" s="1"/>
  <c r="B2085" i="7"/>
  <c r="C2085" i="7"/>
  <c r="K2085" i="7"/>
  <c r="L2085" i="7" s="1"/>
  <c r="B2086" i="7"/>
  <c r="C2086" i="7"/>
  <c r="K2086" i="7"/>
  <c r="L2086" i="7" s="1"/>
  <c r="B2087" i="7"/>
  <c r="C2087" i="7"/>
  <c r="K2087" i="7"/>
  <c r="L2087" i="7" s="1"/>
  <c r="B2088" i="7"/>
  <c r="C2088" i="7"/>
  <c r="K2088" i="7"/>
  <c r="L2088" i="7" s="1"/>
  <c r="B2089" i="7"/>
  <c r="C2089" i="7"/>
  <c r="K2089" i="7"/>
  <c r="L2089" i="7" s="1"/>
  <c r="B2090" i="7"/>
  <c r="C2090" i="7"/>
  <c r="K2090" i="7"/>
  <c r="L2090" i="7" s="1"/>
  <c r="B2091" i="7"/>
  <c r="C2091" i="7"/>
  <c r="K2091" i="7"/>
  <c r="L2091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099" i="7"/>
  <c r="C2099" i="7"/>
  <c r="K2099" i="7"/>
  <c r="L2099" i="7" s="1"/>
  <c r="B2100" i="7"/>
  <c r="C2100" i="7"/>
  <c r="K2100" i="7"/>
  <c r="L2100" i="7" s="1"/>
  <c r="B2101" i="7"/>
  <c r="C2101" i="7"/>
  <c r="K2101" i="7"/>
  <c r="L2101" i="7" s="1"/>
  <c r="B2102" i="7"/>
  <c r="C2102" i="7"/>
  <c r="K2102" i="7"/>
  <c r="L2102" i="7" s="1"/>
  <c r="B2103" i="7"/>
  <c r="C2103" i="7"/>
  <c r="K2103" i="7"/>
  <c r="L2103" i="7" s="1"/>
  <c r="B2104" i="7"/>
  <c r="C2104" i="7"/>
  <c r="K2104" i="7"/>
  <c r="L2104" i="7" s="1"/>
  <c r="B2105" i="7"/>
  <c r="C2105" i="7"/>
  <c r="K2105" i="7"/>
  <c r="L2105" i="7" s="1"/>
  <c r="B2106" i="7"/>
  <c r="C2106" i="7"/>
  <c r="K2106" i="7"/>
  <c r="L2106" i="7" s="1"/>
  <c r="B2107" i="7"/>
  <c r="C2107" i="7"/>
  <c r="K2107" i="7"/>
  <c r="L2107" i="7" s="1"/>
  <c r="B2108" i="7"/>
  <c r="C2108" i="7"/>
  <c r="K2108" i="7"/>
  <c r="L2108" i="7" s="1"/>
  <c r="B2109" i="7"/>
  <c r="C2109" i="7"/>
  <c r="K2109" i="7"/>
  <c r="L2109" i="7" s="1"/>
  <c r="B2110" i="7"/>
  <c r="C2110" i="7"/>
  <c r="K2110" i="7"/>
  <c r="L2110" i="7" s="1"/>
  <c r="B2111" i="7"/>
  <c r="C2111" i="7"/>
  <c r="K2111" i="7"/>
  <c r="L2111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23" i="7"/>
  <c r="C2123" i="7"/>
  <c r="K2123" i="7"/>
  <c r="L2123" i="7" s="1"/>
  <c r="B2124" i="7"/>
  <c r="C2124" i="7"/>
  <c r="K2124" i="7"/>
  <c r="L2124" i="7" s="1"/>
  <c r="B2125" i="7"/>
  <c r="C2125" i="7"/>
  <c r="K2125" i="7"/>
  <c r="L2125" i="7" s="1"/>
  <c r="B2126" i="7"/>
  <c r="C2126" i="7"/>
  <c r="K2126" i="7"/>
  <c r="L2126" i="7" s="1"/>
  <c r="B2127" i="7"/>
  <c r="C2127" i="7"/>
  <c r="K2127" i="7"/>
  <c r="L2127" i="7" s="1"/>
  <c r="B2128" i="7"/>
  <c r="C2128" i="7"/>
  <c r="K2128" i="7"/>
  <c r="L2128" i="7" s="1"/>
  <c r="B2129" i="7"/>
  <c r="C2129" i="7"/>
  <c r="K2129" i="7"/>
  <c r="L2129" i="7" s="1"/>
  <c r="B2130" i="7"/>
  <c r="C2130" i="7"/>
  <c r="K2130" i="7"/>
  <c r="L2130" i="7" s="1"/>
  <c r="B2131" i="7"/>
  <c r="C2131" i="7"/>
  <c r="K2131" i="7"/>
  <c r="L2131" i="7" s="1"/>
  <c r="B2132" i="7"/>
  <c r="C2132" i="7"/>
  <c r="K2132" i="7"/>
  <c r="L2132" i="7" s="1"/>
  <c r="B2133" i="7"/>
  <c r="C2133" i="7"/>
  <c r="K2133" i="7"/>
  <c r="L2133" i="7" s="1"/>
  <c r="B2134" i="7"/>
  <c r="C2134" i="7"/>
  <c r="K2134" i="7"/>
  <c r="L2134" i="7" s="1"/>
  <c r="B2135" i="7"/>
  <c r="C2135" i="7"/>
  <c r="K2135" i="7"/>
  <c r="L2135" i="7" s="1"/>
  <c r="B2136" i="7"/>
  <c r="C2136" i="7"/>
  <c r="K2136" i="7"/>
  <c r="L2136" i="7" s="1"/>
  <c r="B2137" i="7"/>
  <c r="C2137" i="7"/>
  <c r="K2137" i="7"/>
  <c r="L2137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47" i="7"/>
  <c r="C2147" i="7"/>
  <c r="K2147" i="7"/>
  <c r="L2147" i="7" s="1"/>
  <c r="B2148" i="7"/>
  <c r="C2148" i="7"/>
  <c r="K2148" i="7"/>
  <c r="L2148" i="7" s="1"/>
  <c r="B2149" i="7"/>
  <c r="C2149" i="7"/>
  <c r="K2149" i="7"/>
  <c r="L2149" i="7" s="1"/>
  <c r="B2150" i="7"/>
  <c r="C2150" i="7"/>
  <c r="K2150" i="7"/>
  <c r="L2150" i="7" s="1"/>
  <c r="B2151" i="7"/>
  <c r="C2151" i="7"/>
  <c r="K2151" i="7"/>
  <c r="L2151" i="7" s="1"/>
  <c r="B2152" i="7"/>
  <c r="C2152" i="7"/>
  <c r="K2152" i="7"/>
  <c r="L2152" i="7" s="1"/>
  <c r="B2153" i="7"/>
  <c r="C2153" i="7"/>
  <c r="K2153" i="7"/>
  <c r="L2153" i="7" s="1"/>
  <c r="B2154" i="7"/>
  <c r="C2154" i="7"/>
  <c r="K2154" i="7"/>
  <c r="L2154" i="7" s="1"/>
  <c r="B2155" i="7"/>
  <c r="C2155" i="7"/>
  <c r="K2155" i="7"/>
  <c r="L2155" i="7" s="1"/>
  <c r="B2156" i="7"/>
  <c r="C2156" i="7"/>
  <c r="K2156" i="7"/>
  <c r="L2156" i="7" s="1"/>
  <c r="B2157" i="7"/>
  <c r="C2157" i="7"/>
  <c r="K2157" i="7"/>
  <c r="L2157" i="7" s="1"/>
  <c r="B2158" i="7"/>
  <c r="C2158" i="7"/>
  <c r="K2158" i="7"/>
  <c r="L2158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73" i="7"/>
  <c r="C2173" i="7"/>
  <c r="K2173" i="7"/>
  <c r="L2173" i="7" s="1"/>
  <c r="B2174" i="7"/>
  <c r="C2174" i="7"/>
  <c r="K2174" i="7"/>
  <c r="L2174" i="7" s="1"/>
  <c r="B2175" i="7"/>
  <c r="C2175" i="7"/>
  <c r="K2175" i="7"/>
  <c r="L2175" i="7" s="1"/>
  <c r="B2176" i="7"/>
  <c r="C2176" i="7"/>
  <c r="K2176" i="7"/>
  <c r="L2176" i="7" s="1"/>
  <c r="B2177" i="7"/>
  <c r="C2177" i="7"/>
  <c r="K2177" i="7"/>
  <c r="L2177" i="7" s="1"/>
  <c r="B2178" i="7"/>
  <c r="C2178" i="7"/>
  <c r="K2178" i="7"/>
  <c r="L2178" i="7" s="1"/>
  <c r="B2179" i="7"/>
  <c r="C2179" i="7"/>
  <c r="K2179" i="7"/>
  <c r="L2179" i="7" s="1"/>
  <c r="B2180" i="7"/>
  <c r="C2180" i="7"/>
  <c r="K2180" i="7"/>
  <c r="L2180" i="7" s="1"/>
  <c r="B2181" i="7"/>
  <c r="C2181" i="7"/>
  <c r="K2181" i="7"/>
  <c r="L2181" i="7" s="1"/>
  <c r="B2182" i="7"/>
  <c r="C2182" i="7"/>
  <c r="K2182" i="7"/>
  <c r="L2182" i="7" s="1"/>
  <c r="B2183" i="7"/>
  <c r="C2183" i="7"/>
  <c r="K2183" i="7"/>
  <c r="L2183" i="7" s="1"/>
  <c r="B2184" i="7"/>
  <c r="C2184" i="7"/>
  <c r="K2184" i="7"/>
  <c r="L2184" i="7" s="1"/>
  <c r="B2185" i="7"/>
  <c r="C2185" i="7"/>
  <c r="K2185" i="7"/>
  <c r="L2185" i="7" s="1"/>
  <c r="B2186" i="7"/>
  <c r="C2186" i="7"/>
  <c r="K2186" i="7"/>
  <c r="L2186" i="7" s="1"/>
  <c r="B2187" i="7"/>
  <c r="C2187" i="7"/>
  <c r="K2187" i="7"/>
  <c r="L2187" i="7" s="1"/>
  <c r="B2188" i="7"/>
  <c r="C2188" i="7"/>
  <c r="K2188" i="7"/>
  <c r="L2188" i="7" s="1"/>
  <c r="B2189" i="7"/>
  <c r="C2189" i="7"/>
  <c r="K2189" i="7"/>
  <c r="L2189" i="7" s="1"/>
  <c r="B2190" i="7"/>
  <c r="C2190" i="7"/>
  <c r="K2190" i="7"/>
  <c r="L2190" i="7" s="1"/>
  <c r="B2191" i="7"/>
  <c r="C2191" i="7"/>
  <c r="K2191" i="7"/>
  <c r="L2191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198" i="7"/>
  <c r="C2198" i="7"/>
  <c r="K2198" i="7"/>
  <c r="L2198" i="7" s="1"/>
  <c r="B2199" i="7"/>
  <c r="C2199" i="7"/>
  <c r="K2199" i="7"/>
  <c r="L2199" i="7" s="1"/>
  <c r="B2200" i="7"/>
  <c r="C2200" i="7"/>
  <c r="K2200" i="7"/>
  <c r="L2200" i="7" s="1"/>
  <c r="B2201" i="7"/>
  <c r="C2201" i="7"/>
  <c r="K2201" i="7"/>
  <c r="L2201" i="7" s="1"/>
  <c r="B2202" i="7"/>
  <c r="C2202" i="7"/>
  <c r="K2202" i="7"/>
  <c r="L2202" i="7" s="1"/>
  <c r="B2203" i="7"/>
  <c r="C2203" i="7"/>
  <c r="K2203" i="7"/>
  <c r="L2203" i="7" s="1"/>
  <c r="B2204" i="7"/>
  <c r="C2204" i="7"/>
  <c r="K2204" i="7"/>
  <c r="L2204" i="7" s="1"/>
  <c r="B2205" i="7"/>
  <c r="C2205" i="7"/>
  <c r="K2205" i="7"/>
  <c r="L2205" i="7" s="1"/>
  <c r="B2206" i="7"/>
  <c r="C2206" i="7"/>
  <c r="K2206" i="7"/>
  <c r="L2206" i="7" s="1"/>
  <c r="B2207" i="7"/>
  <c r="C2207" i="7"/>
  <c r="K2207" i="7"/>
  <c r="L2207" i="7" s="1"/>
  <c r="B2208" i="7"/>
  <c r="C2208" i="7"/>
  <c r="K2208" i="7"/>
  <c r="L2208" i="7" s="1"/>
  <c r="B2209" i="7"/>
  <c r="C2209" i="7"/>
  <c r="K2209" i="7"/>
  <c r="L2209" i="7" s="1"/>
  <c r="B2210" i="7"/>
  <c r="C2210" i="7"/>
  <c r="K2210" i="7"/>
  <c r="L2210" i="7" s="1"/>
  <c r="B2211" i="7"/>
  <c r="C2211" i="7"/>
  <c r="K2211" i="7"/>
  <c r="L2211" i="7" s="1"/>
  <c r="B2212" i="7"/>
  <c r="C2212" i="7"/>
  <c r="K2212" i="7"/>
  <c r="L2212" i="7" s="1"/>
  <c r="B2213" i="7"/>
  <c r="C2213" i="7"/>
  <c r="K2213" i="7"/>
  <c r="L2213" i="7" s="1"/>
  <c r="B2214" i="7"/>
  <c r="C2214" i="7"/>
  <c r="K2214" i="7"/>
  <c r="L2214" i="7" s="1"/>
  <c r="B2215" i="7"/>
  <c r="C2215" i="7"/>
  <c r="K2215" i="7"/>
  <c r="L2215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25" i="7"/>
  <c r="C2225" i="7"/>
  <c r="K2225" i="7"/>
  <c r="L2225" i="7" s="1"/>
  <c r="B2226" i="7"/>
  <c r="C2226" i="7"/>
  <c r="K2226" i="7"/>
  <c r="L2226" i="7" s="1"/>
  <c r="B2227" i="7"/>
  <c r="C2227" i="7"/>
  <c r="K2227" i="7"/>
  <c r="L2227" i="7" s="1"/>
  <c r="B2228" i="7"/>
  <c r="C2228" i="7"/>
  <c r="K2228" i="7"/>
  <c r="L2228" i="7" s="1"/>
  <c r="B2229" i="7"/>
  <c r="C2229" i="7"/>
  <c r="K2229" i="7"/>
  <c r="L2229" i="7" s="1"/>
  <c r="B2230" i="7"/>
  <c r="C2230" i="7"/>
  <c r="K2230" i="7"/>
  <c r="L2230" i="7" s="1"/>
  <c r="B2231" i="7"/>
  <c r="C2231" i="7"/>
  <c r="K2231" i="7"/>
  <c r="L2231" i="7" s="1"/>
  <c r="B2232" i="7"/>
  <c r="C2232" i="7"/>
  <c r="K2232" i="7"/>
  <c r="L2232" i="7" s="1"/>
  <c r="B2233" i="7"/>
  <c r="C2233" i="7"/>
  <c r="K2233" i="7"/>
  <c r="L2233" i="7" s="1"/>
  <c r="B2234" i="7"/>
  <c r="C2234" i="7"/>
  <c r="K2234" i="7"/>
  <c r="L2234" i="7" s="1"/>
  <c r="B2235" i="7"/>
  <c r="C2235" i="7"/>
  <c r="K2235" i="7"/>
  <c r="L2235" i="7" s="1"/>
  <c r="B2236" i="7"/>
  <c r="C2236" i="7"/>
  <c r="K2236" i="7"/>
  <c r="L2236" i="7" s="1"/>
  <c r="B2237" i="7"/>
  <c r="C2237" i="7"/>
  <c r="K2237" i="7"/>
  <c r="L2237" i="7" s="1"/>
  <c r="B2238" i="7"/>
  <c r="C2238" i="7"/>
  <c r="K2238" i="7"/>
  <c r="L2238" i="7" s="1"/>
  <c r="B2239" i="7"/>
  <c r="C2239" i="7"/>
  <c r="K2239" i="7"/>
  <c r="L2239" i="7" s="1"/>
  <c r="B2240" i="7"/>
  <c r="C2240" i="7"/>
  <c r="K2240" i="7"/>
  <c r="L2240" i="7" s="1"/>
  <c r="B2241" i="7"/>
  <c r="C2241" i="7"/>
  <c r="K2241" i="7"/>
  <c r="L2241" i="7" s="1"/>
  <c r="B2242" i="7"/>
  <c r="C2242" i="7"/>
  <c r="K2242" i="7"/>
  <c r="L2242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50" i="7"/>
  <c r="C2250" i="7"/>
  <c r="K2250" i="7"/>
  <c r="L2250" i="7" s="1"/>
  <c r="B2251" i="7"/>
  <c r="C2251" i="7"/>
  <c r="K2251" i="7"/>
  <c r="L2251" i="7" s="1"/>
  <c r="B2252" i="7"/>
  <c r="C2252" i="7"/>
  <c r="K2252" i="7"/>
  <c r="L2252" i="7" s="1"/>
  <c r="B2253" i="7"/>
  <c r="C2253" i="7"/>
  <c r="K2253" i="7"/>
  <c r="L2253" i="7" s="1"/>
  <c r="B2254" i="7"/>
  <c r="C2254" i="7"/>
  <c r="K2254" i="7"/>
  <c r="L2254" i="7" s="1"/>
  <c r="B2255" i="7"/>
  <c r="C2255" i="7"/>
  <c r="K2255" i="7"/>
  <c r="L2255" i="7" s="1"/>
  <c r="B2256" i="7"/>
  <c r="C2256" i="7"/>
  <c r="K2256" i="7"/>
  <c r="L2256" i="7" s="1"/>
  <c r="B2257" i="7"/>
  <c r="C2257" i="7"/>
  <c r="K2257" i="7"/>
  <c r="L2257" i="7" s="1"/>
  <c r="B2258" i="7"/>
  <c r="C2258" i="7"/>
  <c r="K2258" i="7"/>
  <c r="L2258" i="7" s="1"/>
  <c r="B2259" i="7"/>
  <c r="C2259" i="7"/>
  <c r="K2259" i="7"/>
  <c r="L2259" i="7" s="1"/>
  <c r="B2260" i="7"/>
  <c r="C2260" i="7"/>
  <c r="K2260" i="7"/>
  <c r="L2260" i="7" s="1"/>
  <c r="B2261" i="7"/>
  <c r="C2261" i="7"/>
  <c r="K2261" i="7"/>
  <c r="L2261" i="7" s="1"/>
  <c r="B2262" i="7"/>
  <c r="C2262" i="7"/>
  <c r="K2262" i="7"/>
  <c r="L2262" i="7" s="1"/>
  <c r="B2263" i="7"/>
  <c r="C2263" i="7"/>
  <c r="K2263" i="7"/>
  <c r="L2263" i="7" s="1"/>
  <c r="B2264" i="7"/>
  <c r="C2264" i="7"/>
  <c r="K2264" i="7"/>
  <c r="L2264" i="7" s="1"/>
  <c r="B2265" i="7"/>
  <c r="C2265" i="7"/>
  <c r="K2265" i="7"/>
  <c r="L2265" i="7" s="1"/>
  <c r="B2266" i="7"/>
  <c r="C2266" i="7"/>
  <c r="K2266" i="7"/>
  <c r="L2266" i="7" s="1"/>
  <c r="B2267" i="7"/>
  <c r="C2267" i="7"/>
  <c r="K2267" i="7"/>
  <c r="L2267" i="7" s="1"/>
  <c r="B2268" i="7"/>
  <c r="C2268" i="7"/>
  <c r="K2268" i="7"/>
  <c r="L2268" i="7" s="1"/>
  <c r="B2269" i="7"/>
  <c r="C2269" i="7"/>
  <c r="K2269" i="7"/>
  <c r="L2269" i="7" s="1"/>
  <c r="B2270" i="7"/>
  <c r="C2270" i="7"/>
  <c r="K2270" i="7"/>
  <c r="L2270" i="7" s="1"/>
  <c r="B2271" i="7"/>
  <c r="C2271" i="7"/>
  <c r="K2271" i="7"/>
  <c r="L2271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80" i="7"/>
  <c r="C2280" i="7"/>
  <c r="K2280" i="7"/>
  <c r="L2280" i="7" s="1"/>
  <c r="B2281" i="7"/>
  <c r="C2281" i="7"/>
  <c r="K2281" i="7"/>
  <c r="L2281" i="7" s="1"/>
  <c r="B2282" i="7"/>
  <c r="C2282" i="7"/>
  <c r="K2282" i="7"/>
  <c r="L2282" i="7" s="1"/>
  <c r="B2283" i="7"/>
  <c r="C2283" i="7"/>
  <c r="K2283" i="7"/>
  <c r="L2283" i="7" s="1"/>
  <c r="B2284" i="7"/>
  <c r="C2284" i="7"/>
  <c r="K2284" i="7"/>
  <c r="L2284" i="7" s="1"/>
  <c r="B2285" i="7"/>
  <c r="C2285" i="7"/>
  <c r="K2285" i="7"/>
  <c r="L2285" i="7" s="1"/>
  <c r="B2286" i="7"/>
  <c r="C2286" i="7"/>
  <c r="K2286" i="7"/>
  <c r="L2286" i="7" s="1"/>
  <c r="B2287" i="7"/>
  <c r="C2287" i="7"/>
  <c r="K2287" i="7"/>
  <c r="L2287" i="7" s="1"/>
  <c r="B2288" i="7"/>
  <c r="C2288" i="7"/>
  <c r="K2288" i="7"/>
  <c r="L2288" i="7" s="1"/>
  <c r="B2289" i="7"/>
  <c r="C2289" i="7"/>
  <c r="K2289" i="7"/>
  <c r="L2289" i="7" s="1"/>
  <c r="B2290" i="7"/>
  <c r="C2290" i="7"/>
  <c r="K2290" i="7"/>
  <c r="L2290" i="7" s="1"/>
  <c r="B2291" i="7"/>
  <c r="C2291" i="7"/>
  <c r="K2291" i="7"/>
  <c r="L2291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1" i="7"/>
  <c r="C2301" i="7"/>
  <c r="K2301" i="7"/>
  <c r="L2301" i="7" s="1"/>
  <c r="B2302" i="7"/>
  <c r="C2302" i="7"/>
  <c r="K2302" i="7"/>
  <c r="L2302" i="7" s="1"/>
  <c r="B2303" i="7"/>
  <c r="C2303" i="7"/>
  <c r="K2303" i="7"/>
  <c r="L2303" i="7" s="1"/>
  <c r="B2304" i="7"/>
  <c r="C2304" i="7"/>
  <c r="K2304" i="7"/>
  <c r="L2304" i="7" s="1"/>
  <c r="B2305" i="7"/>
  <c r="C2305" i="7"/>
  <c r="K2305" i="7"/>
  <c r="L2305" i="7" s="1"/>
  <c r="B2306" i="7"/>
  <c r="C2306" i="7"/>
  <c r="K2306" i="7"/>
  <c r="L2306" i="7" s="1"/>
  <c r="B2307" i="7"/>
  <c r="C2307" i="7"/>
  <c r="K2307" i="7"/>
  <c r="L2307" i="7" s="1"/>
  <c r="B2308" i="7"/>
  <c r="C2308" i="7"/>
  <c r="K2308" i="7"/>
  <c r="L2308" i="7" s="1"/>
  <c r="B2309" i="7"/>
  <c r="C2309" i="7"/>
  <c r="K2309" i="7"/>
  <c r="L2309" i="7" s="1"/>
  <c r="B2310" i="7"/>
  <c r="C2310" i="7"/>
  <c r="K2310" i="7"/>
  <c r="L2310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17" i="7"/>
  <c r="C2317" i="7"/>
  <c r="K2317" i="7"/>
  <c r="L2317" i="7" s="1"/>
  <c r="B2318" i="7"/>
  <c r="C2318" i="7"/>
  <c r="K2318" i="7"/>
  <c r="L2318" i="7" s="1"/>
  <c r="B2319" i="7"/>
  <c r="C2319" i="7"/>
  <c r="K2319" i="7"/>
  <c r="L2319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K2331" i="7"/>
  <c r="L2331" i="7" s="1"/>
  <c r="B2332" i="7"/>
  <c r="C2332" i="7"/>
  <c r="K2332" i="7"/>
  <c r="L2332" i="7" s="1"/>
  <c r="B2333" i="7"/>
  <c r="C2333" i="7"/>
  <c r="K2333" i="7"/>
  <c r="L2333" i="7" s="1"/>
  <c r="B2334" i="7"/>
  <c r="C2334" i="7"/>
  <c r="K2334" i="7"/>
  <c r="L2334" i="7" s="1"/>
  <c r="B2335" i="7"/>
  <c r="C2335" i="7"/>
  <c r="K2335" i="7"/>
  <c r="L2335" i="7" s="1"/>
  <c r="B2336" i="7"/>
  <c r="C2336" i="7"/>
  <c r="K2336" i="7"/>
  <c r="L2336" i="7" s="1"/>
  <c r="B2337" i="7"/>
  <c r="C2337" i="7"/>
  <c r="K2337" i="7"/>
  <c r="L2337" i="7" s="1"/>
  <c r="B2338" i="7"/>
  <c r="C2338" i="7"/>
  <c r="K2338" i="7"/>
  <c r="L2338" i="7" s="1"/>
  <c r="B2339" i="7"/>
  <c r="C2339" i="7"/>
  <c r="K2339" i="7"/>
  <c r="L2339" i="7" s="1"/>
  <c r="B2340" i="7"/>
  <c r="C2340" i="7"/>
  <c r="K2340" i="7"/>
  <c r="L2340" i="7" s="1"/>
  <c r="B2341" i="7"/>
  <c r="C2341" i="7"/>
  <c r="K2341" i="7"/>
  <c r="L2341" i="7" s="1"/>
  <c r="B2342" i="7"/>
  <c r="C2342" i="7"/>
  <c r="K2342" i="7"/>
  <c r="L2342" i="7" s="1"/>
  <c r="B2343" i="7"/>
  <c r="C2343" i="7"/>
  <c r="K2343" i="7"/>
  <c r="L2343" i="7" s="1"/>
  <c r="B2344" i="7"/>
  <c r="C2344" i="7"/>
  <c r="K2344" i="7"/>
  <c r="L2344" i="7" s="1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55" i="7"/>
  <c r="C2355" i="7"/>
  <c r="K2355" i="7"/>
  <c r="L2355" i="7" s="1"/>
  <c r="B2356" i="7"/>
  <c r="C2356" i="7"/>
  <c r="K2356" i="7"/>
  <c r="L2356" i="7" s="1"/>
  <c r="B2357" i="7"/>
  <c r="C2357" i="7"/>
  <c r="K2357" i="7"/>
  <c r="L2357" i="7" s="1"/>
  <c r="B2358" i="7"/>
  <c r="C2358" i="7"/>
  <c r="K2358" i="7"/>
  <c r="L2358" i="7" s="1"/>
  <c r="B2359" i="7"/>
  <c r="C2359" i="7"/>
  <c r="K2359" i="7"/>
  <c r="L2359" i="7" s="1"/>
  <c r="B2360" i="7"/>
  <c r="C2360" i="7"/>
  <c r="K2360" i="7"/>
  <c r="L2360" i="7" s="1"/>
  <c r="B2361" i="7"/>
  <c r="C2361" i="7"/>
  <c r="K2361" i="7"/>
  <c r="L2361" i="7" s="1"/>
  <c r="B2362" i="7"/>
  <c r="C2362" i="7"/>
  <c r="K2362" i="7"/>
  <c r="L2362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2" i="7"/>
  <c r="C2372" i="7"/>
  <c r="K2372" i="7"/>
  <c r="L2372" i="7" s="1"/>
  <c r="B2373" i="7"/>
  <c r="C2373" i="7"/>
  <c r="K2373" i="7"/>
  <c r="L2373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86" i="7"/>
  <c r="C2386" i="7"/>
  <c r="K2386" i="7"/>
  <c r="L2386" i="7" s="1"/>
  <c r="B2387" i="7"/>
  <c r="C2387" i="7"/>
  <c r="K2387" i="7"/>
  <c r="L2387" i="7" s="1"/>
  <c r="B2388" i="7"/>
  <c r="C2388" i="7"/>
  <c r="K2388" i="7"/>
  <c r="L2388" i="7" s="1"/>
  <c r="B2389" i="7"/>
  <c r="C2389" i="7"/>
  <c r="K2389" i="7"/>
  <c r="L2389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399" i="7"/>
  <c r="C2399" i="7"/>
  <c r="K2399" i="7"/>
  <c r="L2399" i="7" s="1"/>
  <c r="B2400" i="7"/>
  <c r="C2400" i="7"/>
  <c r="K2400" i="7"/>
  <c r="L2400" i="7" s="1"/>
  <c r="B2401" i="7"/>
  <c r="C2401" i="7"/>
  <c r="K2401" i="7"/>
  <c r="L2401" i="7" s="1"/>
  <c r="B2402" i="7"/>
  <c r="C2402" i="7"/>
  <c r="K2402" i="7"/>
  <c r="L2402" i="7" s="1"/>
  <c r="B2403" i="7"/>
  <c r="C2403" i="7"/>
  <c r="K2403" i="7"/>
  <c r="L2403" i="7" s="1"/>
  <c r="B2404" i="7"/>
  <c r="C2404" i="7"/>
  <c r="K2404" i="7"/>
  <c r="L2404" i="7" s="1"/>
  <c r="B2405" i="7"/>
  <c r="C2405" i="7"/>
  <c r="K2405" i="7"/>
  <c r="L2405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2" i="7"/>
  <c r="C2512" i="7"/>
  <c r="K2512" i="7"/>
  <c r="L2512" i="7" s="1"/>
  <c r="B2513" i="7"/>
  <c r="C2513" i="7"/>
  <c r="K2513" i="7"/>
  <c r="L2513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N301" i="6"/>
  <c r="N300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3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288" i="6"/>
  <c r="N275" i="6" l="1"/>
  <c r="N282" i="6"/>
  <c r="N283" i="6"/>
  <c r="N285" i="6"/>
  <c r="N4" i="6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6" i="6"/>
  <c r="N268" i="6"/>
  <c r="N270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H27" i="10"/>
  <c r="I27" i="10"/>
  <c r="B28" i="10"/>
  <c r="C28" i="10"/>
  <c r="D28" i="10"/>
  <c r="H28" i="10"/>
  <c r="I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6" i="10" l="1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<sst xmlns="http://schemas.openxmlformats.org/spreadsheetml/2006/main" count="36855" uniqueCount="3641">
  <si>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</si>
  <si>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</si>
  <si>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</si>
  <si>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</si>
  <si>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</si>
  <si>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</si>
  <si>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</si>
  <si>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</si>
  <si>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</si>
  <si>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</si>
  <si>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</si>
  <si>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</si>
  <si>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</si>
  <si>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</si>
  <si>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</si>
  <si>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</si>
  <si>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</si>
  <si>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</si>
  <si>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</si>
  <si>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</si>
  <si>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</si>
  <si>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</si>
  <si>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</si>
  <si>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</si>
  <si>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</si>
  <si>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</si>
  <si>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</si>
  <si>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</si>
  <si>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</si>
  <si>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</si>
  <si>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</si>
  <si>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</si>
  <si>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</si>
  <si>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</si>
  <si>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</si>
  <si>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</si>
  <si>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</si>
  <si>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</si>
  <si>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</si>
  <si>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</si>
  <si>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</si>
  <si>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</si>
  <si>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</si>
  <si>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</si>
  <si>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</si>
  <si>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</si>
  <si>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</si>
  <si>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</si>
  <si>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</si>
  <si>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</si>
  <si>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</si>
  <si>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</si>
  <si>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</si>
  <si>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</si>
  <si>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</si>
  <si>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</si>
  <si>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</si>
  <si>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</si>
  <si>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</si>
  <si>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</si>
  <si>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</si>
  <si>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</si>
  <si>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</si>
  <si>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</si>
  <si>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</si>
  <si>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</si>
  <si>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</si>
  <si>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</si>
  <si>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</si>
  <si>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</si>
  <si>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</si>
  <si>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</si>
  <si>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</si>
  <si>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</si>
  <si>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</si>
  <si>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</si>
  <si>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</si>
  <si>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</si>
  <si>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</si>
  <si>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</si>
  <si>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</si>
  <si>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</si>
  <si>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</si>
  <si>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</si>
  <si>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</si>
  <si>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</si>
  <si>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</si>
  <si>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</si>
  <si>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</si>
  <si>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</si>
  <si>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</si>
  <si>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</si>
  <si>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</si>
  <si>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</si>
  <si>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</si>
  <si>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</si>
  <si>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</si>
  <si>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</si>
  <si>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</si>
  <si>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</si>
  <si>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</si>
  <si>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</si>
  <si>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</si>
  <si>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</si>
  <si>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</si>
  <si>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</si>
  <si>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</si>
  <si>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</si>
  <si>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</si>
  <si>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</si>
  <si>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</si>
  <si>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</si>
  <si>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</si>
  <si>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</si>
  <si>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</si>
  <si>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</si>
  <si>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</si>
  <si>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</si>
  <si>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</si>
  <si>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</si>
  <si>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</si>
  <si>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</si>
  <si>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</si>
  <si>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</si>
  <si>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</si>
  <si>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</si>
  <si>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</si>
  <si>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</si>
  <si>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</si>
  <si>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</si>
  <si>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</si>
  <si>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</si>
  <si>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</si>
  <si>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</si>
  <si>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</si>
  <si>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</si>
  <si>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</si>
  <si>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</si>
  <si>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</si>
  <si>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</si>
  <si>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</si>
  <si>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</si>
  <si>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</si>
  <si>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</si>
  <si>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</si>
  <si>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</si>
  <si>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</si>
  <si>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</si>
  <si>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</si>
  <si>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</si>
  <si>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</si>
  <si>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</si>
  <si>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</si>
  <si>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</si>
  <si>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</si>
  <si>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</si>
  <si>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</si>
  <si>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</si>
  <si>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</si>
  <si>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</si>
  <si>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</si>
  <si>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</si>
  <si>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</si>
  <si>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</si>
  <si>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</si>
  <si>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</si>
  <si>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</si>
  <si>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</si>
  <si>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</si>
  <si>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</si>
  <si>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</si>
  <si>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</si>
  <si>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</si>
  <si>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</si>
  <si>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</si>
  <si>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</si>
  <si>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</si>
  <si>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</si>
  <si>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</si>
  <si>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</si>
  <si>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</si>
  <si>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</si>
  <si>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</si>
  <si>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</si>
  <si>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</si>
  <si>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</si>
  <si>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</si>
  <si>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</si>
  <si>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</si>
  <si>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</si>
  <si>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</si>
  <si>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</si>
  <si>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</si>
  <si>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</si>
  <si>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</si>
  <si>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</si>
  <si>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</si>
  <si>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</si>
  <si>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</si>
  <si>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</si>
  <si>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</si>
  <si>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</si>
  <si>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</si>
  <si>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</si>
  <si>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</si>
  <si>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</si>
  <si>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</si>
  <si>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</si>
  <si>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</si>
  <si>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</si>
  <si>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</si>
  <si>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</si>
  <si>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</si>
  <si>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</si>
  <si>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</si>
  <si>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</si>
  <si>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</si>
  <si>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</si>
  <si>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</si>
  <si>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</si>
  <si>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</si>
  <si>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</si>
  <si>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</si>
  <si>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</si>
  <si>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</si>
  <si>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</si>
  <si>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</si>
  <si>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</si>
  <si>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</si>
  <si>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</si>
  <si>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</si>
  <si>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</si>
  <si>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</si>
  <si>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</si>
  <si>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</si>
  <si>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</si>
  <si>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</si>
  <si>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</si>
  <si>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</si>
  <si>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</si>
  <si>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</si>
  <si>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</si>
  <si>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</si>
  <si>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</si>
  <si>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</si>
  <si>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</si>
  <si>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</si>
  <si>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</si>
  <si>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</si>
  <si>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</si>
  <si>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</si>
  <si>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</si>
  <si>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</si>
  <si>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</si>
  <si>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</si>
  <si>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</si>
  <si>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</si>
  <si>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</si>
  <si>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</si>
  <si>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</si>
  <si>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</si>
  <si>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</si>
  <si>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</si>
  <si>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</si>
  <si>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</si>
  <si>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</si>
  <si>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</si>
  <si>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</si>
  <si>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</si>
  <si>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</si>
  <si>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</si>
  <si>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</si>
  <si>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</si>
  <si>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</si>
  <si>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</si>
  <si>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</si>
  <si>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</si>
  <si>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</si>
  <si>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</si>
  <si>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</si>
  <si>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</si>
  <si>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</si>
  <si>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</si>
  <si>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</si>
  <si>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</si>
  <si>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</si>
  <si>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</si>
  <si>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</si>
  <si>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</si>
  <si>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</si>
  <si>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</si>
  <si>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</si>
  <si>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</si>
  <si>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</si>
  <si>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</si>
  <si>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</si>
  <si>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</si>
  <si>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</si>
  <si>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</si>
  <si>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</si>
  <si>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</si>
  <si>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</si>
  <si>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</si>
  <si>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</si>
  <si>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</si>
  <si>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</si>
  <si>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</si>
  <si>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</si>
  <si>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</si>
  <si>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</si>
  <si>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</si>
  <si>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</si>
  <si>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</si>
  <si>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</si>
  <si>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</si>
  <si>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</si>
  <si>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</si>
  <si>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</si>
  <si>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</si>
  <si>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</si>
  <si>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</si>
  <si>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</si>
  <si>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</si>
  <si>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</si>
  <si>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</si>
  <si>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</si>
  <si>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</si>
  <si>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</si>
  <si>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</si>
  <si>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</si>
  <si>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</si>
  <si>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</si>
  <si>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</si>
  <si>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</si>
  <si>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</si>
  <si>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</si>
  <si>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</si>
  <si>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</si>
  <si>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</si>
  <si>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</si>
  <si>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</si>
  <si>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</si>
  <si>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</si>
  <si>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</si>
  <si>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</si>
  <si>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</si>
  <si>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</si>
  <si>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</si>
  <si>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</si>
  <si>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</si>
  <si>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</si>
  <si>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</si>
  <si>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</si>
  <si>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</si>
  <si>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</si>
  <si>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</si>
  <si>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</si>
  <si>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</si>
  <si>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</si>
  <si>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</si>
  <si>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</si>
  <si>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</si>
  <si>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</si>
  <si>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</si>
  <si>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</si>
  <si>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</si>
  <si>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</si>
  <si>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</si>
  <si>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</si>
  <si>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</si>
  <si>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</si>
  <si>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</si>
  <si>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</si>
  <si>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</si>
  <si>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</si>
  <si>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</si>
  <si>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</si>
  <si>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</si>
  <si>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</si>
  <si>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</si>
  <si>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</si>
  <si>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</si>
  <si>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</si>
  <si>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</si>
  <si>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</si>
  <si>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</si>
  <si>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</si>
  <si>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</si>
  <si>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</si>
  <si>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</si>
  <si>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</si>
  <si>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</si>
  <si>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</si>
  <si>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</si>
  <si>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</si>
  <si>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</si>
  <si>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</si>
  <si>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</si>
  <si>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</si>
  <si>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</si>
  <si>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</si>
  <si>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</si>
  <si>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</si>
  <si>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</si>
  <si>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</si>
  <si>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</si>
  <si>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</si>
  <si>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</si>
  <si>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</si>
  <si>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</si>
  <si>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</si>
  <si>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</si>
  <si>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</si>
  <si>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</si>
  <si>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</si>
  <si>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</si>
  <si>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</si>
  <si>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</si>
  <si>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</si>
  <si>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</si>
  <si>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</si>
  <si>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</si>
  <si>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</si>
  <si>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</si>
  <si>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</si>
  <si>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</si>
  <si>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</si>
  <si>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</si>
  <si>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</si>
  <si>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</si>
  <si>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</si>
  <si>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</si>
  <si>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</si>
  <si>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</si>
  <si>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</si>
  <si>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</si>
  <si>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</si>
  <si>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</si>
  <si>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</si>
  <si>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</si>
  <si>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</si>
  <si>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</si>
  <si>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</si>
  <si>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</si>
  <si>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</si>
  <si>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</si>
  <si>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</si>
  <si>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</si>
  <si>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</si>
  <si>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</si>
  <si>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</si>
  <si>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</si>
  <si>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</si>
  <si>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</si>
  <si>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</si>
  <si>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</si>
  <si>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</si>
  <si>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</si>
  <si>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</si>
  <si>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</si>
  <si>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</si>
  <si>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</si>
  <si>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</si>
  <si>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</si>
  <si>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</si>
  <si>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</si>
  <si>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</si>
  <si>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</si>
  <si>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</si>
  <si>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</si>
  <si>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</si>
  <si>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</si>
  <si>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</si>
  <si>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</si>
  <si>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</si>
  <si>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</si>
  <si>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</si>
  <si>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</si>
  <si>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</si>
  <si>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</si>
  <si>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</si>
  <si>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</si>
  <si>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</si>
  <si>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</si>
  <si>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</si>
  <si>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</si>
  <si>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</si>
  <si>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</si>
  <si>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</si>
  <si>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</si>
  <si>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</si>
  <si>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</si>
  <si>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</si>
  <si>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</si>
  <si>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</si>
  <si>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</si>
  <si>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</si>
  <si>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</si>
  <si>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</si>
  <si>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</si>
  <si>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</si>
  <si>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</si>
  <si>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</si>
  <si>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</si>
  <si>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</si>
  <si>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</si>
  <si>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</si>
  <si>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</si>
  <si>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</si>
  <si>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</si>
  <si>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</si>
  <si>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</si>
  <si>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</si>
  <si>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</si>
  <si>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</si>
  <si>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</si>
  <si>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</si>
  <si>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</si>
  <si>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</si>
  <si>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</si>
  <si>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</si>
  <si>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</si>
  <si>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</si>
  <si>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</si>
  <si>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</si>
  <si>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</si>
  <si>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</si>
  <si>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</si>
  <si>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</si>
  <si>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</si>
  <si>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</si>
  <si>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</si>
  <si>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</si>
  <si>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</si>
  <si>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</si>
  <si>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</si>
  <si>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</si>
  <si>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</si>
  <si>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</si>
  <si>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</si>
  <si>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</si>
  <si>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</si>
  <si>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</si>
  <si>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</si>
  <si>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</si>
  <si>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</si>
  <si>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</si>
  <si>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</si>
  <si>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</si>
  <si>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</si>
  <si>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</si>
  <si>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</si>
  <si>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</si>
  <si>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</si>
  <si>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</si>
  <si>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</si>
  <si>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</si>
  <si>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</si>
  <si>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</si>
  <si>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</si>
  <si>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</si>
  <si>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</si>
  <si>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</si>
  <si>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</si>
  <si>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</si>
  <si>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</si>
  <si>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</si>
  <si>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</si>
  <si>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</si>
  <si>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</si>
  <si>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</si>
  <si>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</si>
  <si>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</si>
  <si>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</si>
  <si>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</si>
  <si>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</si>
  <si>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</si>
  <si>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</si>
  <si>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</si>
  <si>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</si>
  <si>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</si>
  <si>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</si>
  <si>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</si>
  <si>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</si>
  <si>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</si>
  <si>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</si>
  <si>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</si>
  <si>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</si>
  <si>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</si>
  <si>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</si>
  <si>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</si>
  <si>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</si>
  <si>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</si>
  <si>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</si>
  <si>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</si>
  <si>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</si>
  <si>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</si>
  <si>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</si>
  <si>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</si>
  <si>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</si>
  <si>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</si>
  <si>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</si>
  <si>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</si>
  <si>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</si>
  <si>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</si>
  <si>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</si>
  <si>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</si>
  <si>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</si>
  <si>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</si>
  <si>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</si>
  <si>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</si>
  <si>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</si>
  <si>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</si>
  <si>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</si>
  <si>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</si>
  <si>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</si>
  <si>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</si>
  <si>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</si>
  <si>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</si>
  <si>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</si>
  <si>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</si>
  <si>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</si>
  <si>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</si>
  <si>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</si>
  <si>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</si>
  <si>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</si>
  <si>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</si>
  <si>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</si>
  <si>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</si>
  <si>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</si>
  <si>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</si>
  <si>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</si>
  <si>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</si>
  <si>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</si>
  <si>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</si>
  <si>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</si>
  <si>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</si>
  <si>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</si>
  <si>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</si>
  <si>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</si>
  <si>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</si>
  <si>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</si>
  <si>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</si>
  <si>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</si>
  <si>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</si>
  <si>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</si>
  <si>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</si>
  <si>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</si>
  <si>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</si>
  <si>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</si>
  <si>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</si>
  <si>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</si>
  <si>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</si>
  <si>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</si>
  <si>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</si>
  <si>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</si>
  <si>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</si>
  <si>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</si>
  <si>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</si>
  <si>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</si>
  <si>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</si>
  <si>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</si>
  <si>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</si>
  <si>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</si>
  <si>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</si>
  <si>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</si>
  <si>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</si>
  <si>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</si>
  <si>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</si>
  <si>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</si>
  <si>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</si>
  <si>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</si>
  <si>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</si>
  <si>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</si>
  <si>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</si>
  <si>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</si>
  <si>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</si>
  <si>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</si>
  <si>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</si>
  <si>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</si>
  <si>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</si>
  <si>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</si>
  <si>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</si>
  <si>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</si>
  <si>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</si>
  <si>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</si>
  <si>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</si>
  <si>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</si>
  <si>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</si>
  <si>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</si>
  <si>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</si>
  <si>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</si>
  <si>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</si>
  <si>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</si>
  <si>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</si>
  <si>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</si>
  <si>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</si>
  <si>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</si>
  <si>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</si>
  <si>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</si>
  <si>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</si>
  <si>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</si>
  <si>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</si>
  <si>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</si>
  <si>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</si>
  <si>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</si>
  <si>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</si>
  <si>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</si>
  <si>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</si>
  <si>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</si>
  <si>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</si>
  <si>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</si>
  <si>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</si>
  <si>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</si>
  <si>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</si>
  <si>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</si>
  <si>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</si>
  <si>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</si>
  <si>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</si>
  <si>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</si>
  <si>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</si>
  <si>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</si>
  <si>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</si>
  <si>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</si>
  <si>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</si>
  <si>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</si>
  <si>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</si>
  <si>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</si>
  <si>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</si>
  <si>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</si>
  <si>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</si>
  <si>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</si>
  <si>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</si>
  <si>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</si>
  <si>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</si>
  <si>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</si>
  <si>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</si>
  <si>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</si>
  <si>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</si>
  <si>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</si>
  <si>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</si>
  <si>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</si>
  <si>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</si>
  <si>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</si>
  <si>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</si>
  <si>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</si>
  <si>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</si>
  <si>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</si>
  <si>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</si>
  <si>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</si>
  <si>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</si>
  <si>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</si>
  <si>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</si>
  <si>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</si>
  <si>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</si>
  <si>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</si>
  <si>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</si>
  <si>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</si>
  <si>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</si>
  <si>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</si>
  <si>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</si>
  <si>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</si>
  <si>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</si>
  <si>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</si>
  <si>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</si>
  <si>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</si>
  <si>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</si>
  <si>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</si>
  <si>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</si>
  <si>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</si>
  <si>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</si>
  <si>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</si>
  <si>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</si>
  <si>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</si>
  <si>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</si>
  <si>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</si>
  <si>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</si>
  <si>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</si>
  <si>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</si>
  <si>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</si>
  <si>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</si>
  <si>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</si>
  <si>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</si>
  <si>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</si>
  <si>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</si>
  <si>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</si>
  <si>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</si>
  <si>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</si>
  <si>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</si>
  <si>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</si>
  <si>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</si>
  <si>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</si>
  <si>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</si>
  <si>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</si>
  <si>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</si>
  <si>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</si>
  <si>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</si>
  <si>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</si>
  <si>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</si>
  <si>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</si>
  <si>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</si>
  <si>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</si>
  <si>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</si>
  <si>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</si>
  <si>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</si>
  <si>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</si>
  <si>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</si>
  <si>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</si>
  <si>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</si>
  <si>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</si>
  <si>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</si>
  <si>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</si>
  <si>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</si>
  <si>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</si>
  <si>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</si>
  <si>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</si>
  <si>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</si>
  <si>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</si>
  <si>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</si>
  <si>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</si>
  <si>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</si>
  <si>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</si>
  <si>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</si>
  <si>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</si>
  <si>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</si>
  <si>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</si>
  <si>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</si>
  <si>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</si>
  <si>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</si>
  <si>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</si>
  <si>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</si>
  <si>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</si>
  <si>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</si>
  <si>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</si>
  <si>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</si>
  <si>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</si>
  <si>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</si>
  <si>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</si>
  <si>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</si>
  <si>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</si>
  <si>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</si>
  <si>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</si>
  <si>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</si>
  <si>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</si>
  <si>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</si>
  <si>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</si>
  <si>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</si>
  <si>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</si>
  <si>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</si>
  <si>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</si>
  <si>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</si>
  <si>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</si>
  <si>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</si>
  <si>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</si>
  <si>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</si>
  <si>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</si>
  <si>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</si>
  <si>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</si>
  <si>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</si>
  <si>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</si>
  <si>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</si>
  <si>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</si>
  <si>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</si>
  <si>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</si>
  <si>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</si>
  <si>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</si>
  <si>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</si>
  <si>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</si>
  <si>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</si>
  <si>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</si>
  <si>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</si>
  <si>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</si>
  <si>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</si>
  <si>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</si>
  <si>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</si>
  <si>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</si>
  <si>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</si>
  <si>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</si>
  <si>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</si>
  <si>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</si>
  <si>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</si>
  <si>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</si>
  <si>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</si>
  <si>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</si>
  <si>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</si>
  <si>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</si>
  <si>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</si>
  <si>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</si>
  <si>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</si>
  <si>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</si>
  <si>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</si>
  <si>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</si>
  <si>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</si>
  <si>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</si>
  <si>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</si>
  <si>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</si>
  <si>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</si>
  <si>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</si>
  <si>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</si>
  <si>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</si>
  <si>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</si>
  <si>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</si>
  <si>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</si>
  <si>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</si>
  <si>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</si>
  <si>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</si>
  <si>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</si>
  <si>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</si>
  <si>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</si>
  <si>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</si>
  <si>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</si>
  <si>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</si>
  <si>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</si>
  <si>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</si>
  <si>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</si>
  <si>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</si>
  <si>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</si>
  <si>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</si>
  <si>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</si>
  <si>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</si>
  <si>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</si>
  <si>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</si>
  <si>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</si>
  <si>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</si>
  <si>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</si>
  <si>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</si>
  <si>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</si>
  <si>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</si>
  <si>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</si>
  <si>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</si>
  <si>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</si>
  <si>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</si>
  <si>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</si>
  <si>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</si>
  <si>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</si>
  <si>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</si>
  <si>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</si>
  <si>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</si>
  <si>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</si>
  <si>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</si>
  <si>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</si>
  <si>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</si>
  <si>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</si>
  <si>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</si>
  <si>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</si>
  <si>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</si>
  <si>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</si>
  <si>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</si>
  <si>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</si>
  <si>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</si>
  <si>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</si>
  <si>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</si>
  <si>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</si>
  <si>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</si>
  <si>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</si>
  <si>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</si>
  <si>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</si>
  <si>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</si>
  <si>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</si>
  <si>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</si>
  <si>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</si>
  <si>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</si>
  <si>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</si>
  <si>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</si>
  <si>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</si>
  <si>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</si>
  <si>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</si>
  <si>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</si>
  <si>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</si>
  <si>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</si>
  <si>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</si>
  <si>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</si>
  <si>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</si>
  <si>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</si>
  <si>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</si>
  <si>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</si>
  <si>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</si>
  <si>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</si>
  <si>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</si>
  <si>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</si>
  <si>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</si>
  <si>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</si>
  <si>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</si>
  <si>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</si>
  <si>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</si>
  <si>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</si>
  <si>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</si>
  <si>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</si>
  <si>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</si>
  <si>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</si>
  <si>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</si>
  <si>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</si>
  <si>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</si>
  <si>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</si>
  <si>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</si>
  <si>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</si>
  <si>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</si>
  <si>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</si>
  <si>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</si>
  <si>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</si>
  <si>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</si>
  <si>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</si>
  <si>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</si>
  <si>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</si>
  <si>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</si>
  <si>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</si>
  <si>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</si>
  <si>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</si>
  <si>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</si>
  <si>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</si>
  <si>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</si>
  <si>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</si>
  <si>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</si>
  <si>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</si>
  <si>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</si>
  <si>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</si>
  <si>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</si>
  <si>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</si>
  <si>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</si>
  <si>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</si>
  <si>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</si>
  <si>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</si>
  <si>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</si>
  <si>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</si>
  <si>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</si>
  <si>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</si>
  <si>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</si>
  <si>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</si>
  <si>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</si>
  <si>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</si>
  <si>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</si>
  <si>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</si>
  <si>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</si>
  <si>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</si>
  <si>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</si>
  <si>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</si>
  <si>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</si>
  <si>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</si>
  <si>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</si>
  <si>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</si>
  <si>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</si>
  <si>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</si>
  <si>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</si>
  <si>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</si>
  <si>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</si>
  <si>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</si>
  <si>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</si>
  <si>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</si>
  <si>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</si>
  <si>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</si>
  <si>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</si>
  <si>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</si>
  <si>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</si>
  <si>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</si>
  <si>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</si>
  <si>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</si>
  <si>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</si>
  <si>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</si>
  <si>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</si>
  <si>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</si>
  <si>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</si>
  <si>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</si>
  <si>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</si>
  <si>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</si>
  <si>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</si>
  <si>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</si>
  <si>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</si>
  <si>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</si>
  <si>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</si>
  <si>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</si>
  <si>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</si>
  <si>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</si>
  <si>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</si>
  <si>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</si>
  <si>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</si>
  <si>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</si>
  <si>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</si>
  <si>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</si>
  <si>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</si>
  <si>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</si>
  <si>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</si>
  <si>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</si>
  <si>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</si>
  <si>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</si>
  <si>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</si>
  <si>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</si>
  <si>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</si>
  <si>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</si>
  <si>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</si>
  <si>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</si>
  <si>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</si>
  <si>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</si>
  <si>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</si>
  <si>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</si>
  <si>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</si>
  <si>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</si>
  <si>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</si>
  <si>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</si>
  <si>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</si>
  <si>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</si>
  <si>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</si>
  <si>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</si>
  <si>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</si>
  <si>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</si>
  <si>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</si>
  <si>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</si>
  <si>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</si>
  <si>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</si>
  <si>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</si>
  <si>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</si>
  <si>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</si>
  <si>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</si>
  <si>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</si>
  <si>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</si>
  <si>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</si>
  <si>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</si>
  <si>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</si>
  <si>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</si>
  <si>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</si>
  <si>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</si>
  <si>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</si>
  <si>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</si>
  <si>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</si>
  <si>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</si>
  <si>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</si>
  <si>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</si>
  <si>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</si>
  <si>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</si>
  <si>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</si>
  <si>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</si>
  <si>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</si>
  <si>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</si>
  <si>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</si>
  <si>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</si>
  <si>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</si>
  <si>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</si>
  <si>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</si>
  <si>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</si>
  <si>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</si>
  <si>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</si>
  <si>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</si>
  <si>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</si>
  <si>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</si>
  <si>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</si>
  <si>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</si>
  <si>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</si>
  <si>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</si>
  <si>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</si>
  <si>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</si>
  <si>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</si>
  <si>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</si>
  <si>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</si>
  <si>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</si>
  <si>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</si>
  <si>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</si>
  <si>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</si>
  <si>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</si>
  <si>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</si>
  <si>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</si>
  <si>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</si>
  <si>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</si>
  <si>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</si>
  <si>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</si>
  <si>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</si>
  <si>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</si>
  <si>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</si>
  <si>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</si>
  <si>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</si>
  <si>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</si>
  <si>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</si>
  <si>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</si>
  <si>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</si>
  <si>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</si>
  <si>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</si>
  <si>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</si>
  <si>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</si>
  <si>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</si>
  <si>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</si>
  <si>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</si>
  <si>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</si>
  <si>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</si>
  <si>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</si>
  <si>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</si>
  <si>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</si>
  <si>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</si>
  <si>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</si>
  <si>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</si>
  <si>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</si>
  <si>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</si>
  <si>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</si>
  <si>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</si>
  <si>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</si>
  <si>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</si>
  <si>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</si>
  <si>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</si>
  <si>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</si>
  <si>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</si>
  <si>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</si>
  <si>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</si>
  <si>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</si>
  <si>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</si>
  <si>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</si>
  <si>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</si>
  <si>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</si>
  <si>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</si>
  <si>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</si>
  <si>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</si>
  <si>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</si>
  <si>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</si>
  <si>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</si>
  <si>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</si>
  <si>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</si>
  <si>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</si>
  <si>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</si>
  <si>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</si>
  <si>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</si>
  <si>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</si>
  <si>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</si>
  <si>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</si>
  <si>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</si>
  <si>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</si>
  <si>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</si>
  <si>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</si>
  <si>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</si>
  <si>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</si>
  <si>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</si>
  <si>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</si>
  <si>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</si>
  <si>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</si>
  <si>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</si>
  <si>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</si>
  <si>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</si>
  <si>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</si>
  <si>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</si>
  <si>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</si>
  <si>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</si>
  <si>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</si>
  <si>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</si>
  <si>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</si>
  <si>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</si>
  <si>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</si>
  <si>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</si>
  <si>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</si>
  <si>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</si>
  <si>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</si>
  <si>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</si>
  <si>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</si>
  <si>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</si>
  <si>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</si>
  <si>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</si>
  <si>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</si>
  <si>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</si>
  <si>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</si>
  <si>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</si>
  <si>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</si>
  <si>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</si>
  <si>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</si>
  <si>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</si>
  <si>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</si>
  <si>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</si>
  <si>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</si>
  <si>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</si>
  <si>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</si>
  <si>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</si>
  <si>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</si>
  <si>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</si>
  <si>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</si>
  <si>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</si>
  <si>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</si>
  <si>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</si>
  <si>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</si>
  <si>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</si>
  <si>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</si>
  <si>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</si>
  <si>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</si>
  <si>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</si>
  <si>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</si>
  <si>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</si>
  <si>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</si>
  <si>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</si>
  <si>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</si>
  <si>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</si>
  <si>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</si>
  <si>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</si>
  <si>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</si>
  <si>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</si>
  <si>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</si>
  <si>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</si>
  <si>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</si>
  <si>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</si>
  <si>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</si>
  <si>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</si>
  <si>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</si>
  <si>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</si>
  <si>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</si>
  <si>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</si>
  <si>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</si>
  <si>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</si>
  <si>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</si>
  <si>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</si>
  <si>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</si>
  <si>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</si>
  <si>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</si>
  <si>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</si>
  <si>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</si>
  <si>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</si>
  <si>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</si>
  <si>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</si>
  <si>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</si>
  <si>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</si>
  <si>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</si>
  <si>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</si>
  <si>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</si>
  <si>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</si>
  <si>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</si>
  <si>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</si>
  <si>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</si>
  <si>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</si>
  <si>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</si>
  <si>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</si>
  <si>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</si>
  <si>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</si>
  <si>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</si>
  <si>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</si>
  <si>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</si>
  <si>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</si>
  <si>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</si>
  <si>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</si>
  <si>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</si>
  <si>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</si>
  <si>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</si>
  <si>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</si>
  <si>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</si>
  <si>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</si>
  <si>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</si>
  <si>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</si>
  <si>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</si>
  <si>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</si>
  <si>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</si>
  <si>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</si>
  <si>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</si>
  <si>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</si>
  <si>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</si>
  <si>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</si>
  <si>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</si>
  <si>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</si>
  <si>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</si>
  <si>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</si>
  <si>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</si>
  <si>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</si>
  <si>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</si>
  <si>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</si>
  <si>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</si>
  <si>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</si>
  <si>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</si>
  <si>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</si>
  <si>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</si>
  <si>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</si>
  <si>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</si>
  <si>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</si>
  <si>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</si>
  <si>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</si>
  <si>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</si>
  <si>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</si>
  <si>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</si>
  <si>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</si>
  <si>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</si>
  <si>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</si>
  <si>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</si>
  <si>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</si>
  <si>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</si>
  <si>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</si>
  <si>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</si>
  <si>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</si>
  <si>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</si>
  <si>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</si>
  <si>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</si>
  <si>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</si>
  <si>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</si>
  <si>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</si>
  <si>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</si>
  <si>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</si>
  <si>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</si>
  <si>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</si>
  <si>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</si>
  <si>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</si>
  <si>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</si>
  <si>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</si>
  <si>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</si>
  <si>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</si>
  <si>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</si>
  <si>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</si>
  <si>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</si>
  <si>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</si>
  <si>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</si>
  <si>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</si>
  <si>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</si>
  <si>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</si>
  <si>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</si>
  <si>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</si>
  <si>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</si>
  <si>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</si>
  <si>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</si>
  <si>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</si>
  <si>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</si>
  <si>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</si>
  <si>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</si>
  <si>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</si>
  <si>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</si>
  <si>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</si>
  <si>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</si>
  <si>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</si>
  <si>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</si>
  <si>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</si>
  <si>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</si>
  <si>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</si>
  <si>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</si>
  <si>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</si>
  <si>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</si>
  <si>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</si>
  <si>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</si>
  <si>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</si>
  <si>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</si>
  <si>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</si>
  <si>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</si>
  <si>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</si>
  <si>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</si>
  <si>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</si>
  <si>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</si>
  <si>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</si>
  <si>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</si>
  <si>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</si>
  <si>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</si>
  <si>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</si>
  <si>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</si>
  <si>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</si>
  <si>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</si>
  <si>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</si>
  <si>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</si>
  <si>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</si>
  <si>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</si>
  <si>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</si>
  <si>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</si>
  <si>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</si>
  <si>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</si>
  <si>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</si>
  <si>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</si>
  <si>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</si>
  <si>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</si>
  <si>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</si>
  <si>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</si>
  <si>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</si>
  <si>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</si>
  <si>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</si>
  <si>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</si>
  <si>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</si>
  <si>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</si>
  <si>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</si>
  <si>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</si>
  <si>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</si>
  <si>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</si>
  <si>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</si>
  <si>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</si>
  <si>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</si>
  <si>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</si>
  <si>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</si>
  <si>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</si>
  <si>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</si>
  <si>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</si>
  <si>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</si>
  <si>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</si>
  <si>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</si>
  <si>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</si>
  <si>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</si>
  <si>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</si>
  <si>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</si>
  <si>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</si>
  <si>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</si>
  <si>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</si>
  <si>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</si>
  <si>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</si>
  <si>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</si>
  <si>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</si>
  <si>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</si>
  <si>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</si>
  <si>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</si>
  <si>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</si>
  <si>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</si>
  <si>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</si>
  <si>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</si>
  <si>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</si>
  <si>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</si>
  <si>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</si>
  <si>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</si>
  <si>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</si>
  <si>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</si>
  <si>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</si>
  <si>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</si>
  <si>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</si>
  <si>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</si>
  <si>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</si>
  <si>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</si>
  <si>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</si>
  <si>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</si>
  <si>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</si>
  <si>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</si>
  <si>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</si>
  <si>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</si>
  <si>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</si>
  <si>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</si>
  <si>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</si>
  <si>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</si>
  <si>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</si>
  <si>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</si>
  <si>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</si>
  <si>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</si>
  <si>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</si>
  <si>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</si>
  <si>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</si>
  <si>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</si>
  <si>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</si>
  <si>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</si>
  <si>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</si>
  <si>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</si>
  <si>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</si>
  <si>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</si>
  <si>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</si>
  <si>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</si>
  <si>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</si>
  <si>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</si>
  <si>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</si>
  <si>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</si>
  <si>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</si>
  <si>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</si>
  <si>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</si>
  <si>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</si>
  <si>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</si>
  <si>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</si>
  <si>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</si>
  <si>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</si>
  <si>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</si>
  <si>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</si>
  <si>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</si>
  <si>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</si>
  <si>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</si>
  <si>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</si>
  <si>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</si>
  <si>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</si>
  <si>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</si>
  <si>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</si>
  <si>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</si>
  <si>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</si>
  <si>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</si>
  <si>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</si>
  <si>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</si>
  <si>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</si>
  <si>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</si>
  <si>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</si>
  <si>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</si>
  <si>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</si>
  <si>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</si>
  <si>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</si>
  <si>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</si>
  <si>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</si>
  <si>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</si>
  <si>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</si>
  <si>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</si>
  <si>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</si>
  <si>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</si>
  <si>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</si>
  <si>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</si>
  <si>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</si>
  <si>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</si>
  <si>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</si>
  <si>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</si>
  <si>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</si>
  <si>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</si>
  <si>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</si>
  <si>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</si>
  <si>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</si>
  <si>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</si>
  <si>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</si>
  <si>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</si>
  <si>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</si>
  <si>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</si>
  <si>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</si>
  <si>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</si>
  <si>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</si>
  <si>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</si>
  <si>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</si>
  <si>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</si>
  <si>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</si>
  <si>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</si>
  <si>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</si>
  <si>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</si>
  <si>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</si>
  <si>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</si>
  <si>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</si>
  <si>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</si>
  <si>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</si>
  <si>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</si>
  <si>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</si>
  <si>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</si>
  <si>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</si>
  <si>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</si>
  <si>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</si>
  <si>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</si>
  <si>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</si>
  <si>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</si>
  <si>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</si>
  <si>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</si>
  <si>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</si>
  <si>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</si>
  <si>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</si>
  <si>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</si>
  <si>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</si>
  <si>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</si>
  <si>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</si>
  <si>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</si>
  <si>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</si>
  <si>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</si>
  <si>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</si>
  <si>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</si>
  <si>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</si>
  <si>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</si>
  <si>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</si>
  <si>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</si>
  <si>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</si>
  <si>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</si>
  <si>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</si>
  <si>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</si>
  <si>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</si>
  <si>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</si>
  <si>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</si>
  <si>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</si>
  <si>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</si>
  <si>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</si>
  <si>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</si>
  <si>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</si>
  <si>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</si>
  <si>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</si>
  <si>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</si>
  <si>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</si>
  <si>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</si>
  <si>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</si>
  <si>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</si>
  <si>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</si>
  <si>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</si>
  <si>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</si>
  <si>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</si>
  <si>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</si>
  <si>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</si>
  <si>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</si>
  <si>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</si>
  <si>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</si>
  <si>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</si>
  <si>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</si>
  <si>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</si>
  <si>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</si>
  <si>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</si>
  <si>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</si>
  <si>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</si>
  <si>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</si>
  <si>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</si>
  <si>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</si>
  <si>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</si>
  <si>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</si>
  <si>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</si>
  <si>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</si>
  <si>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</si>
  <si>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</si>
  <si>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</si>
  <si>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</si>
  <si>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</si>
  <si>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</si>
  <si>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</si>
  <si>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</si>
  <si>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</si>
  <si>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</si>
  <si>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</si>
  <si>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</si>
  <si>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</si>
  <si>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</si>
  <si>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</si>
  <si>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</si>
  <si>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</si>
  <si>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</si>
  <si>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</si>
  <si>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</si>
  <si>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</si>
  <si>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</si>
  <si>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</si>
  <si>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</si>
  <si>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</si>
  <si>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</si>
  <si>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</si>
  <si>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</si>
  <si>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</si>
  <si>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</si>
  <si>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</si>
  <si>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</si>
  <si>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</si>
  <si>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</si>
  <si>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</si>
  <si>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</si>
  <si>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</si>
  <si>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</si>
  <si>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</si>
  <si>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</si>
  <si>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</si>
  <si>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</si>
  <si>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</si>
  <si>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</si>
  <si>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</si>
  <si>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</si>
  <si>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</si>
  <si>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</si>
  <si>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</si>
  <si>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</si>
  <si>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</si>
  <si>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</si>
  <si>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</si>
  <si>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</si>
  <si>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</si>
  <si>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</si>
  <si>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</si>
  <si>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</si>
  <si>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</si>
  <si>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</si>
  <si>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</si>
  <si>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</si>
  <si>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</si>
  <si>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</si>
  <si>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</si>
  <si>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</si>
  <si>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</si>
  <si>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</si>
  <si>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</si>
  <si>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</si>
  <si>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</si>
  <si>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</si>
  <si>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</si>
  <si>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</si>
  <si>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</si>
  <si>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</si>
  <si>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</si>
  <si>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</si>
  <si>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</si>
  <si>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</si>
  <si>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</si>
  <si>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</si>
  <si>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</si>
  <si>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</si>
  <si>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</si>
  <si>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</si>
  <si>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</si>
  <si>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</si>
  <si>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</si>
  <si>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</si>
  <si>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</si>
  <si>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</si>
  <si>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</si>
  <si>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</si>
  <si>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</si>
  <si>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</si>
  <si>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</si>
  <si>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</si>
  <si>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</si>
  <si>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</si>
  <si>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</si>
  <si>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</si>
  <si>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</si>
  <si>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</si>
  <si>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</si>
  <si>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</si>
  <si>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</si>
  <si>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</si>
  <si>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</si>
  <si>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</si>
  <si>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</si>
  <si>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</si>
  <si>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</si>
  <si>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</si>
  <si>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</si>
  <si>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</si>
  <si>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</si>
  <si>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</si>
  <si>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</si>
  <si>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</si>
  <si>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</si>
  <si>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</si>
  <si>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</si>
  <si>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</si>
  <si>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</si>
  <si>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</si>
  <si>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</si>
  <si>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</si>
  <si>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</si>
  <si>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</si>
  <si>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</si>
  <si>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</si>
  <si>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</si>
  <si>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</si>
  <si>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</si>
  <si>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</si>
  <si>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</si>
  <si>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</si>
  <si>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</si>
  <si>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</si>
  <si>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</si>
  <si>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</si>
  <si>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</si>
  <si>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</si>
  <si>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</si>
  <si>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</si>
  <si>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</si>
  <si>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</si>
  <si>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</si>
  <si>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</si>
  <si>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</si>
  <si>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</si>
  <si>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</si>
  <si>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</si>
  <si>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</si>
  <si>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</si>
  <si>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</si>
  <si>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</si>
  <si>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</si>
  <si>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</si>
  <si>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</si>
  <si>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</si>
  <si>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</si>
  <si>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</si>
  <si>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</si>
  <si>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</si>
  <si>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</si>
  <si>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</si>
  <si>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</si>
  <si>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</si>
  <si>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</si>
  <si>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</si>
  <si>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</si>
  <si>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</si>
  <si>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</si>
  <si>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</si>
  <si>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</si>
  <si>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</si>
  <si>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</si>
  <si>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</si>
  <si>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</si>
  <si>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</si>
  <si>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</si>
  <si>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</si>
  <si>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</si>
  <si>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</si>
  <si>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</si>
  <si>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</si>
  <si>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</si>
  <si>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</si>
  <si>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</si>
  <si>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</si>
  <si>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</si>
  <si>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</si>
  <si>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</si>
  <si>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</si>
  <si>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</si>
  <si>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</si>
  <si>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</si>
  <si>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</si>
  <si>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</si>
  <si>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</si>
  <si>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</si>
  <si>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</si>
  <si>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</si>
  <si>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</si>
  <si>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</si>
  <si>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</si>
  <si>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</si>
  <si>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</si>
  <si>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</si>
  <si>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</si>
  <si>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</si>
  <si>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</si>
  <si>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</si>
  <si>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</si>
  <si>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</si>
  <si>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</si>
  <si>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</si>
  <si>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</si>
  <si>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</si>
  <si>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</si>
  <si>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</si>
  <si>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</si>
  <si>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</si>
  <si>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</si>
  <si>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</si>
  <si>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</si>
  <si>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</si>
  <si>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</si>
  <si>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</si>
  <si>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</si>
  <si>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</si>
  <si>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</si>
  <si>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</si>
  <si>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</si>
  <si>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</si>
  <si>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</si>
  <si>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</si>
  <si>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</si>
  <si>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</si>
  <si>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</si>
  <si>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</si>
  <si>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</si>
  <si>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</si>
  <si>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</si>
  <si>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</si>
  <si>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</si>
  <si>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</si>
  <si>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</si>
  <si>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</si>
  <si>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</si>
  <si>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</si>
  <si>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</si>
  <si>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</si>
  <si>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</si>
  <si>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</si>
  <si>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</si>
  <si>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</si>
  <si>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</si>
  <si>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</si>
  <si>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</si>
  <si>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</si>
  <si>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</si>
  <si>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</si>
  <si>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</si>
  <si>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</si>
  <si>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</si>
  <si>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</si>
  <si>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</si>
  <si>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</si>
  <si>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</si>
  <si>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</si>
  <si>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</si>
  <si>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</si>
  <si>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</si>
  <si>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</si>
  <si>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</si>
  <si>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</si>
  <si>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</si>
  <si>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</si>
  <si>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</si>
  <si>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</si>
  <si>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</si>
  <si>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</si>
  <si>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</si>
  <si>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</si>
  <si>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</si>
  <si>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</si>
  <si>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</si>
  <si>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</si>
  <si>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</si>
  <si>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</si>
  <si>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</si>
  <si>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</si>
  <si>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</si>
  <si>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</si>
  <si>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</si>
  <si>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</si>
  <si>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</si>
  <si>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</si>
  <si>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</si>
  <si>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</si>
  <si>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</si>
  <si>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</si>
  <si>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</si>
  <si>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</si>
  <si>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</si>
  <si>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</si>
  <si>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</si>
  <si>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</si>
  <si>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</si>
  <si>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</si>
  <si>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</si>
  <si>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</si>
  <si>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</si>
  <si>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</si>
  <si>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</si>
  <si>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</si>
  <si>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</si>
  <si>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</si>
  <si>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</si>
  <si>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</si>
  <si>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</si>
  <si>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</si>
  <si>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</si>
  <si>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</si>
  <si>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</si>
  <si>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</si>
  <si>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</si>
  <si>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</si>
  <si>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</si>
  <si>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</si>
  <si>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</si>
  <si>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</si>
  <si>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</si>
  <si>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</si>
  <si>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</si>
  <si>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</si>
  <si>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</si>
  <si>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</si>
  <si>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</si>
  <si>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</si>
  <si>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</si>
  <si>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</si>
  <si>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</si>
  <si>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</si>
  <si>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</si>
  <si>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</si>
  <si>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</si>
  <si>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</si>
  <si>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</si>
  <si>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</si>
  <si>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</si>
  <si>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</si>
  <si>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</si>
  <si>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</si>
  <si>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</si>
  <si>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</si>
  <si>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</si>
  <si>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</si>
  <si>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</si>
  <si>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</si>
  <si>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</si>
  <si>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</si>
  <si>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</si>
  <si>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</si>
  <si>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</si>
  <si>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</si>
  <si>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</si>
  <si>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</si>
  <si>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</si>
  <si>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</si>
  <si>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</si>
  <si>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</si>
  <si>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</si>
  <si>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</si>
  <si>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</si>
  <si>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</si>
  <si>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</si>
  <si>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</si>
  <si>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</si>
  <si>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</si>
  <si>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</si>
  <si>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</si>
  <si>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</si>
  <si>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</si>
  <si>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</si>
  <si>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</si>
  <si>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</si>
  <si>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</si>
  <si>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</si>
  <si>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</si>
  <si>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</si>
  <si>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</si>
  <si>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</si>
  <si>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</si>
  <si>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</si>
  <si>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</si>
  <si>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</si>
  <si>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</si>
  <si>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</si>
  <si>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</si>
  <si>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</si>
  <si>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</si>
  <si>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</si>
  <si>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</si>
  <si>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</si>
  <si>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</si>
  <si>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</si>
  <si>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</si>
  <si>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</si>
  <si>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</si>
  <si>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</si>
  <si>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</si>
  <si>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</si>
  <si>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</si>
  <si>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</si>
  <si>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</si>
  <si>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</si>
  <si>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</si>
  <si>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</si>
  <si>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</si>
  <si>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</si>
  <si>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</si>
  <si>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</si>
  <si>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</si>
  <si>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</si>
  <si>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</si>
  <si>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</si>
  <si>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</si>
  <si>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</si>
  <si>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</si>
  <si>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</si>
  <si>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</si>
  <si>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</si>
  <si>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</si>
  <si>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</si>
  <si>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</si>
  <si>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</si>
  <si>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</si>
  <si>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</si>
  <si>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</si>
  <si>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</si>
  <si>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</si>
  <si>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</si>
  <si>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</si>
  <si>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</si>
  <si>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</si>
  <si>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</si>
  <si>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</si>
  <si>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</si>
  <si>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</si>
  <si>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</si>
  <si>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</si>
  <si>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</si>
  <si>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</si>
  <si>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</si>
  <si>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</si>
  <si>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</si>
  <si>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</si>
  <si>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</si>
  <si>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</si>
  <si>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</si>
  <si>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</si>
  <si>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</si>
  <si>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</si>
  <si>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</si>
  <si>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</si>
  <si>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</si>
  <si>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</si>
  <si>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</si>
  <si>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</si>
  <si>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</si>
  <si>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</si>
  <si>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</si>
  <si>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</si>
  <si>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</si>
  <si>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</si>
  <si>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</si>
  <si>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</si>
  <si>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</si>
  <si>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</si>
  <si>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</si>
  <si>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</si>
  <si>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</si>
  <si>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</si>
  <si>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</si>
  <si>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</si>
  <si>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</si>
  <si>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</si>
  <si>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</si>
  <si>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</si>
  <si>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</si>
  <si>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</si>
  <si>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</si>
  <si>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</si>
  <si>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</si>
  <si>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</si>
  <si>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</si>
  <si>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</si>
  <si>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</si>
  <si>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</si>
  <si>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</si>
  <si>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</si>
  <si>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</si>
  <si>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</si>
  <si>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</si>
  <si>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</si>
  <si>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</si>
  <si>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</si>
  <si>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</si>
  <si>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</si>
  <si>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</si>
  <si>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</si>
  <si>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</si>
  <si>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</si>
  <si>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</si>
  <si>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</si>
  <si>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</si>
  <si>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</si>
  <si>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</si>
  <si>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</si>
  <si>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</si>
  <si>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</si>
  <si>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</si>
  <si>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</si>
  <si>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</si>
  <si>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</si>
  <si>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</si>
  <si>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</si>
  <si>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</si>
  <si>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</si>
  <si>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</si>
  <si>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</si>
  <si>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</si>
  <si>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</si>
  <si>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</si>
  <si>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</si>
  <si>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</si>
  <si>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</si>
  <si>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</si>
  <si>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</si>
  <si>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</si>
  <si>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</si>
  <si>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</si>
  <si>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</si>
  <si>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</si>
  <si>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</si>
  <si>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</si>
  <si>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</si>
  <si>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</si>
  <si>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</si>
  <si>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</si>
  <si>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</si>
  <si>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</si>
  <si>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</si>
  <si>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</si>
  <si>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</si>
  <si>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</si>
  <si>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</si>
  <si>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</si>
  <si>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</si>
  <si>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</si>
  <si>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</si>
  <si>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</si>
  <si>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</si>
  <si>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</si>
  <si>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</si>
  <si>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</si>
  <si>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</si>
  <si>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</si>
  <si>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</si>
  <si>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</si>
  <si>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</si>
  <si>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</si>
  <si>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</si>
  <si>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</si>
  <si>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</si>
  <si>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</si>
  <si>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</si>
  <si>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</si>
  <si>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</si>
  <si>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</si>
  <si>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</si>
  <si>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</si>
  <si>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</si>
  <si>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</si>
  <si>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</si>
  <si>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</si>
  <si>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</si>
  <si>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</si>
  <si>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</si>
  <si>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</si>
  <si>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</si>
  <si>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</si>
  <si>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</si>
  <si>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</si>
  <si>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</si>
  <si>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</si>
  <si>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</si>
  <si>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</si>
  <si>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</si>
  <si>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</si>
  <si>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</si>
  <si>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</si>
  <si>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</si>
  <si>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</si>
  <si>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</si>
  <si>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</si>
  <si>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</si>
  <si>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</si>
  <si>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</si>
  <si>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</si>
  <si>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</si>
  <si>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</si>
  <si>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</si>
  <si>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</si>
  <si>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</si>
  <si>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</si>
  <si>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</si>
  <si>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</si>
  <si>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</si>
  <si>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</si>
  <si>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</si>
  <si>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</si>
  <si>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</si>
  <si>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</si>
  <si>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</si>
  <si>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</si>
  <si>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</si>
  <si>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</si>
  <si>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</si>
  <si>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</si>
  <si>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</si>
  <si>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</si>
  <si>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</si>
  <si>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</si>
  <si>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</si>
  <si>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</si>
  <si>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</si>
  <si>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</si>
  <si>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</si>
  <si>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</si>
  <si>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</si>
  <si>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</si>
  <si>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</si>
  <si>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</si>
  <si>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</si>
  <si>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</si>
  <si>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</si>
  <si>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</si>
  <si>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</si>
  <si>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</si>
  <si>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</si>
  <si>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</si>
  <si>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</si>
  <si>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</si>
  <si>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</si>
  <si>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</si>
  <si>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</si>
  <si>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</si>
  <si>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</si>
  <si>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</si>
  <si>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</si>
  <si>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</si>
  <si>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</si>
  <si>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</si>
  <si>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</si>
  <si>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</si>
  <si>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</si>
  <si>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</si>
  <si>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</si>
  <si>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</si>
  <si>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</si>
  <si>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</si>
  <si>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</si>
  <si>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</si>
  <si>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</si>
  <si>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</si>
  <si>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</si>
  <si>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</si>
  <si>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</si>
  <si>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</si>
  <si>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</si>
  <si>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</si>
  <si>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</si>
  <si>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</si>
  <si>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</si>
  <si>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</si>
  <si>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</si>
  <si>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</si>
  <si>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</si>
  <si>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</si>
  <si>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</si>
  <si>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</si>
  <si>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</si>
  <si>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</si>
  <si>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</si>
  <si>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</si>
  <si>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</si>
  <si>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</si>
  <si>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</si>
  <si>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</si>
  <si>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</si>
  <si>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</si>
  <si>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</si>
  <si>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</si>
  <si>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</si>
  <si>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</si>
  <si>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</si>
  <si>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</si>
  <si>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</si>
  <si>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</si>
  <si>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</si>
  <si>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</si>
  <si>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</si>
  <si>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</si>
  <si>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</si>
  <si>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</si>
  <si>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</si>
  <si>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</si>
  <si>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</si>
  <si>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</si>
  <si>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</si>
  <si>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</si>
  <si>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</si>
  <si>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</si>
  <si>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</si>
  <si>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</si>
  <si>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</si>
  <si>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</si>
  <si>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</si>
  <si>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</si>
  <si>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</si>
  <si>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</si>
  <si>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</si>
  <si>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</si>
  <si>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</si>
  <si>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</si>
  <si>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</si>
  <si>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</si>
  <si>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</si>
  <si>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</si>
  <si>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</si>
  <si>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</si>
  <si>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</si>
  <si>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</si>
  <si>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</si>
  <si>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</si>
  <si>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</si>
  <si>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</si>
  <si>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</si>
  <si>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</si>
  <si>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</si>
  <si>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</si>
  <si>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</si>
  <si>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</si>
  <si>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</si>
  <si>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</si>
  <si>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</si>
  <si>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</si>
  <si>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</si>
  <si>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</si>
  <si>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</si>
  <si>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</si>
  <si>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</si>
  <si>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</si>
  <si>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</si>
  <si>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</si>
  <si>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</si>
  <si>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</si>
  <si>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</si>
  <si>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</si>
  <si>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</si>
  <si>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</si>
  <si>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</si>
  <si>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</si>
  <si>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</si>
  <si>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</si>
  <si>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</si>
  <si>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</si>
  <si>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</si>
  <si>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</si>
  <si>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</si>
  <si>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</si>
  <si>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</si>
  <si>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</si>
  <si>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</si>
  <si>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</si>
  <si>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</si>
  <si>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</si>
  <si>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</si>
  <si>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</si>
  <si>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</si>
  <si>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</si>
  <si>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</si>
  <si>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</si>
  <si>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</si>
  <si>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</si>
  <si>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</si>
  <si>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</si>
  <si>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</si>
  <si>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</si>
  <si>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</si>
  <si>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</si>
  <si>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</si>
  <si>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</si>
  <si>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</si>
  <si>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</si>
  <si>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</si>
  <si>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</si>
  <si>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</si>
  <si>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</si>
  <si>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</si>
  <si>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</si>
  <si>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</si>
  <si>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</si>
  <si>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</si>
  <si>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</si>
  <si>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</si>
  <si>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</si>
  <si>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</si>
  <si>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</si>
  <si>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</si>
  <si>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</si>
  <si>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</si>
  <si>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</si>
  <si>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</si>
  <si>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</si>
  <si>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</si>
  <si>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</si>
  <si>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</si>
  <si>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</si>
  <si>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</si>
  <si>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</si>
  <si>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</si>
  <si>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</si>
  <si>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</si>
  <si>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</si>
  <si>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</si>
  <si>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</si>
  <si>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</si>
  <si>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</si>
  <si>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</si>
  <si>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</si>
  <si>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</si>
  <si>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</si>
  <si>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</si>
  <si>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</si>
  <si>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</si>
  <si>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</si>
  <si>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</si>
  <si>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</si>
  <si>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</si>
  <si>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</si>
  <si>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</si>
  <si>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</si>
  <si>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</si>
  <si>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</si>
  <si>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</si>
  <si>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</si>
  <si>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</si>
  <si>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</si>
  <si>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</si>
  <si>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</si>
  <si>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</si>
  <si>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</si>
  <si>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</si>
  <si>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</si>
  <si>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</si>
  <si>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</si>
  <si>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</si>
  <si>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</si>
  <si>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</si>
  <si>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</si>
  <si>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</si>
  <si>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</si>
  <si>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</si>
  <si>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</si>
  <si>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</si>
  <si>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</si>
  <si>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</si>
  <si>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</si>
  <si>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</si>
  <si>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</si>
  <si>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</si>
  <si>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</si>
  <si>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</si>
  <si>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</si>
  <si>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</si>
  <si>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</si>
  <si>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</si>
  <si>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</si>
  <si>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</si>
  <si>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</si>
  <si>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</si>
  <si>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</si>
  <si>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</si>
  <si>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</si>
  <si>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</si>
  <si>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</si>
  <si>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</si>
  <si>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</si>
  <si>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</si>
  <si>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</si>
  <si>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</si>
  <si>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</si>
  <si>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</si>
  <si>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</si>
  <si>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</si>
  <si>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</si>
  <si>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</si>
  <si>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</si>
  <si>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</si>
  <si>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</si>
  <si>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</si>
  <si>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</si>
  <si>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</si>
  <si>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</si>
  <si>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</si>
  <si>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</si>
  <si>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</si>
  <si>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</si>
  <si>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</si>
  <si>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</si>
  <si>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</si>
  <si>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</si>
  <si>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</si>
  <si>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</si>
  <si>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</si>
  <si>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</si>
  <si>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</si>
  <si>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</si>
  <si>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</si>
  <si>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</si>
  <si>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</si>
  <si>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</si>
  <si>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</si>
  <si>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</si>
  <si>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</si>
  <si>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</si>
  <si>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</si>
  <si>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</si>
  <si>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</si>
  <si>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</si>
  <si>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</si>
  <si>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</si>
  <si>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</si>
  <si>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</si>
  <si>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</si>
  <si>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</si>
  <si>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</si>
  <si>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</si>
  <si>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</si>
  <si>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</si>
  <si>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</si>
  <si>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</si>
  <si>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</si>
  <si>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</si>
  <si>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</si>
  <si>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</si>
  <si>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</si>
  <si>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</si>
  <si>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</si>
  <si>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</si>
  <si>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</si>
  <si>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</si>
  <si>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</si>
  <si>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</si>
  <si>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</si>
  <si>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</si>
  <si>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</si>
  <si>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</si>
  <si>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</si>
  <si>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</si>
  <si>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</si>
  <si>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</si>
  <si>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</si>
  <si>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</si>
  <si>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</si>
  <si>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</si>
  <si>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</si>
  <si>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</si>
  <si>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</si>
  <si>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</si>
  <si>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</si>
  <si>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</si>
  <si>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</si>
  <si>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</si>
  <si>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</si>
  <si>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</si>
  <si>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</si>
  <si>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</si>
  <si>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</si>
  <si>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</si>
  <si>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</si>
  <si>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</si>
  <si>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</si>
  <si>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</si>
  <si>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</si>
  <si>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</si>
  <si>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</si>
  <si>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</si>
  <si>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</si>
  <si>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</si>
  <si>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</si>
  <si>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</si>
  <si>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</si>
  <si>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</si>
  <si>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</si>
  <si>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</si>
  <si>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</si>
  <si>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</si>
  <si>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</si>
  <si>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</si>
  <si>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</si>
  <si>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</si>
  <si>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</si>
  <si>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</si>
  <si>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</si>
  <si>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</si>
  <si>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</si>
  <si>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</si>
  <si>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</si>
  <si>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</si>
  <si>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</si>
  <si>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</si>
  <si>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</si>
  <si>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</si>
  <si>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</si>
  <si>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</si>
  <si>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</si>
  <si>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</si>
  <si>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</si>
  <si>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</si>
  <si>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</si>
  <si>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</si>
  <si>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</si>
  <si>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</si>
  <si>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</si>
  <si>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</si>
  <si>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</si>
  <si>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</si>
  <si>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</si>
  <si>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</si>
  <si>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</si>
  <si>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</si>
  <si>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</si>
  <si>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</si>
  <si>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</si>
  <si>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</si>
  <si>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</si>
  <si>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</si>
  <si>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</si>
  <si>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</si>
  <si>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</si>
  <si>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</si>
  <si>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</si>
  <si>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</si>
  <si>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</si>
  <si>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</si>
  <si>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</si>
  <si>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</si>
  <si>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</si>
  <si>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</si>
  <si>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</si>
  <si>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</si>
  <si>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</si>
  <si>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</si>
  <si>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</si>
  <si>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</si>
  <si>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</si>
  <si>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</si>
  <si>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</si>
  <si>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</si>
  <si>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</si>
  <si>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</si>
  <si>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</si>
  <si>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</si>
  <si>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</si>
  <si>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</si>
  <si>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</si>
  <si>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</si>
  <si>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</si>
  <si>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</si>
  <si>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</si>
  <si>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</si>
  <si>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</si>
  <si>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</si>
  <si>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</si>
  <si>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</si>
  <si>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</si>
  <si>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</si>
  <si>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</si>
  <si>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</si>
  <si>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</si>
  <si>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</si>
  <si>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</si>
  <si>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</si>
  <si>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</si>
  <si>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</si>
  <si>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</si>
  <si>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</si>
  <si>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</si>
  <si>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</si>
  <si>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</si>
  <si>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</si>
  <si>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</si>
  <si>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</si>
  <si>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</si>
  <si>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</si>
  <si>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</si>
  <si>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</si>
  <si>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</si>
  <si>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</si>
  <si>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</si>
  <si>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</si>
  <si>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</si>
  <si>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</si>
  <si>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</si>
  <si>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</si>
  <si>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</si>
  <si>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</si>
  <si>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</si>
  <si>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</si>
  <si>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</si>
  <si>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</si>
  <si>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</si>
  <si>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</si>
  <si>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</si>
  <si>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</si>
  <si>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</si>
  <si>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</si>
  <si>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</si>
  <si>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</si>
  <si>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</si>
  <si>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</si>
  <si>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</si>
  <si>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</si>
  <si>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</si>
  <si>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</si>
  <si>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</si>
  <si>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</si>
  <si>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</si>
  <si>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</si>
  <si>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</si>
  <si>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</si>
  <si>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</si>
  <si>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</si>
  <si>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</si>
  <si>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</si>
  <si>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</si>
  <si>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</si>
  <si>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</si>
  <si>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</si>
  <si>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</si>
  <si>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</si>
  <si>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</si>
  <si>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</si>
  <si>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</si>
  <si>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</si>
  <si>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</si>
  <si>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</si>
  <si>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</si>
  <si>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</si>
  <si>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</si>
  <si>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</si>
  <si>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</si>
  <si>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</si>
  <si>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</si>
  <si>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</si>
  <si>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</si>
  <si>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</si>
  <si>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</si>
  <si>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</si>
  <si>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</si>
  <si>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</si>
  <si>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</si>
  <si>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</si>
  <si>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</si>
  <si>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</si>
  <si>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</si>
  <si>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</si>
  <si>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</si>
  <si>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</si>
  <si>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</si>
  <si>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</si>
  <si>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</si>
  <si>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</si>
  <si>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</si>
  <si>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</si>
  <si>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</si>
  <si>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</si>
  <si>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</si>
  <si>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</si>
  <si>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</si>
  <si>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</si>
  <si>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</si>
  <si>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</si>
  <si>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</si>
  <si>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</si>
  <si>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</si>
  <si>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</si>
  <si>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</si>
  <si>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</si>
  <si>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</si>
  <si>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</si>
  <si>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</si>
  <si>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</si>
  <si>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</si>
  <si>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</si>
  <si>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</si>
  <si>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</si>
  <si>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</si>
  <si>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</si>
  <si>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</si>
  <si>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</si>
  <si>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</si>
  <si>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</si>
  <si>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</si>
  <si>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</si>
  <si>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</si>
  <si>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</si>
  <si>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</si>
  <si>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</si>
  <si>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</si>
  <si>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</si>
  <si>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</si>
  <si>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</si>
  <si>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</si>
  <si>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</si>
  <si>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</si>
  <si>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</si>
  <si>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</si>
  <si>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</si>
  <si>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</si>
  <si>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</si>
  <si>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</si>
  <si>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</si>
  <si>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</si>
  <si>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</si>
  <si>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</si>
  <si>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</si>
  <si>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</si>
  <si>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</si>
  <si>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</si>
  <si>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</si>
  <si>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</si>
  <si>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</si>
  <si>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</si>
  <si>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</si>
  <si>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</si>
  <si>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</si>
  <si>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</si>
  <si>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</si>
  <si>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</si>
  <si>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</si>
  <si>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</si>
  <si>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</si>
  <si>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</si>
  <si>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</si>
  <si>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</si>
  <si>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</si>
  <si>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</si>
  <si>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</si>
  <si>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</si>
  <si>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</si>
  <si>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</si>
  <si>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</si>
  <si>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</si>
  <si>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</si>
  <si>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</si>
  <si>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</si>
  <si>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</si>
  <si>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</si>
  <si>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</si>
  <si>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</si>
  <si>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</si>
  <si>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</si>
  <si>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</si>
  <si>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</si>
  <si>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</si>
  <si>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</si>
  <si>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</si>
  <si>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</si>
  <si>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</si>
  <si>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</si>
  <si>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</si>
  <si>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</si>
  <si>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</si>
  <si>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</si>
  <si>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</si>
  <si>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</si>
  <si>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</si>
  <si>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</si>
  <si>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</si>
  <si>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</si>
  <si>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</si>
  <si>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</si>
  <si>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</si>
  <si>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</si>
  <si>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</si>
  <si>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</si>
  <si>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</si>
  <si>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</si>
  <si>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</si>
  <si>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</si>
  <si>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</si>
  <si>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</si>
  <si>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</si>
  <si>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</si>
  <si>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</si>
  <si>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</si>
  <si>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</si>
  <si>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</si>
  <si>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</si>
  <si>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</si>
  <si>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</si>
  <si>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</si>
  <si>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</si>
  <si>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</si>
  <si>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</si>
  <si>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</si>
  <si>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</si>
  <si>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</si>
  <si>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</si>
  <si>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</si>
  <si>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</si>
  <si>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</si>
  <si>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</si>
  <si>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</si>
  <si>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</si>
  <si>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</si>
  <si>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</si>
  <si>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</si>
  <si>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</si>
  <si>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</si>
  <si>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</si>
  <si>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</si>
  <si>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</si>
  <si>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</si>
  <si>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</si>
  <si>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</si>
  <si>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</si>
  <si>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</si>
  <si>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</si>
  <si>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</si>
  <si>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</si>
  <si>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</si>
  <si>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</si>
  <si>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</si>
  <si>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</si>
  <si>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</si>
  <si>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</si>
  <si>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</si>
  <si>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</si>
  <si>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</si>
  <si>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</si>
  <si>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</si>
  <si>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</si>
  <si>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</si>
  <si>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</si>
  <si>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</si>
  <si>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</si>
  <si>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</si>
  <si>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</si>
  <si>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</si>
  <si>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</si>
  <si>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</si>
  <si>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</si>
  <si>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</si>
  <si>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</si>
  <si>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</si>
  <si>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</si>
  <si>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</si>
  <si>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</si>
  <si>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</si>
  <si>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</si>
  <si>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</si>
  <si>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</si>
  <si>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</si>
  <si>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</si>
  <si>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</si>
  <si>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</si>
  <si>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</si>
  <si>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</si>
  <si>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</si>
  <si>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</si>
  <si>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</si>
  <si>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</si>
  <si>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</si>
  <si>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</si>
  <si>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</si>
  <si>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</si>
  <si>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</si>
  <si>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</si>
  <si>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</si>
  <si>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</si>
  <si>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</si>
  <si>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</si>
  <si>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</si>
  <si>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</si>
  <si>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</si>
  <si>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</si>
  <si>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</si>
  <si>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</si>
  <si>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</si>
  <si>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</si>
  <si>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</si>
  <si>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</si>
  <si>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</si>
  <si>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</si>
  <si>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</si>
  <si>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</si>
  <si>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</si>
  <si>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</si>
  <si>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</si>
  <si>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</si>
  <si>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</si>
  <si>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</si>
  <si>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</si>
  <si>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</si>
  <si>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</si>
  <si>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</si>
  <si>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</si>
  <si>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</si>
  <si>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</si>
  <si>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</si>
  <si>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</si>
  <si>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</si>
  <si>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</si>
  <si>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</si>
  <si>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</si>
  <si>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</si>
  <si>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</si>
  <si>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</si>
  <si>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</si>
  <si>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</si>
  <si>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</si>
  <si>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</si>
  <si>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</si>
  <si>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</si>
  <si>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</si>
  <si>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</si>
  <si>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</si>
  <si>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</si>
  <si>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</si>
  <si>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</si>
  <si>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</si>
  <si>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</si>
  <si>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</si>
  <si>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</si>
  <si>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</si>
  <si>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</si>
  <si>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</si>
  <si>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</si>
  <si>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</si>
  <si>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</si>
  <si>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</si>
  <si>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</si>
  <si>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</si>
  <si>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</si>
  <si>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</si>
  <si>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</si>
  <si>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</si>
  <si>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</si>
  <si>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</si>
  <si>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</si>
  <si>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</si>
  <si>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</si>
  <si>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</si>
  <si>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</si>
  <si>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</si>
  <si>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</si>
  <si>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</si>
  <si>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</si>
  <si>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</si>
  <si>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</si>
  <si>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</si>
  <si>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</si>
  <si>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</si>
  <si>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</si>
  <si>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</si>
  <si>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</si>
  <si>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</si>
  <si>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</si>
  <si>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</si>
  <si>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</si>
  <si>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</si>
  <si>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</si>
  <si>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</si>
  <si>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</si>
  <si>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</si>
  <si>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</si>
  <si>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</si>
  <si>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</si>
  <si>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</si>
  <si>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</si>
  <si>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</si>
  <si>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</si>
  <si>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</si>
  <si>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</si>
  <si>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</si>
  <si>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</si>
  <si>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</si>
  <si>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</si>
  <si>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</si>
  <si>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</si>
  <si>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</si>
  <si>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</si>
  <si>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</si>
  <si>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</si>
  <si>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</si>
  <si>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</si>
  <si>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</si>
  <si>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</si>
  <si>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</si>
  <si>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</si>
  <si>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</si>
  <si>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</si>
  <si>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</si>
  <si>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</si>
  <si>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</si>
  <si>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</si>
  <si>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</si>
  <si>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</si>
  <si>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</si>
  <si>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</si>
  <si>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</si>
  <si>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</si>
  <si>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</si>
  <si>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</si>
  <si>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</si>
  <si>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</si>
  <si>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</si>
  <si>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</si>
  <si>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</si>
  <si>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</si>
  <si>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</si>
  <si>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</si>
  <si>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</si>
  <si>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</si>
  <si>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</si>
  <si>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</si>
  <si>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</si>
  <si>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</si>
  <si>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</si>
  <si>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</si>
  <si>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</si>
  <si>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</si>
  <si>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</si>
  <si>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</si>
  <si>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</si>
  <si>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</si>
  <si>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</si>
  <si>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</si>
  <si>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</si>
  <si>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</si>
  <si>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</si>
  <si>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</si>
  <si>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</si>
  <si>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</si>
  <si>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</si>
  <si>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</si>
  <si>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</si>
  <si>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</si>
  <si>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</si>
  <si>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</si>
  <si>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</si>
  <si>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</si>
  <si>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</si>
  <si>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</si>
  <si>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</si>
  <si>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</si>
  <si>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</si>
  <si>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</si>
  <si>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</si>
  <si>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</si>
  <si>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</si>
  <si>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</si>
  <si>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</si>
  <si>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</si>
  <si>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</si>
  <si>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</si>
  <si>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</si>
  <si>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</si>
  <si>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</si>
  <si>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</si>
  <si>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</si>
  <si>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</si>
  <si>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</si>
  <si>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</si>
  <si>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</si>
  <si>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</si>
  <si>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</si>
  <si>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</si>
  <si>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</si>
  <si>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</si>
  <si>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</si>
  <si>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</si>
  <si>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</si>
  <si>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</si>
  <si>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</si>
  <si>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</si>
  <si>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</si>
  <si>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</si>
  <si>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</si>
  <si>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</si>
  <si>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</si>
  <si>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</si>
  <si>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</si>
  <si>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</si>
  <si>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</si>
  <si>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</si>
  <si>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</si>
  <si>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</si>
  <si>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</si>
  <si>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</si>
  <si>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</si>
  <si>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</si>
  <si>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</si>
  <si>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</si>
  <si>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</si>
  <si>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</si>
  <si>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</si>
  <si>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</si>
  <si>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</si>
  <si>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</si>
  <si>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</si>
  <si>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</si>
  <si>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</si>
  <si>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</si>
  <si>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</si>
  <si>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</si>
  <si>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</si>
  <si>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</si>
  <si>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</si>
  <si>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</si>
  <si>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</si>
  <si>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</si>
  <si>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</si>
  <si>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</si>
  <si>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</si>
  <si>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</si>
  <si>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</si>
  <si>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</si>
  <si>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</si>
  <si>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</si>
  <si>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</si>
  <si>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</si>
  <si>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</si>
  <si>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</si>
  <si>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</si>
  <si>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</si>
  <si>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</si>
  <si>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Hỗ trợ  NPI</t>
  </si>
  <si>
    <t>Henry Dung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</si>
  <si>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</si>
  <si>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</si>
  <si>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</si>
  <si>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</si>
  <si>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</si>
  <si>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</si>
  <si>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</si>
  <si>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</si>
  <si>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</si>
  <si>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</si>
  <si>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</si>
  <si>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</si>
  <si>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</si>
  <si>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</si>
  <si>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</si>
  <si>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</si>
  <si>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</si>
  <si>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</si>
  <si>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</si>
  <si>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</si>
  <si>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</si>
  <si>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</si>
  <si>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</si>
  <si>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</si>
  <si>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</si>
  <si>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</si>
  <si>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</si>
  <si>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</si>
  <si>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</si>
  <si>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</si>
  <si>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</si>
  <si>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</si>
  <si>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</si>
  <si>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</si>
  <si>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</si>
  <si>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</si>
  <si>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</si>
  <si>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</si>
  <si>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</si>
  <si>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</si>
  <si>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</si>
  <si>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</si>
  <si>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</si>
  <si>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</si>
  <si>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</si>
  <si>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</si>
  <si>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</si>
  <si>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</si>
  <si>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</si>
  <si>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</si>
  <si>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</si>
  <si>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</si>
  <si>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</si>
  <si>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</si>
  <si>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</si>
  <si>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</si>
  <si>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</si>
  <si>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</si>
  <si>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</si>
  <si>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</si>
  <si>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</si>
  <si>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</si>
  <si>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</si>
  <si>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</si>
  <si>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</si>
  <si>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</si>
  <si>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</si>
  <si>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</si>
  <si>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</si>
  <si>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</si>
  <si>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</si>
  <si>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</si>
  <si>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</si>
  <si>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</si>
  <si>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</si>
  <si>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</si>
  <si>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</si>
  <si>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</si>
  <si>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</si>
  <si>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</si>
  <si>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Support OPEE</t>
  </si>
  <si>
    <t>OPEE</t>
  </si>
  <si>
    <t>24UI26</t>
  </si>
  <si>
    <t>Lê Anh Vũ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</si>
  <si>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</si>
  <si>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</si>
  <si>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</si>
  <si>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</si>
  <si>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</si>
  <si>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</si>
  <si>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</si>
  <si>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</si>
  <si>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</si>
  <si>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</si>
  <si>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</si>
  <si>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</si>
  <si>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</si>
  <si>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</si>
  <si>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</si>
  <si>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</si>
  <si>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</si>
  <si>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</si>
  <si>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</si>
  <si>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</si>
  <si>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</si>
  <si>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</si>
  <si>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</si>
  <si>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</si>
  <si>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</si>
  <si>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</si>
  <si>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</si>
  <si>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</si>
  <si>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</si>
  <si>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</si>
  <si>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</si>
  <si>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</si>
  <si>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</si>
  <si>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</si>
  <si>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</si>
  <si>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</si>
  <si>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Project code 2626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</si>
  <si>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</si>
  <si>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</si>
  <si>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</si>
  <si>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</si>
  <si>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</si>
  <si>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</si>
  <si>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</si>
  <si>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</si>
  <si>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</si>
  <si>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</si>
  <si>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</si>
  <si>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</si>
  <si>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</si>
  <si>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</si>
  <si>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</si>
  <si>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</si>
  <si>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</si>
  <si>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</si>
  <si>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</si>
  <si>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</si>
  <si>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</si>
  <si>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</si>
  <si>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</si>
  <si>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</si>
  <si>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</si>
  <si>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</si>
  <si>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</si>
  <si>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</si>
  <si>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</si>
  <si>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</si>
  <si>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</si>
  <si>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</si>
  <si>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</si>
  <si>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</si>
  <si>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</si>
  <si>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</si>
  <si>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</si>
  <si>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</si>
  <si>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</si>
  <si>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</si>
  <si>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</si>
  <si>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</si>
  <si>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</si>
  <si>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</si>
  <si>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</si>
  <si>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</si>
  <si>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</si>
  <si>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</si>
  <si>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</si>
  <si>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</si>
  <si>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</si>
  <si>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</si>
  <si>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</si>
  <si>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</si>
  <si>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</si>
  <si>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</si>
  <si>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</si>
  <si>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</si>
  <si>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</si>
  <si>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</si>
  <si>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</si>
  <si>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</si>
  <si>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</si>
  <si>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</si>
  <si>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</si>
  <si>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</si>
  <si>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</si>
  <si>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</si>
  <si>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</si>
  <si>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</si>
  <si>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</si>
  <si>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</si>
  <si>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</si>
  <si>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</si>
  <si>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</si>
  <si>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</si>
  <si>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</si>
  <si>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</si>
  <si>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</si>
  <si>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</si>
  <si>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</si>
  <si>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</si>
  <si>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</si>
  <si>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</si>
  <si>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</si>
  <si>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</si>
  <si>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</si>
  <si>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</si>
  <si>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</si>
  <si>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</si>
  <si>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</si>
  <si>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</si>
  <si>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</si>
  <si>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</si>
  <si>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</si>
  <si>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</si>
  <si>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</si>
  <si>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</si>
  <si>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</si>
  <si>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</si>
  <si>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</si>
  <si>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</si>
  <si>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</si>
  <si>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</si>
  <si>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</si>
  <si>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</si>
  <si>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</si>
  <si>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</si>
  <si>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</si>
  <si>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</si>
  <si>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</si>
  <si>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</si>
  <si>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</si>
  <si>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</si>
  <si>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</si>
  <si>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</si>
  <si>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</si>
  <si>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</si>
  <si>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</si>
  <si>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</si>
  <si>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</si>
  <si>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</si>
  <si>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</si>
  <si>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</si>
  <si>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</si>
  <si>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</si>
  <si>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</si>
  <si>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</si>
  <si>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</si>
  <si>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</si>
  <si>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</si>
  <si>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</si>
  <si>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</si>
  <si>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</si>
  <si>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</si>
  <si>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</si>
  <si>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</si>
  <si>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</si>
  <si>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</si>
  <si>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</si>
  <si>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</si>
  <si>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</si>
  <si>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</si>
  <si>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</si>
  <si>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</si>
  <si>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</si>
  <si>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</si>
  <si>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</si>
  <si>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</si>
  <si>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</si>
  <si>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</si>
  <si>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</si>
  <si>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</si>
  <si>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</si>
  <si>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</si>
  <si>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Hỗ trợ OPEE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</si>
  <si>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</si>
  <si>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</si>
  <si>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</si>
  <si>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</si>
  <si>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</si>
  <si>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</si>
  <si>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</si>
  <si>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</si>
  <si>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</si>
  <si>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</si>
  <si>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</si>
  <si>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</si>
  <si>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</si>
  <si>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</si>
  <si>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</si>
  <si>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</si>
  <si>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</si>
  <si>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</si>
  <si>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</si>
  <si>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</si>
  <si>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</si>
  <si>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</si>
  <si>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</si>
  <si>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</si>
  <si>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</si>
  <si>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</si>
  <si>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</si>
  <si>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</si>
  <si>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</si>
  <si>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Hỗ trợ rework R7122</t>
  </si>
  <si>
    <t>Z50552</t>
  </si>
  <si>
    <t>Kane Nguyen Trung Thanh</t>
  </si>
  <si>
    <t>24UI32</t>
  </si>
  <si>
    <t>Bui Hoang Thang</t>
  </si>
  <si>
    <t>Duong Minh Thanh</t>
  </si>
  <si>
    <t>Hỗ trợ rework hàng</t>
  </si>
  <si>
    <t>Z50042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</si>
</sst>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2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1.582909027777" createdVersion="8" refreshedVersion="8" minRefreshableVersion="3" recordCount="4469" xr:uid="{09BEEADF-7F4E-4BF8-83C7-EDC4CAD1815D}">
  <cacheSource type="worksheet">
    <worksheetSource ref="A2:AA4471" sheet="Quality &amp; Downtime"/>
  </cacheSource>
  <cacheFields count="27">
    <cacheField name="Date" numFmtId="15">
      <sharedItems containsNonDate="0" containsDate="1" containsString="0" containsBlank="1" minDate="2026-01-01T00:00:00" maxDate="2026-04-09T00:00:00" count="96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19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1.582971990741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09T00:00:00" count="89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3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Dept code 2731"/>
        <s v="Prod/IE"/>
        <s v="PT-Spart Parts Service Group"/>
        <s v="Be Confirming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MPM"/>
        <s v="NPI+EE+MQA+PE "/>
        <s v="PE+MQA "/>
        <m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21.583013078707" createdVersion="8" refreshedVersion="8" minRefreshableVersion="3" recordCount="2512" xr:uid="{4750BD9C-1197-403D-ACD8-921D93EFB11A}">
  <cacheSource type="worksheet">
    <worksheetSource ref="A2:Q4335" sheet="Lending"/>
  </cacheSource>
  <cacheFields count="17">
    <cacheField name="Date" numFmtId="0">
      <sharedItems containsNonDate="0" containsDate="1" containsString="0" containsBlank="1" minDate="2025-12-22T00:00:00" maxDate="2026-04-09T00:00:00" count="106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2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SQE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  <r>
    <x v="95"/>
    <m/>
    <m/>
    <m/>
    <m/>
    <m/>
    <m/>
    <m/>
    <m/>
    <m/>
    <m/>
    <m/>
    <m/>
    <m/>
    <m/>
    <m/>
    <m/>
    <m/>
    <m/>
    <x v="13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0"/>
    <s v="Supplier"/>
    <s v="Failure of ORT testing. Re-functional check. Supplier Lishen. Stanley Lieu Tan Loi"/>
    <s v="N/A"/>
    <s v="Material issue (Quality)"/>
    <m/>
    <m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0"/>
    <s v="Supplier"/>
    <s v="Failure of ORT testing. Re-functional check. Supplier Lishen. Stanley Lieu Tan Loi"/>
    <s v="N/A"/>
    <s v="Material issue (Quality)"/>
    <m/>
    <m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0"/>
    <s v="Supplier"/>
    <s v="Failure of ORT testing."/>
    <s v="N/A"/>
    <s v="Material issue (Quality)"/>
    <m/>
    <m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0"/>
    <s v="Supplier"/>
    <s v="Failure of ORT testing."/>
    <s v="N/A"/>
    <s v="Material issue (Quality)"/>
    <m/>
    <m/>
  </r>
  <r>
    <x v="51"/>
    <n v="10"/>
    <s v="Mar"/>
    <s v="C2-138"/>
    <s v="EEC"/>
    <s v="OP"/>
    <n v="9814"/>
    <s v="Rework_130667013DG9_ORTissue_PMC14"/>
    <n v="12"/>
    <x v="0"/>
    <s v="Supplier"/>
    <s v="Failure of ORT testing."/>
    <s v="N/A"/>
    <s v="Material issue (Quality)"/>
    <m/>
    <m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0"/>
    <s v="Supplier"/>
    <s v="Failure of ORT testing."/>
    <s v="N/A"/>
    <s v="Material issue (Quality)"/>
    <m/>
    <m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4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0"/>
    <s v="Supplier"/>
    <s v="Failure of ORT testing."/>
    <s v="N/A"/>
    <s v="Material issue (Quality)"/>
    <m/>
    <m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5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0"/>
    <s v="Supplier"/>
    <s v="Failure of ORT testing."/>
    <s v="N/A"/>
    <s v="Material issue (Quality)"/>
    <m/>
    <m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6"/>
    <m/>
    <m/>
    <s v="N/A"/>
    <s v="Fill in"/>
    <m/>
    <m/>
  </r>
  <r>
    <x v="56"/>
    <n v="10"/>
    <s v="Mar"/>
    <s v="C2-137"/>
    <s v="EEC"/>
    <s v="OP"/>
    <n v="9814"/>
    <s v="RW_SPL_2026_095930828_PP_PMC14"/>
    <n v="0.5"/>
    <x v="26"/>
    <m/>
    <m/>
    <s v="N/A"/>
    <s v="Fill in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7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7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26"/>
    <m/>
    <m/>
    <s v="N/A"/>
    <s v="Fill in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8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9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9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29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0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0"/>
    <s v="Supplier"/>
    <s v="Failure of ORT testing."/>
    <s v="N/A"/>
    <s v="Material issue (Quality)"/>
    <m/>
    <m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9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26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1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29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1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2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9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9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29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9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2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9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3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9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9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4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9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26"/>
    <m/>
    <m/>
    <s v="N/A"/>
    <s v="Fill in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5"/>
    <s v="Project code 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4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26"/>
    <m/>
    <m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1"/>
    <n v="14"/>
    <s v="Apr"/>
    <s v="C2-139"/>
    <s v="EEC"/>
    <s v="OP"/>
    <n v="9814"/>
    <s v="Rework_130625001DG9_overdue_PMC14"/>
    <n v="40"/>
    <x v="26"/>
    <m/>
    <m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Fill in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26"/>
    <m/>
    <m/>
    <s v="N/A"/>
    <s v="Fill in"/>
    <m/>
    <m/>
  </r>
  <r>
    <x v="84"/>
    <n v="15"/>
    <s v="Apr"/>
    <s v="C2-042"/>
    <s v="Hi Mix"/>
    <s v="OP"/>
    <n v="9812"/>
    <s v="RW_SPL_2026_095923315DG9_PP-PMC11"/>
    <n v="5"/>
    <x v="26"/>
    <m/>
    <m/>
    <s v="N/A"/>
    <s v="Fill in"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n v="0"/>
    <s v="Jan"/>
    <m/>
    <m/>
    <m/>
    <m/>
    <m/>
    <m/>
    <x v="38"/>
    <m/>
    <m/>
    <m/>
    <m/>
    <m/>
    <m/>
  </r>
  <r>
    <x v="85"/>
    <m/>
    <m/>
    <m/>
    <m/>
    <m/>
    <m/>
    <m/>
    <m/>
    <x v="38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12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Hi.mix"/>
    <s v="CPT"/>
    <n v="9812"/>
    <n v="2"/>
    <n v="8"/>
    <m/>
    <n v="8"/>
    <n v="16"/>
    <s v="Hỗ trợ LAB"/>
    <x v="0"/>
    <m/>
    <m/>
    <m/>
  </r>
  <r>
    <x v="91"/>
    <n v="13"/>
    <s v="Mar"/>
    <s v="LAB"/>
    <s v="Hi.mix"/>
    <s v="CPT"/>
    <n v="9812"/>
    <n v="9"/>
    <n v="8"/>
    <n v="3"/>
    <n v="11"/>
    <n v="99"/>
    <s v="Hỗ trợ LAB"/>
    <x v="0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m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m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m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m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m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m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m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m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m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m/>
    <m/>
    <m/>
  </r>
  <r>
    <x v="91"/>
    <n v="13"/>
    <s v="Mar"/>
    <s v="C2099D"/>
    <s v="EEC"/>
    <s v="CPT"/>
    <n v="9814"/>
    <n v="2"/>
    <n v="4"/>
    <m/>
    <n v="4"/>
    <n v="8"/>
    <s v="Hỗ trợ PM"/>
    <x v="3"/>
    <m/>
    <m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m/>
    <m/>
    <m/>
  </r>
  <r>
    <x v="91"/>
    <n v="13"/>
    <s v="Mar"/>
    <s v="C2100N"/>
    <s v="EEC"/>
    <s v="CPT"/>
    <n v="9814"/>
    <n v="1"/>
    <n v="8"/>
    <n v="4"/>
    <n v="12"/>
    <n v="12"/>
    <s v="Hỗ trợ QM"/>
    <x v="4"/>
    <m/>
    <m/>
    <m/>
  </r>
  <r>
    <x v="91"/>
    <n v="13"/>
    <s v="Mar"/>
    <s v="BP"/>
    <s v="EEC"/>
    <s v="CPT"/>
    <n v="9814"/>
    <n v="1"/>
    <n v="8"/>
    <m/>
    <n v="8"/>
    <n v="8"/>
    <s v="Support 1F"/>
    <x v="12"/>
    <m/>
    <m/>
    <m/>
  </r>
  <r>
    <x v="91"/>
    <n v="13"/>
    <s v="Mar"/>
    <s v="PK"/>
    <s v="Hi.mix"/>
    <s v="CPT"/>
    <n v="9812"/>
    <n v="6"/>
    <n v="5"/>
    <m/>
    <n v="5"/>
    <n v="30"/>
    <s v="Support 1F"/>
    <x v="12"/>
    <m/>
    <m/>
    <m/>
  </r>
  <r>
    <x v="91"/>
    <n v="13"/>
    <s v="Mar"/>
    <s v="PK"/>
    <s v="Hi.mix"/>
    <s v="CPT"/>
    <n v="9812"/>
    <n v="30"/>
    <n v="8"/>
    <m/>
    <n v="8"/>
    <n v="240"/>
    <s v="Support 1F"/>
    <x v="12"/>
    <m/>
    <m/>
    <m/>
  </r>
  <r>
    <x v="91"/>
    <n v="13"/>
    <s v="Mar"/>
    <s v="BP"/>
    <s v="EEC"/>
    <s v="CPT"/>
    <n v="9814"/>
    <n v="37"/>
    <n v="8"/>
    <m/>
    <n v="8"/>
    <n v="296"/>
    <s v="Support run line CPT-2F TC2"/>
    <x v="5"/>
    <m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m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m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m/>
    <m/>
    <m/>
  </r>
  <r>
    <x v="91"/>
    <n v="13"/>
    <s v="Mar"/>
    <s v="BP"/>
    <s v="EEC"/>
    <s v="CPT"/>
    <n v="9814"/>
    <n v="2"/>
    <n v="8"/>
    <n v="2.5"/>
    <n v="10.5"/>
    <n v="21"/>
    <s v="Support run line CPT-2F TC2"/>
    <x v="5"/>
    <m/>
    <m/>
    <m/>
  </r>
  <r>
    <x v="91"/>
    <n v="13"/>
    <s v="Mar"/>
    <s v="BP"/>
    <s v="EEC"/>
    <s v="CPT"/>
    <n v="9814"/>
    <n v="6"/>
    <n v="8"/>
    <n v="3"/>
    <n v="11"/>
    <n v="66"/>
    <s v="Support run line CPT-2F TC2"/>
    <x v="5"/>
    <m/>
    <m/>
    <m/>
  </r>
  <r>
    <x v="91"/>
    <n v="13"/>
    <s v="Mar"/>
    <s v="BP"/>
    <s v="EEC"/>
    <s v="CPT"/>
    <n v="9814"/>
    <n v="2"/>
    <n v="8"/>
    <n v="3.5"/>
    <n v="11.5"/>
    <n v="23"/>
    <s v="Support run line CPT-2F TC2"/>
    <x v="5"/>
    <m/>
    <m/>
    <m/>
  </r>
  <r>
    <x v="91"/>
    <n v="13"/>
    <s v="Mar"/>
    <s v="BP"/>
    <s v="EEC"/>
    <s v="CPT"/>
    <n v="9814"/>
    <n v="8"/>
    <n v="8"/>
    <n v="4"/>
    <n v="12"/>
    <n v="96"/>
    <s v="Support run line CPT-2F TC2"/>
    <x v="5"/>
    <m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m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m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m/>
    <m/>
    <m/>
  </r>
  <r>
    <x v="91"/>
    <n v="13"/>
    <s v="Mar"/>
    <s v="C2021D"/>
    <s v="Hi.mix"/>
    <s v="OP"/>
    <n v="9812"/>
    <n v="2"/>
    <n v="8"/>
    <n v="2"/>
    <n v="10"/>
    <n v="20"/>
    <s v="Support run line OP-2F TC5"/>
    <x v="2"/>
    <m/>
    <m/>
    <m/>
  </r>
  <r>
    <x v="92"/>
    <n v="13"/>
    <s v="Mar"/>
    <s v="LAB"/>
    <s v="Hi.mix"/>
    <s v="CPT"/>
    <n v="9812"/>
    <n v="4"/>
    <n v="8"/>
    <m/>
    <n v="8"/>
    <n v="32"/>
    <s v="Hỗ trợ LAB"/>
    <x v="0"/>
    <m/>
    <m/>
    <m/>
  </r>
  <r>
    <x v="92"/>
    <n v="13"/>
    <s v="Mar"/>
    <s v="LAB"/>
    <s v="Hi.mix"/>
    <s v="CPT"/>
    <n v="9812"/>
    <n v="6"/>
    <n v="8"/>
    <n v="3"/>
    <n v="11"/>
    <n v="66"/>
    <s v="Hỗ trợ LAB"/>
    <x v="0"/>
    <m/>
    <m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m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2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2"/>
    <n v="13"/>
    <s v="Mar"/>
    <s v="DC"/>
    <s v="Hi.mix"/>
    <s v="CPT"/>
    <n v="9812"/>
    <n v="1"/>
    <n v="8"/>
    <n v="2"/>
    <n v="10"/>
    <n v="10"/>
    <s v="Hỗ trợ PM"/>
    <x v="7"/>
    <m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m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m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m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m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m/>
    <m/>
    <m/>
  </r>
  <r>
    <x v="92"/>
    <n v="13"/>
    <s v="Mar"/>
    <s v="C2099D"/>
    <s v="EEC"/>
    <s v="CPT"/>
    <n v="9814"/>
    <n v="2"/>
    <n v="4"/>
    <m/>
    <n v="4"/>
    <n v="8"/>
    <s v="Hỗ trợ PM"/>
    <x v="3"/>
    <m/>
    <m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m/>
    <m/>
    <m/>
  </r>
  <r>
    <x v="92"/>
    <n v="13"/>
    <s v="Mar"/>
    <s v="C2100N"/>
    <s v="EEC"/>
    <s v="CPT"/>
    <n v="9814"/>
    <n v="1"/>
    <n v="8"/>
    <n v="4"/>
    <n v="12"/>
    <n v="12"/>
    <s v="Hỗ trợ QM"/>
    <x v="4"/>
    <m/>
    <m/>
    <m/>
  </r>
  <r>
    <x v="92"/>
    <n v="13"/>
    <s v="Mar"/>
    <s v="PK"/>
    <s v="Hi.mix"/>
    <s v="CPT"/>
    <n v="9812"/>
    <n v="9"/>
    <n v="8"/>
    <m/>
    <n v="8"/>
    <n v="72"/>
    <s v="Support 1F"/>
    <x v="12"/>
    <m/>
    <m/>
    <m/>
  </r>
  <r>
    <x v="92"/>
    <n v="13"/>
    <s v="Mar"/>
    <s v="PK"/>
    <s v="Hi.mix"/>
    <s v="CPT"/>
    <n v="9812"/>
    <n v="1"/>
    <n v="8"/>
    <n v="1"/>
    <n v="9"/>
    <n v="9"/>
    <s v="Support 1F"/>
    <x v="12"/>
    <m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m/>
    <m/>
    <m/>
  </r>
  <r>
    <x v="92"/>
    <n v="13"/>
    <s v="Mar"/>
    <s v="PK"/>
    <s v="Hi.mix"/>
    <s v="CPT"/>
    <n v="9812"/>
    <n v="6"/>
    <n v="8"/>
    <n v="2"/>
    <n v="10"/>
    <n v="60"/>
    <s v="Support 1F"/>
    <x v="12"/>
    <m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m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m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m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m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m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m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m/>
    <s v="Khoa QE"/>
    <m/>
  </r>
  <r>
    <x v="93"/>
    <n v="13"/>
    <s v="Mar"/>
    <s v="LAB"/>
    <s v="Hi.mix"/>
    <s v="CPT"/>
    <n v="9812"/>
    <n v="1"/>
    <n v="8"/>
    <m/>
    <n v="8"/>
    <n v="8"/>
    <s v="Hỗ trợ LAB"/>
    <x v="0"/>
    <m/>
    <m/>
    <m/>
  </r>
  <r>
    <x v="93"/>
    <n v="13"/>
    <s v="Mar"/>
    <s v="LAB"/>
    <s v="Hi.mix"/>
    <s v="CPT"/>
    <n v="9812"/>
    <n v="9"/>
    <n v="8"/>
    <n v="2"/>
    <n v="10"/>
    <n v="90"/>
    <s v="Hỗ trợ LAB"/>
    <x v="0"/>
    <m/>
    <m/>
    <m/>
  </r>
  <r>
    <x v="93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Hỗ trợ PM"/>
    <x v="7"/>
    <m/>
    <m/>
    <m/>
  </r>
  <r>
    <x v="93"/>
    <n v="13"/>
    <s v="Mar"/>
    <s v="DC"/>
    <s v="Hi.mix"/>
    <s v="CPT"/>
    <n v="9812"/>
    <n v="33"/>
    <n v="8"/>
    <m/>
    <n v="8"/>
    <n v="264"/>
    <s v="Hỗ trợ 1F"/>
    <x v="12"/>
    <m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m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m/>
    <m/>
    <m/>
  </r>
  <r>
    <x v="93"/>
    <n v="13"/>
    <s v="Mar"/>
    <s v="DC"/>
    <s v="Hi.mix"/>
    <s v="CPT"/>
    <n v="9812"/>
    <n v="1"/>
    <n v="8"/>
    <n v="3"/>
    <n v="11"/>
    <n v="11"/>
    <s v="Hỗ trợ 1F"/>
    <x v="12"/>
    <m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m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m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m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m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m/>
    <m/>
    <m/>
  </r>
  <r>
    <x v="93"/>
    <n v="13"/>
    <s v="Mar"/>
    <s v="C2099D"/>
    <s v="EEC"/>
    <s v="CPT"/>
    <n v="9814"/>
    <n v="1"/>
    <n v="2"/>
    <m/>
    <n v="2"/>
    <n v="2"/>
    <s v="Hỗ trợ PM"/>
    <x v="3"/>
    <m/>
    <m/>
    <m/>
  </r>
  <r>
    <x v="93"/>
    <n v="13"/>
    <s v="Mar"/>
    <s v="C2099D"/>
    <s v="EEC"/>
    <s v="CPT"/>
    <n v="9814"/>
    <n v="1"/>
    <n v="6"/>
    <m/>
    <n v="6"/>
    <n v="6"/>
    <s v="Hỗ trợ PM"/>
    <x v="3"/>
    <m/>
    <m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m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m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m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m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m/>
    <m/>
    <m/>
  </r>
  <r>
    <x v="93"/>
    <n v="13"/>
    <s v="Mar"/>
    <s v="C2041N"/>
    <s v="Hi.mix"/>
    <s v="OP"/>
    <n v="9812"/>
    <n v="1"/>
    <n v="8"/>
    <m/>
    <n v="8"/>
    <n v="8"/>
    <s v="Hỗ trợ 1F"/>
    <x v="12"/>
    <m/>
    <m/>
    <m/>
  </r>
  <r>
    <x v="94"/>
    <n v="13"/>
    <s v="Mar"/>
    <s v="LAB"/>
    <s v="Hi.mix"/>
    <s v="CPT"/>
    <n v="9812"/>
    <n v="4"/>
    <n v="8"/>
    <m/>
    <n v="8"/>
    <n v="32"/>
    <s v="Hỗ trợ LAB"/>
    <x v="0"/>
    <m/>
    <m/>
    <m/>
  </r>
  <r>
    <x v="94"/>
    <n v="13"/>
    <s v="Mar"/>
    <s v="LAB"/>
    <s v="Hi.mix"/>
    <s v="CPT"/>
    <n v="9812"/>
    <n v="6"/>
    <n v="8"/>
    <n v="2"/>
    <n v="10"/>
    <n v="60"/>
    <s v="Hỗ trợ LAB"/>
    <x v="0"/>
    <m/>
    <m/>
    <m/>
  </r>
  <r>
    <x v="94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m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4"/>
    <n v="13"/>
    <s v="Mar"/>
    <s v="DC"/>
    <s v="Hi.mix"/>
    <s v="CPT"/>
    <n v="9812"/>
    <n v="1"/>
    <n v="8"/>
    <n v="2"/>
    <n v="10"/>
    <n v="10"/>
    <s v="Hỗ trợ PM"/>
    <x v="7"/>
    <m/>
    <m/>
    <m/>
  </r>
  <r>
    <x v="94"/>
    <n v="13"/>
    <s v="Mar"/>
    <s v="DC"/>
    <s v="Hi.mix"/>
    <s v="CPT"/>
    <n v="9812"/>
    <n v="32"/>
    <n v="8"/>
    <m/>
    <n v="8"/>
    <n v="256"/>
    <s v="Hỗ trợ 1F"/>
    <x v="12"/>
    <m/>
    <m/>
    <m/>
  </r>
  <r>
    <x v="94"/>
    <n v="13"/>
    <s v="Mar"/>
    <s v="DC"/>
    <s v="Hi.mix"/>
    <s v="CPT"/>
    <n v="9812"/>
    <n v="1"/>
    <n v="8"/>
    <n v="2"/>
    <n v="10"/>
    <n v="10"/>
    <s v="Hỗ trợ 1F"/>
    <x v="12"/>
    <m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m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m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m/>
    <m/>
    <m/>
  </r>
  <r>
    <x v="94"/>
    <n v="13"/>
    <s v="Mar"/>
    <s v="C2099D"/>
    <s v="EEC"/>
    <s v="CPT"/>
    <n v="9814"/>
    <n v="1"/>
    <n v="2"/>
    <m/>
    <n v="2"/>
    <n v="2"/>
    <s v="Hỗ trợ PM"/>
    <x v="3"/>
    <m/>
    <s v="Hàn"/>
    <m/>
  </r>
  <r>
    <x v="94"/>
    <n v="13"/>
    <s v="Mar"/>
    <s v="C2099D"/>
    <s v="EEC"/>
    <s v="CPT"/>
    <n v="9814"/>
    <n v="1"/>
    <n v="6"/>
    <m/>
    <n v="6"/>
    <n v="6"/>
    <s v="Hỗ trợ PM"/>
    <x v="3"/>
    <m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DC"/>
    <s v="EEC"/>
    <s v="CPT"/>
    <n v="9814"/>
    <n v="6"/>
    <n v="8"/>
    <n v="2"/>
    <n v="10"/>
    <n v="60"/>
    <s v="Hỗ trợ NPI"/>
    <x v="14"/>
    <n v="937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m/>
    <m/>
    <m/>
  </r>
  <r>
    <x v="94"/>
    <n v="13"/>
    <s v="Mar"/>
    <s v="C2100N"/>
    <s v="EEC"/>
    <s v="CPT"/>
    <n v="9814"/>
    <n v="1"/>
    <n v="8"/>
    <n v="4"/>
    <n v="12"/>
    <n v="12"/>
    <s v="Hỗ trợ QM"/>
    <x v="4"/>
    <m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m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m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m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m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m/>
    <m/>
    <m/>
  </r>
  <r>
    <x v="95"/>
    <n v="13"/>
    <s v="Mar"/>
    <s v="LAB"/>
    <s v="Hi.mix"/>
    <s v="CPT"/>
    <n v="9812"/>
    <n v="9"/>
    <n v="8"/>
    <m/>
    <n v="8"/>
    <n v="72"/>
    <s v="Hỗ trợ LAB"/>
    <x v="0"/>
    <m/>
    <m/>
    <m/>
  </r>
  <r>
    <x v="95"/>
    <n v="13"/>
    <s v="Mar"/>
    <s v="LAB"/>
    <s v="Hi.mix"/>
    <s v="CPT"/>
    <n v="9812"/>
    <n v="1"/>
    <n v="8"/>
    <n v="1"/>
    <n v="9"/>
    <n v="9"/>
    <s v="Hỗ trợ LAB"/>
    <x v="0"/>
    <m/>
    <m/>
    <m/>
  </r>
  <r>
    <x v="95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m/>
    <m/>
    <m/>
  </r>
  <r>
    <x v="95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5"/>
    <n v="13"/>
    <s v="Mar"/>
    <s v="DC"/>
    <s v="Hi.mix"/>
    <s v="CPT"/>
    <n v="9812"/>
    <n v="1"/>
    <n v="8"/>
    <n v="2"/>
    <n v="10"/>
    <n v="10"/>
    <s v="Hỗ trợ PM"/>
    <x v="7"/>
    <m/>
    <m/>
    <m/>
  </r>
  <r>
    <x v="95"/>
    <n v="13"/>
    <s v="Mar"/>
    <s v="DC"/>
    <s v="Hi.mix"/>
    <s v="CPT"/>
    <n v="9812"/>
    <n v="42"/>
    <n v="8"/>
    <m/>
    <n v="8"/>
    <n v="336"/>
    <s v="Hỗ trợ 1F"/>
    <x v="12"/>
    <m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m/>
    <m/>
    <m/>
  </r>
  <r>
    <x v="95"/>
    <n v="13"/>
    <s v="Mar"/>
    <s v="DC"/>
    <s v="Hi.mix"/>
    <s v="CPT"/>
    <n v="9812"/>
    <n v="2"/>
    <n v="8"/>
    <n v="2"/>
    <n v="10"/>
    <n v="20"/>
    <s v="Hỗ trợ 1F"/>
    <x v="12"/>
    <m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m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m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m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m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m/>
    <m/>
    <m/>
  </r>
  <r>
    <x v="95"/>
    <n v="13"/>
    <s v="Mar"/>
    <s v="C2099D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8"/>
    <m/>
    <n v="8"/>
    <n v="8"/>
    <s v="Hỗ trợ QM"/>
    <x v="4"/>
    <m/>
    <m/>
    <m/>
  </r>
  <r>
    <x v="95"/>
    <n v="13"/>
    <s v="Mar"/>
    <s v="C2100N"/>
    <s v="EEC"/>
    <s v="CPT"/>
    <n v="9814"/>
    <n v="1"/>
    <n v="8"/>
    <n v="3"/>
    <n v="11"/>
    <n v="11"/>
    <s v="Hỗ trợ QM"/>
    <x v="4"/>
    <m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m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m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m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m/>
    <m/>
    <m/>
  </r>
  <r>
    <x v="96"/>
    <n v="14"/>
    <s v="Mar"/>
    <s v="LAB"/>
    <s v="Hi.mix"/>
    <s v="CPT"/>
    <n v="9812"/>
    <n v="2"/>
    <n v="8"/>
    <m/>
    <n v="8"/>
    <n v="16"/>
    <s v="Hỗ trợ LAB"/>
    <x v="0"/>
    <m/>
    <m/>
    <m/>
  </r>
  <r>
    <x v="96"/>
    <n v="14"/>
    <s v="Mar"/>
    <s v="LAB"/>
    <s v="Hi.mix"/>
    <s v="CPT"/>
    <n v="9812"/>
    <n v="3"/>
    <n v="8"/>
    <n v="2"/>
    <n v="10"/>
    <n v="30"/>
    <s v="Hỗ trợ LAB"/>
    <x v="0"/>
    <m/>
    <m/>
    <m/>
  </r>
  <r>
    <x v="96"/>
    <n v="14"/>
    <s v="Mar"/>
    <s v="LAB"/>
    <s v="Hi.mix"/>
    <s v="CPT"/>
    <n v="9812"/>
    <n v="1"/>
    <n v="8"/>
    <n v="3"/>
    <n v="11"/>
    <n v="11"/>
    <s v="Hỗ trợ LAB"/>
    <x v="0"/>
    <m/>
    <m/>
    <m/>
  </r>
  <r>
    <x v="96"/>
    <n v="14"/>
    <s v="Mar"/>
    <s v="LAB"/>
    <s v="Hi.mix"/>
    <s v="CPT"/>
    <n v="9812"/>
    <n v="3"/>
    <n v="8"/>
    <n v="3.5"/>
    <n v="11.5"/>
    <n v="34.5"/>
    <s v="Hỗ trợ LAB"/>
    <x v="0"/>
    <m/>
    <m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m/>
    <m/>
    <m/>
  </r>
  <r>
    <x v="96"/>
    <n v="14"/>
    <s v="Mar"/>
    <s v="DC"/>
    <s v="Hi.mix"/>
    <s v="CPT"/>
    <n v="9812"/>
    <n v="1"/>
    <n v="8"/>
    <n v="2"/>
    <n v="10"/>
    <n v="10"/>
    <s v="Hỗ trợ PM"/>
    <x v="7"/>
    <m/>
    <m/>
    <m/>
  </r>
  <r>
    <x v="96"/>
    <n v="14"/>
    <s v="Mar"/>
    <s v="DC"/>
    <s v="Hi.mix"/>
    <s v="CPT"/>
    <n v="9812"/>
    <n v="51"/>
    <n v="8"/>
    <m/>
    <n v="8"/>
    <n v="408"/>
    <s v="Hỗ trợ 1F"/>
    <x v="12"/>
    <m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m/>
    <m/>
    <m/>
  </r>
  <r>
    <x v="96"/>
    <n v="14"/>
    <s v="Mar"/>
    <s v="DC"/>
    <s v="Hi.mix"/>
    <s v="CPT"/>
    <n v="9812"/>
    <n v="14"/>
    <n v="8"/>
    <n v="3.5"/>
    <n v="11.5"/>
    <n v="161"/>
    <s v="Hỗ trợ 1F"/>
    <x v="12"/>
    <m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m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m/>
    <m/>
    <m/>
  </r>
  <r>
    <x v="96"/>
    <n v="14"/>
    <s v="Mar"/>
    <s v="C2099D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8"/>
    <n v="4"/>
    <n v="12"/>
    <n v="12"/>
    <s v="Hỗ trợ QM"/>
    <x v="4"/>
    <m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m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m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m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m/>
    <m/>
    <m/>
  </r>
  <r>
    <x v="96"/>
    <n v="14"/>
    <s v="Mar"/>
    <s v="C2021D"/>
    <s v="Hi.mix"/>
    <s v="OP"/>
    <n v="9812"/>
    <n v="2"/>
    <n v="8"/>
    <m/>
    <n v="8"/>
    <n v="16"/>
    <s v="Support run line OP-2F TC5"/>
    <x v="2"/>
    <m/>
    <m/>
    <m/>
  </r>
  <r>
    <x v="96"/>
    <n v="14"/>
    <s v="Mar"/>
    <s v="C2021D"/>
    <s v="Hi.mix"/>
    <s v="OP"/>
    <n v="9812"/>
    <n v="1"/>
    <n v="8"/>
    <n v="2"/>
    <n v="10"/>
    <n v="10"/>
    <s v="Support run line OP-2F TC5"/>
    <x v="2"/>
    <m/>
    <m/>
    <m/>
  </r>
  <r>
    <x v="96"/>
    <n v="14"/>
    <s v="Mar"/>
    <s v="C2021D"/>
    <s v="Hi.mix"/>
    <s v="OP"/>
    <n v="9812"/>
    <n v="3"/>
    <n v="8"/>
    <n v="4"/>
    <n v="12"/>
    <n v="36"/>
    <s v="Support run line OP-2F TC5"/>
    <x v="2"/>
    <m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m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m/>
    <m/>
    <m/>
  </r>
  <r>
    <x v="97"/>
    <n v="14"/>
    <s v="Mar"/>
    <s v="LAB"/>
    <s v="Hi.mix"/>
    <s v="CPT"/>
    <n v="9812"/>
    <n v="6"/>
    <n v="8"/>
    <m/>
    <n v="8"/>
    <n v="48"/>
    <s v="Hỗ trợ LAB"/>
    <x v="0"/>
    <m/>
    <m/>
    <m/>
  </r>
  <r>
    <x v="97"/>
    <n v="14"/>
    <s v="Mar"/>
    <s v="LAB"/>
    <s v="Hi.mix"/>
    <s v="CPT"/>
    <n v="9812"/>
    <n v="2"/>
    <n v="8"/>
    <n v="2"/>
    <n v="10"/>
    <n v="20"/>
    <s v="Hỗ trợ LAB"/>
    <x v="0"/>
    <m/>
    <m/>
    <m/>
  </r>
  <r>
    <x v="97"/>
    <n v="14"/>
    <s v="Mar"/>
    <s v="LAB"/>
    <s v="Hi.mix"/>
    <s v="CPT"/>
    <n v="9812"/>
    <n v="3"/>
    <n v="8"/>
    <n v="3"/>
    <n v="11"/>
    <n v="33"/>
    <s v="Hỗ trợ LAB"/>
    <x v="0"/>
    <m/>
    <m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2"/>
    <m/>
    <m/>
    <m/>
  </r>
  <r>
    <x v="97"/>
    <n v="14"/>
    <s v="Mar"/>
    <s v="DC"/>
    <s v="Hi.mix"/>
    <s v="CPT"/>
    <n v="9812"/>
    <n v="1"/>
    <n v="8"/>
    <n v="2"/>
    <n v="10"/>
    <n v="10"/>
    <s v="Hỗ trợ PM"/>
    <x v="7"/>
    <m/>
    <m/>
    <m/>
  </r>
  <r>
    <x v="97"/>
    <n v="14"/>
    <s v="Mar"/>
    <s v="DC"/>
    <s v="Hi.mix"/>
    <s v="CPT"/>
    <n v="9812"/>
    <n v="2"/>
    <n v="8"/>
    <m/>
    <n v="8"/>
    <n v="16"/>
    <s v="Hỗ trợ  NPI"/>
    <x v="18"/>
    <s v="Z50270"/>
    <s v="Henry Dung"/>
    <m/>
  </r>
  <r>
    <x v="97"/>
    <n v="14"/>
    <s v="Mar"/>
    <s v="DC"/>
    <s v="Hi.mix"/>
    <s v="CPT"/>
    <n v="9812"/>
    <n v="2"/>
    <m/>
    <n v="2.5"/>
    <n v="2.5"/>
    <n v="5"/>
    <s v="Hỗ trợ 1F"/>
    <x v="12"/>
    <m/>
    <m/>
    <m/>
  </r>
  <r>
    <x v="97"/>
    <n v="14"/>
    <s v="Mar"/>
    <s v="DC"/>
    <s v="Hi.mix"/>
    <s v="CPT"/>
    <n v="9812"/>
    <n v="2"/>
    <n v="8"/>
    <m/>
    <n v="8"/>
    <n v="16"/>
    <s v="Hỗ trợ 1F"/>
    <x v="12"/>
    <m/>
    <m/>
    <m/>
  </r>
  <r>
    <x v="97"/>
    <n v="14"/>
    <s v="Mar"/>
    <s v="DC"/>
    <s v="Hi.mix"/>
    <s v="CPT"/>
    <n v="9812"/>
    <n v="2"/>
    <n v="8"/>
    <n v="1"/>
    <n v="9"/>
    <n v="18"/>
    <s v="Hỗ trợ 1F"/>
    <x v="12"/>
    <m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m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m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m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m/>
    <m/>
    <m/>
  </r>
  <r>
    <x v="97"/>
    <n v="14"/>
    <s v="Mar"/>
    <s v="C2099D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8"/>
    <n v="1.5"/>
    <n v="9.5"/>
    <n v="9.5"/>
    <s v="Hỗ trợ QM"/>
    <x v="4"/>
    <m/>
    <m/>
    <m/>
  </r>
  <r>
    <x v="97"/>
    <n v="14"/>
    <s v="Mar"/>
    <s v="C2100N"/>
    <s v="EEC"/>
    <s v="CPT"/>
    <n v="9814"/>
    <n v="1"/>
    <n v="8"/>
    <n v="3"/>
    <n v="11"/>
    <n v="11"/>
    <s v="Hỗ trợ QM"/>
    <x v="4"/>
    <m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m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m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m/>
    <m/>
    <m/>
  </r>
  <r>
    <x v="97"/>
    <n v="14"/>
    <s v="Mar"/>
    <s v="C2021D"/>
    <s v="Hi.mix"/>
    <s v="OP"/>
    <n v="9812"/>
    <n v="1"/>
    <n v="8"/>
    <n v="1.5"/>
    <n v="9.5"/>
    <n v="9.5"/>
    <s v="Support run line OP-2F TC5"/>
    <x v="2"/>
    <m/>
    <m/>
    <m/>
  </r>
  <r>
    <x v="97"/>
    <n v="14"/>
    <s v="Mar"/>
    <s v="C2021D"/>
    <s v="Hi.mix"/>
    <s v="OP"/>
    <n v="9812"/>
    <n v="2"/>
    <n v="8"/>
    <n v="2"/>
    <n v="10"/>
    <n v="20"/>
    <s v="Support run line OP-2F TC5"/>
    <x v="2"/>
    <m/>
    <m/>
    <m/>
  </r>
  <r>
    <x v="97"/>
    <n v="14"/>
    <s v="Mar"/>
    <s v="C2021D"/>
    <s v="Hi.mix"/>
    <s v="OP"/>
    <n v="9812"/>
    <n v="3"/>
    <n v="8"/>
    <n v="2.5"/>
    <n v="10.5"/>
    <n v="31.5"/>
    <s v="Support run line OP-2F TC5"/>
    <x v="2"/>
    <m/>
    <m/>
    <m/>
  </r>
  <r>
    <x v="97"/>
    <n v="14"/>
    <s v="Ma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LAB"/>
    <s v="Hi.mix"/>
    <s v="CPT"/>
    <n v="9812"/>
    <n v="6"/>
    <n v="8"/>
    <n v="2"/>
    <n v="10"/>
    <n v="60"/>
    <s v="Hỗ trợ LAB"/>
    <x v="0"/>
    <m/>
    <m/>
    <m/>
  </r>
  <r>
    <x v="98"/>
    <n v="14"/>
    <s v="Apr"/>
    <s v="LAB"/>
    <s v="Hi.mix"/>
    <s v="CPT"/>
    <n v="9812"/>
    <n v="3"/>
    <n v="8"/>
    <n v="3"/>
    <n v="11"/>
    <n v="33"/>
    <s v="Hỗ trợ LAB"/>
    <x v="0"/>
    <m/>
    <m/>
    <m/>
  </r>
  <r>
    <x v="98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m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8"/>
    <n v="14"/>
    <s v="Apr"/>
    <s v="DC"/>
    <s v="Hi.mix"/>
    <s v="CPT"/>
    <n v="9812"/>
    <n v="3"/>
    <n v="8"/>
    <n v="4"/>
    <n v="12"/>
    <n v="36"/>
    <s v="Support run line OP-2F TC5"/>
    <x v="2"/>
    <m/>
    <m/>
    <m/>
  </r>
  <r>
    <x v="98"/>
    <n v="14"/>
    <s v="Apr"/>
    <s v="DC"/>
    <s v="Hi.mix"/>
    <s v="CPT"/>
    <n v="9812"/>
    <n v="1"/>
    <n v="8"/>
    <n v="2"/>
    <n v="10"/>
    <n v="10"/>
    <s v="Hỗ trợ PM"/>
    <x v="7"/>
    <m/>
    <m/>
    <m/>
  </r>
  <r>
    <x v="98"/>
    <n v="14"/>
    <s v="Apr"/>
    <s v="DC"/>
    <s v="Hi.mix"/>
    <s v="CPT"/>
    <n v="9812"/>
    <n v="5"/>
    <n v="8"/>
    <n v="4"/>
    <n v="12"/>
    <n v="60"/>
    <s v="Hỗ trợ  NPI"/>
    <x v="14"/>
    <n v="9374"/>
    <s v="Mai Thành Đạt"/>
    <m/>
  </r>
  <r>
    <x v="98"/>
    <n v="14"/>
    <s v="Apr"/>
    <s v="BP"/>
    <s v="EEC"/>
    <s v="CPT"/>
    <n v="9814"/>
    <n v="7"/>
    <n v="8"/>
    <m/>
    <n v="8"/>
    <n v="56"/>
    <s v="Support run line OP-2F TC5"/>
    <x v="2"/>
    <m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m/>
    <m/>
    <m/>
  </r>
  <r>
    <x v="98"/>
    <n v="14"/>
    <s v="Apr"/>
    <s v="BP"/>
    <s v="EEC"/>
    <s v="CPT"/>
    <n v="9814"/>
    <n v="2"/>
    <n v="8"/>
    <n v="4"/>
    <n v="12"/>
    <n v="24"/>
    <s v="Support OPEE"/>
    <x v="19"/>
    <s v="24UI26"/>
    <s v="Lê Anh Vũ"/>
    <m/>
  </r>
  <r>
    <x v="98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m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m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m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m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m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m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m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101D"/>
    <s v="EEC"/>
    <s v="OP"/>
    <n v="9814"/>
    <n v="6"/>
    <n v="8"/>
    <m/>
    <n v="8"/>
    <n v="48"/>
    <s v="Support run line CPT-2F TC2"/>
    <x v="5"/>
    <m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m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m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m/>
    <m/>
    <m/>
  </r>
  <r>
    <x v="98"/>
    <n v="14"/>
    <s v="Apr"/>
    <s v="C2021D"/>
    <s v="Hi.mix"/>
    <s v="OP"/>
    <n v="9812"/>
    <n v="3"/>
    <n v="8"/>
    <n v="2"/>
    <n v="10"/>
    <n v="30"/>
    <s v="Support run line OP-2F TC5"/>
    <x v="2"/>
    <m/>
    <m/>
    <m/>
  </r>
  <r>
    <x v="98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C2021D"/>
    <s v="Hi.mix"/>
    <s v="OP"/>
    <n v="9812"/>
    <n v="2"/>
    <n v="8"/>
    <n v="2.5"/>
    <n v="10.5"/>
    <n v="21"/>
    <s v="Hỗ trợ 1F"/>
    <x v="12"/>
    <m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m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m/>
    <m/>
    <m/>
  </r>
  <r>
    <x v="99"/>
    <n v="14"/>
    <s v="Apr"/>
    <s v="LAB"/>
    <s v="Hi.mix"/>
    <s v="CPT"/>
    <n v="9812"/>
    <n v="11"/>
    <n v="8"/>
    <m/>
    <n v="8"/>
    <n v="88"/>
    <s v="Hỗ trợ LAB"/>
    <x v="0"/>
    <m/>
    <m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9"/>
    <n v="14"/>
    <s v="Apr"/>
    <s v="DC"/>
    <s v="Hi.mix"/>
    <s v="CPT"/>
    <n v="9812"/>
    <n v="2"/>
    <n v="8"/>
    <n v="2"/>
    <n v="10"/>
    <n v="20"/>
    <s v="Support run line OP-2F TC5"/>
    <x v="2"/>
    <m/>
    <m/>
    <m/>
  </r>
  <r>
    <x v="99"/>
    <n v="14"/>
    <s v="Apr"/>
    <s v="DC"/>
    <s v="Hi.mix"/>
    <s v="CPT"/>
    <n v="9812"/>
    <n v="1"/>
    <n v="8"/>
    <m/>
    <n v="8"/>
    <n v="8"/>
    <s v="Hỗ trợ PM"/>
    <x v="7"/>
    <m/>
    <m/>
    <m/>
  </r>
  <r>
    <x v="99"/>
    <n v="14"/>
    <s v="Apr"/>
    <s v="C2005D"/>
    <s v="Hi.mix"/>
    <s v="CPT"/>
    <n v="9812"/>
    <n v="2"/>
    <n v="8"/>
    <m/>
    <n v="8"/>
    <n v="16"/>
    <s v="Hỗ trợ NPI"/>
    <x v="14"/>
    <n v="273124"/>
    <m/>
    <m/>
  </r>
  <r>
    <x v="99"/>
    <n v="14"/>
    <s v="Apr"/>
    <s v="C2005D"/>
    <s v="Hi.mix"/>
    <s v="CPT"/>
    <n v="9812"/>
    <n v="2"/>
    <n v="8"/>
    <n v="4"/>
    <n v="12"/>
    <n v="24"/>
    <s v="Hỗ trợ NPI"/>
    <x v="14"/>
    <n v="275201"/>
    <s v="Henry Dung"/>
    <m/>
  </r>
  <r>
    <x v="99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2"/>
    <n v="8"/>
    <m/>
    <n v="8"/>
    <n v="16"/>
    <s v="Hỗ trợ QM"/>
    <x v="4"/>
    <m/>
    <m/>
    <m/>
  </r>
  <r>
    <x v="99"/>
    <n v="14"/>
    <s v="Apr"/>
    <s v="C2101D"/>
    <s v="EEC"/>
    <s v="OP"/>
    <n v="9814"/>
    <n v="3"/>
    <n v="8"/>
    <m/>
    <n v="8"/>
    <n v="24"/>
    <s v="Support NPI"/>
    <x v="14"/>
    <m/>
    <s v="Rio"/>
    <m/>
  </r>
  <r>
    <x v="99"/>
    <n v="14"/>
    <s v="Apr"/>
    <s v="C2021D"/>
    <s v="Hi.mix"/>
    <s v="OP"/>
    <n v="9812"/>
    <n v="4"/>
    <n v="8"/>
    <m/>
    <n v="8"/>
    <n v="32"/>
    <s v="Support run line OP-2F TC5"/>
    <x v="2"/>
    <m/>
    <m/>
    <m/>
  </r>
  <r>
    <x v="99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m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m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m/>
    <m/>
    <m/>
  </r>
  <r>
    <x v="100"/>
    <n v="14"/>
    <s v="Apr"/>
    <s v="LAB"/>
    <s v="Hi.mix"/>
    <s v="CPT"/>
    <n v="9812"/>
    <n v="1"/>
    <n v="4"/>
    <n v="2"/>
    <n v="6"/>
    <n v="6"/>
    <s v="Hỗ trợ LAB"/>
    <x v="0"/>
    <m/>
    <m/>
    <m/>
  </r>
  <r>
    <x v="100"/>
    <n v="14"/>
    <s v="Apr"/>
    <s v="LAB"/>
    <s v="Hi.mix"/>
    <s v="CPT"/>
    <n v="9812"/>
    <n v="7"/>
    <n v="8"/>
    <n v="2"/>
    <n v="10"/>
    <n v="70"/>
    <s v="Hỗ trợ LAB"/>
    <x v="0"/>
    <m/>
    <m/>
    <m/>
  </r>
  <r>
    <x v="100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2"/>
    <m/>
    <m/>
    <m/>
  </r>
  <r>
    <x v="100"/>
    <n v="14"/>
    <s v="Apr"/>
    <s v="DC"/>
    <s v="Hi.mix"/>
    <s v="CPT"/>
    <n v="9812"/>
    <n v="2"/>
    <n v="8"/>
    <n v="4"/>
    <n v="12"/>
    <n v="24"/>
    <s v="Support run line OP-2F TC5"/>
    <x v="2"/>
    <m/>
    <m/>
    <m/>
  </r>
  <r>
    <x v="100"/>
    <n v="14"/>
    <s v="Apr"/>
    <s v="DC"/>
    <s v="Hi.mix"/>
    <s v="CPT"/>
    <n v="9812"/>
    <n v="1"/>
    <n v="8"/>
    <n v="2"/>
    <n v="10"/>
    <n v="10"/>
    <s v="Hỗ trợ PM"/>
    <x v="7"/>
    <m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m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m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m/>
    <m/>
    <m/>
  </r>
  <r>
    <x v="100"/>
    <n v="14"/>
    <s v="Apr"/>
    <s v="C2099D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0"/>
    <n v="14"/>
    <s v="Apr"/>
    <s v="C2151D"/>
    <s v="EEC"/>
    <s v="OP"/>
    <n v="9814"/>
    <n v="3"/>
    <n v="8"/>
    <m/>
    <n v="8"/>
    <n v="24"/>
    <s v="Support NPI"/>
    <x v="14"/>
    <m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m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m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m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m/>
    <m/>
    <m/>
  </r>
  <r>
    <x v="100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0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100"/>
    <n v="14"/>
    <s v="Apr"/>
    <s v="C2021D"/>
    <s v="Hi.mix"/>
    <s v="OP"/>
    <n v="9812"/>
    <n v="1"/>
    <n v="8"/>
    <n v="3"/>
    <n v="11"/>
    <n v="11"/>
    <s v="Support run line CPT-2F"/>
    <x v="6"/>
    <m/>
    <m/>
    <m/>
  </r>
  <r>
    <x v="100"/>
    <n v="14"/>
    <s v="Apr"/>
    <s v="C2021D"/>
    <s v="Hi.mix"/>
    <s v="OP"/>
    <n v="9812"/>
    <n v="1"/>
    <n v="8"/>
    <n v="4"/>
    <n v="12"/>
    <n v="12"/>
    <s v="Support run line CPT-2F"/>
    <x v="6"/>
    <m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m/>
    <m/>
    <m/>
  </r>
  <r>
    <x v="101"/>
    <n v="14"/>
    <s v="Apr"/>
    <s v="LAB"/>
    <s v="Hi.mix"/>
    <s v="CPT"/>
    <n v="9812"/>
    <n v="6.5"/>
    <n v="8"/>
    <m/>
    <n v="8"/>
    <n v="52"/>
    <s v="Hỗ trợ LAB"/>
    <x v="0"/>
    <m/>
    <m/>
    <m/>
  </r>
  <r>
    <x v="101"/>
    <n v="14"/>
    <s v="Apr"/>
    <s v="LAB"/>
    <s v="Hi.mix"/>
    <s v="CPT"/>
    <n v="9812"/>
    <n v="2"/>
    <n v="8"/>
    <n v="2"/>
    <n v="10"/>
    <n v="20"/>
    <s v="Hỗ trợ LAB"/>
    <x v="0"/>
    <m/>
    <m/>
    <m/>
  </r>
  <r>
    <x v="101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1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101"/>
    <n v="14"/>
    <s v="Apr"/>
    <s v="DC"/>
    <s v="Hi.mix"/>
    <s v="CPT"/>
    <n v="9812"/>
    <n v="3"/>
    <n v="8"/>
    <n v="2"/>
    <n v="10"/>
    <n v="30"/>
    <s v="Support run line OP-2F TC5"/>
    <x v="2"/>
    <m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m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m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m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m/>
    <m/>
    <m/>
  </r>
  <r>
    <x v="101"/>
    <n v="14"/>
    <s v="Apr"/>
    <s v="C2099D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m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m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m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m/>
    <m/>
    <m/>
  </r>
  <r>
    <x v="101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1"/>
    <n v="14"/>
    <s v="Apr"/>
    <s v="C2021D"/>
    <s v="Hi.mix"/>
    <s v="OP"/>
    <n v="9812"/>
    <n v="1"/>
    <n v="8"/>
    <n v="4"/>
    <n v="12"/>
    <n v="12"/>
    <s v="Support run line OP-2F TC5"/>
    <x v="2"/>
    <m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1"/>
    <n v="14"/>
    <s v="Apr"/>
    <s v="C2021D"/>
    <s v="Hi.mix"/>
    <s v="OP"/>
    <n v="9812"/>
    <n v="2"/>
    <n v="8"/>
    <n v="4"/>
    <n v="12"/>
    <n v="24"/>
    <s v="Support run line CPT-2F"/>
    <x v="6"/>
    <m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m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m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m/>
    <m/>
    <m/>
  </r>
  <r>
    <x v="101"/>
    <n v="14"/>
    <s v="Apr"/>
    <s v="C2009N"/>
    <s v="Hi.mix"/>
    <s v="CPT"/>
    <n v="9812"/>
    <n v="9"/>
    <n v="8"/>
    <n v="4"/>
    <n v="12"/>
    <n v="108"/>
    <s v="Support run line CPT-2F"/>
    <x v="6"/>
    <m/>
    <m/>
    <m/>
  </r>
  <r>
    <x v="102"/>
    <n v="15"/>
    <s v="Apr"/>
    <s v="LAB"/>
    <s v="Hi.mix"/>
    <s v="CPT"/>
    <n v="9812"/>
    <n v="1"/>
    <n v="8"/>
    <m/>
    <n v="8"/>
    <n v="8"/>
    <s v="Hỗ trợ LAB"/>
    <x v="0"/>
    <m/>
    <m/>
    <m/>
  </r>
  <r>
    <x v="102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2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2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2"/>
    <n v="15"/>
    <s v="Apr"/>
    <s v="C2099D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5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m/>
    <m/>
    <m/>
  </r>
  <r>
    <x v="102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2"/>
    <n v="15"/>
    <s v="Apr"/>
    <s v="C2021D"/>
    <s v="Hi.mix"/>
    <s v="OP"/>
    <n v="9812"/>
    <n v="4"/>
    <n v="8"/>
    <n v="2"/>
    <n v="10"/>
    <n v="40"/>
    <s v="Support run line OP-2F TC5"/>
    <x v="2"/>
    <m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m/>
    <m/>
    <m/>
  </r>
  <r>
    <x v="102"/>
    <n v="15"/>
    <s v="Apr"/>
    <s v="C2021D"/>
    <s v="Hi.mix"/>
    <s v="OP"/>
    <n v="9812"/>
    <n v="1"/>
    <n v="8"/>
    <n v="4"/>
    <n v="12"/>
    <n v="12"/>
    <s v="Support run line OP-2F TC5"/>
    <x v="2"/>
    <m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m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m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m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m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m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m/>
    <m/>
    <m/>
  </r>
  <r>
    <x v="102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3"/>
    <n v="15"/>
    <s v="Apr"/>
    <s v="LAB"/>
    <s v="Hi.mix"/>
    <s v="CPT"/>
    <n v="9812"/>
    <n v="2"/>
    <n v="8"/>
    <m/>
    <n v="8"/>
    <n v="16"/>
    <s v="Hỗ trợ LAB"/>
    <x v="0"/>
    <m/>
    <m/>
    <m/>
  </r>
  <r>
    <x v="103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3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3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3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3"/>
    <n v="15"/>
    <s v="Apr"/>
    <s v="DC"/>
    <s v="Hi.mix"/>
    <s v="CPT"/>
    <n v="9812"/>
    <n v="1"/>
    <n v="8"/>
    <n v="4"/>
    <n v="12"/>
    <n v="12"/>
    <s v="Support run line OP-2F TC5"/>
    <x v="2"/>
    <m/>
    <m/>
    <m/>
  </r>
  <r>
    <x v="103"/>
    <n v="15"/>
    <s v="Apr"/>
    <s v="DC"/>
    <s v="Hi.mix"/>
    <s v="CPT"/>
    <n v="9812"/>
    <n v="5"/>
    <n v="8"/>
    <n v="4"/>
    <n v="12"/>
    <n v="60"/>
    <s v="Hỗ trợ OPEE"/>
    <x v="19"/>
    <m/>
    <s v="Nguyễn Ngọc Thiện kí MQE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m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m/>
    <m/>
    <m/>
  </r>
  <r>
    <x v="103"/>
    <n v="15"/>
    <s v="Apr"/>
    <s v="C2099D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8"/>
    <m/>
    <n v="8"/>
    <n v="8"/>
    <s v="Hỗ trợ QM"/>
    <x v="4"/>
    <m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m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m/>
    <m/>
    <m/>
  </r>
  <r>
    <x v="103"/>
    <n v="15"/>
    <s v="Apr"/>
    <s v="C2021D"/>
    <s v="Hi.mix"/>
    <s v="OP"/>
    <n v="9812"/>
    <n v="3"/>
    <n v="8"/>
    <n v="2"/>
    <n v="10"/>
    <n v="30"/>
    <s v="Support run line OP-2F TC5"/>
    <x v="2"/>
    <m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m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3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3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3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LAB"/>
    <s v="Hi.mix"/>
    <s v="CPT"/>
    <n v="9812"/>
    <n v="2"/>
    <n v="8"/>
    <m/>
    <n v="8"/>
    <n v="16"/>
    <s v="Hỗ trợ LAB"/>
    <x v="0"/>
    <m/>
    <m/>
    <m/>
  </r>
  <r>
    <x v="104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4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4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m/>
    <m/>
    <m/>
  </r>
  <r>
    <x v="104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8"/>
    <m/>
    <n v="8"/>
    <n v="8"/>
    <s v="Hỗ trợ QM"/>
    <x v="4"/>
    <m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m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m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m/>
    <m/>
    <m/>
  </r>
  <r>
    <x v="104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m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m/>
    <m/>
    <m/>
  </r>
  <r>
    <x v="104"/>
    <n v="15"/>
    <s v="Apr"/>
    <s v="C2021D"/>
    <s v="Hi.mix"/>
    <s v="OP"/>
    <n v="9812"/>
    <n v="2"/>
    <n v="8"/>
    <n v="1.5"/>
    <n v="9.5"/>
    <n v="19"/>
    <s v="Support run line CPT-2F"/>
    <x v="6"/>
    <m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4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m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m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m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m/>
    <m/>
    <m/>
  </r>
  <r>
    <x v="104"/>
    <n v="15"/>
    <s v="Apr"/>
    <s v="C2040D"/>
    <s v="Hi.mix"/>
    <s v="CPT"/>
    <n v="9812"/>
    <n v="3"/>
    <n v="8"/>
    <m/>
    <n v="8"/>
    <n v="24"/>
    <s v="Hỗ trợ rework R7122"/>
    <x v="14"/>
    <s v="Z50552"/>
    <s v="Kane Nguyen Trung Thanh"/>
    <m/>
  </r>
  <r>
    <x v="104"/>
    <n v="15"/>
    <s v="Apr"/>
    <s v="C2040D"/>
    <s v="Hi.mix"/>
    <s v="CPT"/>
    <n v="9812"/>
    <n v="3"/>
    <n v="8"/>
    <n v="4"/>
    <n v="12"/>
    <n v="36"/>
    <s v="Hỗ trợ PIE"/>
    <x v="7"/>
    <s v="24UI32"/>
    <s v="Bui Hoang Thang"/>
    <m/>
  </r>
  <r>
    <x v="104"/>
    <n v="15"/>
    <s v="Apr"/>
    <s v="C2040D"/>
    <s v="Hi.mix"/>
    <s v="CPT"/>
    <n v="9812"/>
    <n v="5"/>
    <n v="8"/>
    <m/>
    <n v="8"/>
    <n v="40"/>
    <s v="Hỗ trợ NPI"/>
    <x v="14"/>
    <m/>
    <s v="Duong Minh Thanh"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4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4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m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n v="0"/>
    <s v="Jan"/>
    <m/>
    <m/>
    <m/>
    <m/>
    <m/>
    <m/>
    <m/>
    <n v="0"/>
    <n v="0"/>
    <m/>
    <x v="20"/>
    <m/>
    <m/>
    <m/>
  </r>
  <r>
    <x v="105"/>
    <m/>
    <m/>
    <m/>
    <m/>
    <m/>
    <m/>
    <m/>
    <m/>
    <m/>
    <m/>
    <m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7">
    <pivotField axis="axisPage" compact="0" outline="0" showAll="0">
      <items count="97">
        <item x="0"/>
        <item x="1"/>
        <item x="2"/>
        <item x="3"/>
        <item x="95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0">
        <item x="13"/>
        <item x="5"/>
        <item m="1" x="17"/>
        <item m="1" x="15"/>
        <item x="3"/>
        <item m="1" x="18"/>
        <item x="1"/>
        <item x="2"/>
        <item x="4"/>
        <item x="6"/>
        <item m="1" x="14"/>
        <item x="7"/>
        <item x="8"/>
        <item x="9"/>
        <item x="10"/>
        <item x="11"/>
        <item m="1" x="16"/>
        <item x="0"/>
        <item x="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 v="6"/>
    </i>
    <i>
      <x v="8"/>
    </i>
    <i t="grand">
      <x/>
    </i>
  </rowItems>
  <colItems count="1">
    <i/>
  </colItems>
  <pageFields count="1">
    <pageField fld="0" item="95" hier="-1"/>
  </pageFields>
  <dataFields count="1">
    <dataField name="Total hrs" fld="18" baseField="0" baseItem="0"/>
  </dataFields>
  <formats count="1">
    <format dxfId="17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90">
        <item x="85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8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8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86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64">
        <item x="38"/>
        <item m="1" x="57"/>
        <item x="8"/>
        <item m="1" x="51"/>
        <item x="0"/>
        <item m="1" x="58"/>
        <item x="1"/>
        <item m="1" x="48"/>
        <item x="3"/>
        <item x="4"/>
        <item x="5"/>
        <item x="6"/>
        <item m="1" x="56"/>
        <item x="26"/>
        <item x="19"/>
        <item m="1" x="47"/>
        <item x="11"/>
        <item m="1" x="62"/>
        <item m="1" x="59"/>
        <item x="13"/>
        <item m="1" x="39"/>
        <item m="1" x="60"/>
        <item m="1" x="53"/>
        <item x="17"/>
        <item m="1" x="61"/>
        <item m="1" x="54"/>
        <item m="1" x="55"/>
        <item x="7"/>
        <item x="9"/>
        <item m="1" x="49"/>
        <item m="1" x="52"/>
        <item x="10"/>
        <item x="20"/>
        <item x="21"/>
        <item x="15"/>
        <item m="1" x="50"/>
        <item x="18"/>
        <item x="22"/>
        <item x="12"/>
        <item x="16"/>
        <item m="1" x="46"/>
        <item x="24"/>
        <item x="2"/>
        <item x="25"/>
        <item m="1" x="45"/>
        <item x="27"/>
        <item x="28"/>
        <item x="29"/>
        <item x="30"/>
        <item x="23"/>
        <item x="31"/>
        <item x="32"/>
        <item m="1" x="40"/>
        <item m="1" x="44"/>
        <item x="33"/>
        <item x="34"/>
        <item m="1" x="42"/>
        <item m="1" x="43"/>
        <item x="35"/>
        <item m="1" x="41"/>
        <item x="36"/>
        <item x="37"/>
        <item x="14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4"/>
    </i>
    <i>
      <x v="13"/>
    </i>
    <i t="grand">
      <x/>
    </i>
  </rowItems>
  <colItems count="1">
    <i/>
  </colItems>
  <pageFields count="1">
    <pageField fld="0" item="88" hier="-1"/>
  </pageFields>
  <dataFields count="1">
    <dataField name="Total hrs" fld="8" baseField="9" baseItem="0"/>
  </dataFields>
  <formats count="1">
    <format dxfId="18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6" firstHeaderRow="1" firstDataRow="1" firstDataCol="1" rowPageCount="1" colPageCount="1"/>
  <pivotFields count="17">
    <pivotField axis="axisPage" compact="0" outline="0" showAll="0">
      <items count="107">
        <item x="12"/>
        <item x="10"/>
        <item x="11"/>
        <item x="13"/>
        <item x="105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10">
    <i>
      <x v="2"/>
    </i>
    <i>
      <x v="4"/>
    </i>
    <i>
      <x v="5"/>
    </i>
    <i>
      <x v="6"/>
    </i>
    <i>
      <x v="7"/>
    </i>
    <i>
      <x v="8"/>
    </i>
    <i>
      <x v="13"/>
    </i>
    <i>
      <x v="14"/>
    </i>
    <i>
      <x v="16"/>
    </i>
    <i t="grand">
      <x/>
    </i>
  </rowItems>
  <colItems count="1">
    <i/>
  </colItems>
  <pageFields count="1">
    <pageField fld="0" item="105" hier="-1"/>
  </pageFields>
  <dataFields count="1">
    <dataField name="Total hrs" fld="11" baseField="0" baseItem="0" numFmtId="49"/>
  </dataFields>
  <formats count="3">
    <format dxfId="21">
      <pivotArea outline="0" collapsedLevelsAreSubtotals="1" fieldPosition="0"/>
    </format>
    <format dxfId="20">
      <pivotArea dataOnly="0" labelOnly="1" outline="0" fieldPosition="0">
        <references count="1">
          <reference field="0" count="1">
            <x v="5"/>
          </reference>
        </references>
      </pivotArea>
    </format>
    <format dxfId="19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I6" sqref="I6:J16"/>
    </sheetView>
  </sheetViews>
  <sheetFormatPr defaultRowHeight="14.5" x14ac:dyDescent="0.35"/>
  <cols>
    <col min="1" max="1" width="13.7265625" bestFit="1" customWidth="1"/>
    <col min="2" max="2" width="10.36328125" bestFit="1" customWidth="1"/>
    <col min="3" max="3" width="10.81640625" customWidth="1"/>
    <col min="5" max="5" width="18.453125" bestFit="1" customWidth="1"/>
    <col min="6" max="6" width="10.36328125" bestFit="1" customWidth="1"/>
    <col min="9" max="9" width="16.36328125" bestFit="1" customWidth="1"/>
    <col min="10" max="10" width="10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46120</v>
      </c>
      <c r="E4" s="53" t="s">
        <v>1</v>
      </c>
      <c r="F4" s="54">
        <v>46120</v>
      </c>
      <c r="I4" s="53" t="s">
        <v>1</v>
      </c>
      <c r="J4" s="54">
        <v>46120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548</v>
      </c>
      <c r="B7" s="117">
        <v>64.36999999999999</v>
      </c>
      <c r="E7" s="2" t="s">
        <v>30</v>
      </c>
      <c r="F7" s="117">
        <v>74.5</v>
      </c>
      <c r="I7" t="s">
        <v>445</v>
      </c>
      <c r="J7" s="98">
        <v>298</v>
      </c>
    </row>
    <row r="8" spans="1:10" x14ac:dyDescent="0.35">
      <c r="A8" t="s">
        <v>52</v>
      </c>
      <c r="B8" s="117">
        <v>19.55</v>
      </c>
      <c r="E8" s="2" t="s">
        <v>2617</v>
      </c>
      <c r="F8" s="117">
        <v>25</v>
      </c>
      <c r="I8" t="s">
        <v>198</v>
      </c>
      <c r="J8" s="98">
        <v>36</v>
      </c>
    </row>
    <row r="9" spans="1:10" x14ac:dyDescent="0.35">
      <c r="A9" t="s">
        <v>231</v>
      </c>
      <c r="B9" s="117">
        <v>83.919999999999987</v>
      </c>
      <c r="E9" s="2" t="s">
        <v>231</v>
      </c>
      <c r="F9" s="117">
        <v>99.5</v>
      </c>
      <c r="I9" t="s">
        <v>443</v>
      </c>
      <c r="J9" s="98">
        <v>186</v>
      </c>
    </row>
    <row r="10" spans="1:10" x14ac:dyDescent="0.35">
      <c r="I10" t="s">
        <v>444</v>
      </c>
      <c r="J10" s="98">
        <v>767.5</v>
      </c>
    </row>
    <row r="11" spans="1:10" x14ac:dyDescent="0.35">
      <c r="I11" t="s">
        <v>436</v>
      </c>
      <c r="J11" s="98">
        <v>107</v>
      </c>
    </row>
    <row r="12" spans="1:10" x14ac:dyDescent="0.35">
      <c r="I12" t="s">
        <v>457</v>
      </c>
      <c r="J12" s="98">
        <v>18</v>
      </c>
    </row>
    <row r="13" spans="1:10" x14ac:dyDescent="0.35">
      <c r="I13" t="s">
        <v>52</v>
      </c>
      <c r="J13" s="98">
        <v>4</v>
      </c>
    </row>
    <row r="14" spans="1:10" x14ac:dyDescent="0.35">
      <c r="I14" t="s">
        <v>1376</v>
      </c>
      <c r="J14" s="98">
        <v>222</v>
      </c>
    </row>
    <row r="15" spans="1:10" x14ac:dyDescent="0.35">
      <c r="I15" t="s">
        <v>57</v>
      </c>
      <c r="J15" s="98">
        <v>88</v>
      </c>
    </row>
    <row r="16" spans="1:10" x14ac:dyDescent="0.35">
      <c r="I16" t="s">
        <v>231</v>
      </c>
      <c r="J16" s="98">
        <v>1726.5</v>
      </c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A5315"/>
  <sheetViews>
    <sheetView showGridLines="0" zoomScale="55" zoomScaleNormal="55" workbookViewId="0">
      <pane xSplit="8" ySplit="2" topLeftCell="I1847" activePane="bottomRight" state="frozen"/>
      <selection activeCell="I102" sqref="I102"/>
      <selection pane="topRight" activeCell="I102" sqref="I102"/>
      <selection pane="bottomLeft" activeCell="I102" sqref="I102"/>
      <selection pane="bottomRight" activeCell="G1857" sqref="G1857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34.453125" style="75" customWidth="1"/>
    <col min="27" max="27" width="22" style="75" customWidth="1"/>
    <col min="28" max="16384" width="8.7265625" style="75"/>
  </cols>
  <sheetData>
    <row r="1" spans="1:27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19822.751000000037</v>
      </c>
    </row>
    <row r="2" spans="1:27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</row>
    <row r="3" spans="1:27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</row>
    <row r="4" spans="1:27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</row>
    <row r="5" spans="1:27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</row>
    <row r="6" spans="1:27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</row>
    <row r="7" spans="1:27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</row>
    <row r="8" spans="1:27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</row>
    <row r="9" spans="1:27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</row>
    <row r="10" spans="1:27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</row>
    <row r="11" spans="1:27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</row>
    <row r="12" spans="1:27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</row>
    <row r="13" spans="1:27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</row>
    <row r="14" spans="1:27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</row>
    <row r="15" spans="1:27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</row>
    <row r="16" spans="1:27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</row>
    <row r="17" spans="1:27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</row>
    <row r="18" spans="1:27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</row>
    <row r="19" spans="1:27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</row>
    <row r="20" spans="1:27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</row>
    <row r="21" spans="1:27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</row>
    <row r="22" spans="1:27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</row>
    <row r="23" spans="1:27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</row>
    <row r="24" spans="1:27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</row>
    <row r="25" spans="1:27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</row>
    <row r="26" spans="1:27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</row>
    <row r="27" spans="1:27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</row>
    <row r="28" spans="1:27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</row>
    <row r="29" spans="1:27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</row>
    <row r="30" spans="1:27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</row>
    <row r="31" spans="1:27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</row>
    <row r="32" spans="1:27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</row>
    <row r="33" spans="1:27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</row>
    <row r="34" spans="1:27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</row>
    <row r="35" spans="1:27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</row>
    <row r="36" spans="1:27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</row>
    <row r="37" spans="1:27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</row>
    <row r="38" spans="1:27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</row>
    <row r="39" spans="1:27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</row>
    <row r="40" spans="1:27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</row>
    <row r="41" spans="1:27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</row>
    <row r="42" spans="1:27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</row>
    <row r="43" spans="1:27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</row>
    <row r="44" spans="1:27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</row>
    <row r="45" spans="1:27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</row>
    <row r="46" spans="1:27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</row>
    <row r="47" spans="1:27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</row>
    <row r="48" spans="1:27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</row>
    <row r="49" spans="1:27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</row>
    <row r="50" spans="1:27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</row>
    <row r="51" spans="1:27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</row>
    <row r="52" spans="1:27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</row>
    <row r="53" spans="1:27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</row>
    <row r="54" spans="1:27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</row>
    <row r="55" spans="1:27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</row>
    <row r="56" spans="1:27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</row>
    <row r="57" spans="1:27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</row>
    <row r="58" spans="1:27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</row>
    <row r="59" spans="1:27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</row>
    <row r="60" spans="1:27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</row>
    <row r="61" spans="1:27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</row>
    <row r="62" spans="1:27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</row>
    <row r="63" spans="1:27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</row>
    <row r="64" spans="1:27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</row>
    <row r="65" spans="1:27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</row>
    <row r="66" spans="1:27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</row>
    <row r="67" spans="1:27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</row>
    <row r="68" spans="1:27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</row>
    <row r="69" spans="1:27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</row>
    <row r="70" spans="1:27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</row>
    <row r="71" spans="1:27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</row>
    <row r="72" spans="1:27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</row>
    <row r="73" spans="1:27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</row>
    <row r="74" spans="1:27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</row>
    <row r="75" spans="1:27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</row>
    <row r="76" spans="1:27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</row>
    <row r="77" spans="1:27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</row>
    <row r="78" spans="1:27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</row>
    <row r="79" spans="1:27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</row>
    <row r="80" spans="1:27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</row>
    <row r="81" spans="1:27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</row>
    <row r="82" spans="1:27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</row>
    <row r="83" spans="1:27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</row>
    <row r="84" spans="1:27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</row>
    <row r="85" spans="1:27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</row>
    <row r="86" spans="1:27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</row>
    <row r="87" spans="1:27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</row>
    <row r="88" spans="1:27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</row>
    <row r="89" spans="1:27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</row>
    <row r="90" spans="1:27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</row>
    <row r="91" spans="1:27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</row>
    <row r="92" spans="1:27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</row>
    <row r="93" spans="1:27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</row>
    <row r="94" spans="1:27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</row>
    <row r="95" spans="1:27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</row>
    <row r="96" spans="1:27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</row>
    <row r="97" spans="1:27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</row>
    <row r="98" spans="1:27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</row>
    <row r="99" spans="1:27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</row>
    <row r="100" spans="1:27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</row>
    <row r="101" spans="1:27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</row>
    <row r="102" spans="1:27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</row>
    <row r="103" spans="1:27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</row>
    <row r="104" spans="1:27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</row>
    <row r="105" spans="1:27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</row>
    <row r="106" spans="1:27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</row>
    <row r="107" spans="1:27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</row>
    <row r="108" spans="1:27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</row>
    <row r="109" spans="1:27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</row>
    <row r="110" spans="1:27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</row>
    <row r="111" spans="1:27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</row>
    <row r="112" spans="1:27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</row>
    <row r="113" spans="1:27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</row>
    <row r="114" spans="1:27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</row>
    <row r="115" spans="1:27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</row>
    <row r="116" spans="1:27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</row>
    <row r="117" spans="1:27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</row>
    <row r="118" spans="1:27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</row>
    <row r="119" spans="1:27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</row>
    <row r="120" spans="1:27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</row>
    <row r="121" spans="1:27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</row>
    <row r="122" spans="1:27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</row>
    <row r="123" spans="1:27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</row>
    <row r="124" spans="1:27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</row>
    <row r="125" spans="1:27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</row>
    <row r="126" spans="1:27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</row>
    <row r="127" spans="1:27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</row>
    <row r="128" spans="1:27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</row>
    <row r="129" spans="1:27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</row>
    <row r="130" spans="1:27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</row>
    <row r="131" spans="1:27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</row>
    <row r="132" spans="1:27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</row>
    <row r="133" spans="1:27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</row>
    <row r="134" spans="1:27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</row>
    <row r="135" spans="1:27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</row>
    <row r="136" spans="1:27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</row>
    <row r="137" spans="1:27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</row>
    <row r="138" spans="1:27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</row>
    <row r="139" spans="1:27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</row>
    <row r="140" spans="1:27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</row>
    <row r="141" spans="1:27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</row>
    <row r="142" spans="1:27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</row>
    <row r="143" spans="1:27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</row>
    <row r="144" spans="1:27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</row>
    <row r="145" spans="1:27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</row>
    <row r="146" spans="1:27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</row>
    <row r="147" spans="1:27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</row>
    <row r="148" spans="1:27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</row>
    <row r="149" spans="1:27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</row>
    <row r="150" spans="1:27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</row>
    <row r="151" spans="1:27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</row>
    <row r="152" spans="1:27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</row>
    <row r="153" spans="1:27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</row>
    <row r="154" spans="1:27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</row>
    <row r="155" spans="1:27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</row>
    <row r="156" spans="1:27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</row>
    <row r="157" spans="1:27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</row>
    <row r="158" spans="1:27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</row>
    <row r="159" spans="1:27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</row>
    <row r="160" spans="1:27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</row>
    <row r="161" spans="1:27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</row>
    <row r="162" spans="1:27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</row>
    <row r="163" spans="1:27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</row>
    <row r="164" spans="1:27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</row>
    <row r="165" spans="1:27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</row>
    <row r="166" spans="1:27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</row>
    <row r="167" spans="1:27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</row>
    <row r="168" spans="1:27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</row>
    <row r="169" spans="1:27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</row>
    <row r="170" spans="1:27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</row>
    <row r="171" spans="1:27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</row>
    <row r="172" spans="1:27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</row>
    <row r="173" spans="1:27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</row>
    <row r="174" spans="1:27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</row>
    <row r="175" spans="1:27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</row>
    <row r="176" spans="1:27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</row>
    <row r="177" spans="1:27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</row>
    <row r="178" spans="1:27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</row>
    <row r="179" spans="1:27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</row>
    <row r="180" spans="1:27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</row>
    <row r="181" spans="1:27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</row>
    <row r="182" spans="1:27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</row>
    <row r="183" spans="1:27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</row>
    <row r="184" spans="1:27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</row>
    <row r="185" spans="1:27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</row>
    <row r="186" spans="1:27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</row>
    <row r="187" spans="1:27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</row>
    <row r="188" spans="1:27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</row>
    <row r="189" spans="1:27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</row>
    <row r="190" spans="1:27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</row>
    <row r="191" spans="1:27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</row>
    <row r="192" spans="1:27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</row>
    <row r="193" spans="1:27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</row>
    <row r="194" spans="1:27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</row>
    <row r="195" spans="1:27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</row>
    <row r="196" spans="1:27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</row>
    <row r="197" spans="1:27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</row>
    <row r="198" spans="1:27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</row>
    <row r="199" spans="1:27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</row>
    <row r="200" spans="1:27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</row>
    <row r="201" spans="1:27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</row>
    <row r="202" spans="1:27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</row>
    <row r="203" spans="1:27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</row>
    <row r="204" spans="1:27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</row>
    <row r="205" spans="1:27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</row>
    <row r="206" spans="1:27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</row>
    <row r="207" spans="1:27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</row>
    <row r="208" spans="1:27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</row>
    <row r="209" spans="1:27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</row>
    <row r="210" spans="1:27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</row>
    <row r="211" spans="1:27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</row>
    <row r="212" spans="1:27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</row>
    <row r="213" spans="1:27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</row>
    <row r="214" spans="1:27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</row>
    <row r="215" spans="1:27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</row>
    <row r="216" spans="1:27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</row>
    <row r="217" spans="1:27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</row>
    <row r="218" spans="1:27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</row>
    <row r="219" spans="1:27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</row>
    <row r="220" spans="1:27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</row>
    <row r="221" spans="1:27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</row>
    <row r="222" spans="1:27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</row>
    <row r="223" spans="1:27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</row>
    <row r="224" spans="1:27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</row>
    <row r="225" spans="1:27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</row>
    <row r="226" spans="1:27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</row>
    <row r="227" spans="1:27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</row>
    <row r="228" spans="1:27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</row>
    <row r="229" spans="1:27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</row>
    <row r="230" spans="1:27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</row>
    <row r="231" spans="1:27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</row>
    <row r="232" spans="1:27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</row>
    <row r="233" spans="1:27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</row>
    <row r="234" spans="1:27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</row>
    <row r="235" spans="1:27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</row>
    <row r="236" spans="1:27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</row>
    <row r="237" spans="1:27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</row>
    <row r="238" spans="1:27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</row>
    <row r="239" spans="1:27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</row>
    <row r="240" spans="1:27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</row>
    <row r="241" spans="1:27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</row>
    <row r="242" spans="1:27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</row>
    <row r="243" spans="1:27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</row>
    <row r="244" spans="1:27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</row>
    <row r="245" spans="1:27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</row>
    <row r="246" spans="1:27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</row>
    <row r="247" spans="1:27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</row>
    <row r="248" spans="1:27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</row>
    <row r="249" spans="1:27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</row>
    <row r="250" spans="1:27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</row>
    <row r="251" spans="1:27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</row>
    <row r="252" spans="1:27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</row>
    <row r="253" spans="1:27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</row>
    <row r="254" spans="1:27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</row>
    <row r="255" spans="1:27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</row>
    <row r="256" spans="1:27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</row>
    <row r="257" spans="1:27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</row>
    <row r="258" spans="1:27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</row>
    <row r="259" spans="1:27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</row>
    <row r="260" spans="1:27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</row>
    <row r="261" spans="1:27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</row>
    <row r="262" spans="1:27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</row>
    <row r="263" spans="1:27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</row>
    <row r="264" spans="1:27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</row>
    <row r="265" spans="1:27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</row>
    <row r="266" spans="1:27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</row>
    <row r="267" spans="1:27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</row>
    <row r="268" spans="1:27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</row>
    <row r="269" spans="1:27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</row>
    <row r="270" spans="1:27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</row>
    <row r="271" spans="1:27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</row>
    <row r="272" spans="1:27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</row>
    <row r="273" spans="1:27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</row>
    <row r="274" spans="1:27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</row>
    <row r="275" spans="1:27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</row>
    <row r="276" spans="1:27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</row>
    <row r="277" spans="1:27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</row>
    <row r="278" spans="1:27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</row>
    <row r="279" spans="1:27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</row>
    <row r="280" spans="1:27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</row>
    <row r="281" spans="1:27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</row>
    <row r="282" spans="1:27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</row>
    <row r="283" spans="1:27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</row>
    <row r="284" spans="1:27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</row>
    <row r="285" spans="1:27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</row>
    <row r="286" spans="1:27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</row>
    <row r="287" spans="1:27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</row>
    <row r="288" spans="1:27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</row>
    <row r="289" spans="1:27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</row>
    <row r="290" spans="1:27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</row>
    <row r="291" spans="1:27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</row>
    <row r="292" spans="1:27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</row>
    <row r="293" spans="1:27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</row>
    <row r="294" spans="1:27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</row>
    <row r="295" spans="1:27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</row>
    <row r="296" spans="1:27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</row>
    <row r="297" spans="1:27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</row>
    <row r="298" spans="1:27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</row>
    <row r="299" spans="1:27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</row>
    <row r="300" spans="1:27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</row>
    <row r="301" spans="1:27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</row>
    <row r="302" spans="1:27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</row>
    <row r="303" spans="1:27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</row>
    <row r="304" spans="1:27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</row>
    <row r="305" spans="1:27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</row>
    <row r="306" spans="1:27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</row>
    <row r="307" spans="1:27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</row>
    <row r="308" spans="1:27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</row>
    <row r="309" spans="1:27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</row>
    <row r="310" spans="1:27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</row>
    <row r="311" spans="1:27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</row>
    <row r="312" spans="1:27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</row>
    <row r="313" spans="1:27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</row>
    <row r="314" spans="1:27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</row>
    <row r="315" spans="1:27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</row>
    <row r="316" spans="1:27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</row>
    <row r="317" spans="1:27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</row>
    <row r="318" spans="1:27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</row>
    <row r="319" spans="1:27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</row>
    <row r="320" spans="1:27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</row>
    <row r="321" spans="1:27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</row>
    <row r="322" spans="1:27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</row>
    <row r="323" spans="1:27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</row>
    <row r="324" spans="1:27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</row>
    <row r="325" spans="1:27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</row>
    <row r="326" spans="1:27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</row>
    <row r="327" spans="1:27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</row>
    <row r="328" spans="1:27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</row>
    <row r="329" spans="1:27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</row>
    <row r="330" spans="1:27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</row>
    <row r="331" spans="1:27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</row>
    <row r="332" spans="1:27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</row>
    <row r="333" spans="1:27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</row>
    <row r="334" spans="1:27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</row>
    <row r="335" spans="1:27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</row>
    <row r="336" spans="1:27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</row>
    <row r="337" spans="1:27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</row>
    <row r="338" spans="1:27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</row>
    <row r="339" spans="1:27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</row>
    <row r="340" spans="1:27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</row>
    <row r="341" spans="1:27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</row>
    <row r="342" spans="1:27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</row>
    <row r="343" spans="1:27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</row>
    <row r="344" spans="1:27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</row>
    <row r="345" spans="1:27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</row>
    <row r="346" spans="1:27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</row>
    <row r="347" spans="1:27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</row>
    <row r="348" spans="1:27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</row>
    <row r="349" spans="1:27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</row>
    <row r="350" spans="1:27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</row>
    <row r="351" spans="1:27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</row>
    <row r="352" spans="1:27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</row>
    <row r="353" spans="1:27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</row>
    <row r="354" spans="1:27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</row>
    <row r="355" spans="1:27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</row>
    <row r="356" spans="1:27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</row>
    <row r="357" spans="1:27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</row>
    <row r="358" spans="1:27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</row>
    <row r="359" spans="1:27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</row>
    <row r="360" spans="1:27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</row>
    <row r="361" spans="1:27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</row>
    <row r="362" spans="1:27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</row>
    <row r="363" spans="1:27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</row>
    <row r="364" spans="1:27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</row>
    <row r="365" spans="1:27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</row>
    <row r="366" spans="1:27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</row>
    <row r="367" spans="1:27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</row>
    <row r="368" spans="1:27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</row>
    <row r="369" spans="1:27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</row>
    <row r="370" spans="1:27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</row>
    <row r="371" spans="1:27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</row>
    <row r="372" spans="1:27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</row>
    <row r="373" spans="1:27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</row>
    <row r="374" spans="1:27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</row>
    <row r="375" spans="1:27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</row>
    <row r="376" spans="1:27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</row>
    <row r="377" spans="1:27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</row>
    <row r="378" spans="1:27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</row>
    <row r="379" spans="1:27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</row>
    <row r="380" spans="1:27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</row>
    <row r="381" spans="1:27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</row>
    <row r="382" spans="1:27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</row>
    <row r="383" spans="1:27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</row>
    <row r="384" spans="1:27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</row>
    <row r="385" spans="1:27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</row>
    <row r="386" spans="1:27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</row>
    <row r="387" spans="1:27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</row>
    <row r="388" spans="1:27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</row>
    <row r="389" spans="1:27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</row>
    <row r="390" spans="1:27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</row>
    <row r="391" spans="1:27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</row>
    <row r="392" spans="1:27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</row>
    <row r="393" spans="1:27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</row>
    <row r="394" spans="1:27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</row>
    <row r="395" spans="1:27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</row>
    <row r="396" spans="1:27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</row>
    <row r="397" spans="1:27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</row>
    <row r="398" spans="1:27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</row>
    <row r="399" spans="1:27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</row>
    <row r="400" spans="1:27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</row>
    <row r="401" spans="1:27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</row>
    <row r="402" spans="1:27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</row>
    <row r="403" spans="1:27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</row>
    <row r="404" spans="1:27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</row>
    <row r="405" spans="1:27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</row>
    <row r="406" spans="1:27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</row>
    <row r="407" spans="1:27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</row>
    <row r="408" spans="1:27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</row>
    <row r="409" spans="1:27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</row>
    <row r="410" spans="1:27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</row>
    <row r="411" spans="1:27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</row>
    <row r="412" spans="1:27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</row>
    <row r="413" spans="1:27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</row>
    <row r="414" spans="1:27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</row>
    <row r="415" spans="1:27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</row>
    <row r="416" spans="1:27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</row>
    <row r="417" spans="1:27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</row>
    <row r="418" spans="1:27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</row>
    <row r="419" spans="1:27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</row>
    <row r="420" spans="1:27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</row>
    <row r="421" spans="1:27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</row>
    <row r="422" spans="1:27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</row>
    <row r="423" spans="1:27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</row>
    <row r="424" spans="1:27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</row>
    <row r="425" spans="1:27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</row>
    <row r="426" spans="1:27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</row>
    <row r="427" spans="1:27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</row>
    <row r="428" spans="1:27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</row>
    <row r="429" spans="1:27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</row>
    <row r="430" spans="1:27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</row>
    <row r="431" spans="1:27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</row>
    <row r="432" spans="1:27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</row>
    <row r="433" spans="1:27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</row>
    <row r="434" spans="1:27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</row>
    <row r="435" spans="1:27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</row>
    <row r="436" spans="1:27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</row>
    <row r="437" spans="1:27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</row>
    <row r="438" spans="1:27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</row>
    <row r="439" spans="1:27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</row>
    <row r="440" spans="1:27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</row>
    <row r="441" spans="1:27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</row>
    <row r="442" spans="1:27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</row>
    <row r="443" spans="1:27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</row>
    <row r="444" spans="1:27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</row>
    <row r="445" spans="1:27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</row>
    <row r="446" spans="1:27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</row>
    <row r="447" spans="1:27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</row>
    <row r="448" spans="1:27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</row>
    <row r="449" spans="1:27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</row>
    <row r="450" spans="1:27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</row>
    <row r="451" spans="1:27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</row>
    <row r="452" spans="1:27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</row>
    <row r="453" spans="1:27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</row>
    <row r="454" spans="1:27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</row>
    <row r="455" spans="1:27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</row>
    <row r="456" spans="1:27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</row>
    <row r="457" spans="1:27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</row>
    <row r="458" spans="1:27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</row>
    <row r="459" spans="1:27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</row>
    <row r="460" spans="1:27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</row>
    <row r="461" spans="1:27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</row>
    <row r="462" spans="1:27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</row>
    <row r="463" spans="1:27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</row>
    <row r="464" spans="1:27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</row>
    <row r="465" spans="1:27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</row>
    <row r="466" spans="1:27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</row>
    <row r="467" spans="1:27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</row>
    <row r="468" spans="1:27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</row>
    <row r="469" spans="1:27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</row>
    <row r="470" spans="1:27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</row>
    <row r="471" spans="1:27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</row>
    <row r="472" spans="1:27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</row>
    <row r="473" spans="1:27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</row>
    <row r="474" spans="1:27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</row>
    <row r="475" spans="1:27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</row>
    <row r="476" spans="1:27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</row>
    <row r="477" spans="1:27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</row>
    <row r="478" spans="1:27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</row>
    <row r="479" spans="1:27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</row>
    <row r="480" spans="1:27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</row>
    <row r="481" spans="1:27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</row>
    <row r="482" spans="1:27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</row>
    <row r="483" spans="1:27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</row>
    <row r="484" spans="1:27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</row>
    <row r="485" spans="1:27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</row>
    <row r="486" spans="1:27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</row>
    <row r="487" spans="1:27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</row>
    <row r="488" spans="1:27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</row>
    <row r="489" spans="1:27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</row>
    <row r="490" spans="1:27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</row>
    <row r="491" spans="1:27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</row>
    <row r="492" spans="1:27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</row>
    <row r="493" spans="1:27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</row>
    <row r="494" spans="1:27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</row>
    <row r="495" spans="1:27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</row>
    <row r="496" spans="1:27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</row>
    <row r="497" spans="1:27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</row>
    <row r="498" spans="1:27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</row>
    <row r="499" spans="1:27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</row>
    <row r="500" spans="1:27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</row>
    <row r="501" spans="1:27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</row>
    <row r="502" spans="1:27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</row>
    <row r="503" spans="1:27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</row>
    <row r="504" spans="1:27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</row>
    <row r="505" spans="1:27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</row>
    <row r="506" spans="1:27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</row>
    <row r="507" spans="1:27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</row>
    <row r="508" spans="1:27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</row>
    <row r="509" spans="1:27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</row>
    <row r="510" spans="1:27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</row>
    <row r="511" spans="1:27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</row>
    <row r="512" spans="1:27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</row>
    <row r="513" spans="1:27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</row>
    <row r="514" spans="1:27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</row>
    <row r="515" spans="1:27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</row>
    <row r="516" spans="1:27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</row>
    <row r="517" spans="1:27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</row>
    <row r="518" spans="1:27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</row>
    <row r="519" spans="1:27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</row>
    <row r="520" spans="1:27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</row>
    <row r="521" spans="1:27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</row>
    <row r="522" spans="1:27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</row>
    <row r="523" spans="1:27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</row>
    <row r="524" spans="1:27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</row>
    <row r="525" spans="1:27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</row>
    <row r="526" spans="1:27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</row>
    <row r="527" spans="1:27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</row>
    <row r="528" spans="1:27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</row>
    <row r="529" spans="1:27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</row>
    <row r="530" spans="1:27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</row>
    <row r="531" spans="1:27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</row>
    <row r="532" spans="1:27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</row>
    <row r="533" spans="1:27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</row>
    <row r="534" spans="1:27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</row>
    <row r="535" spans="1:27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</row>
    <row r="536" spans="1:27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</row>
    <row r="537" spans="1:27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</row>
    <row r="538" spans="1:27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</row>
    <row r="539" spans="1:27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</row>
    <row r="540" spans="1:27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</row>
    <row r="541" spans="1:27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</row>
    <row r="542" spans="1:27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</row>
    <row r="543" spans="1:27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</row>
    <row r="544" spans="1:27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</row>
    <row r="545" spans="1:27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</row>
    <row r="546" spans="1:27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</row>
    <row r="547" spans="1:27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</row>
    <row r="548" spans="1:27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</row>
    <row r="549" spans="1:27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</row>
    <row r="550" spans="1:27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</row>
    <row r="551" spans="1:27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</row>
    <row r="552" spans="1:27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</row>
    <row r="553" spans="1:27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</row>
    <row r="554" spans="1:27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</row>
    <row r="555" spans="1:27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</row>
    <row r="556" spans="1:27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</row>
    <row r="557" spans="1:27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</row>
    <row r="558" spans="1:27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</row>
    <row r="559" spans="1:27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</row>
    <row r="560" spans="1:27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</row>
    <row r="561" spans="1:27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</row>
    <row r="562" spans="1:27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</row>
    <row r="563" spans="1:27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</row>
    <row r="564" spans="1:27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</row>
    <row r="565" spans="1:27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</row>
    <row r="566" spans="1:27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</row>
    <row r="567" spans="1:27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</row>
    <row r="568" spans="1:27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</row>
    <row r="569" spans="1:27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</row>
    <row r="570" spans="1:27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</row>
    <row r="571" spans="1:27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</row>
    <row r="572" spans="1:27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</row>
    <row r="573" spans="1:27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</row>
    <row r="574" spans="1:27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</row>
    <row r="575" spans="1:27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</row>
    <row r="576" spans="1:27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</row>
    <row r="577" spans="1:27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</row>
    <row r="578" spans="1:27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</row>
    <row r="579" spans="1:27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</row>
    <row r="580" spans="1:27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</row>
    <row r="581" spans="1:27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</row>
    <row r="582" spans="1:27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</row>
    <row r="583" spans="1:27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</row>
    <row r="584" spans="1:27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</row>
    <row r="585" spans="1:27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</row>
    <row r="586" spans="1:27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</row>
    <row r="587" spans="1:27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</row>
    <row r="588" spans="1:27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</row>
    <row r="589" spans="1:27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</row>
    <row r="590" spans="1:27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</row>
    <row r="591" spans="1:27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</row>
    <row r="592" spans="1:27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</row>
    <row r="593" spans="1:27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</row>
    <row r="594" spans="1:27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</row>
    <row r="595" spans="1:27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</row>
    <row r="596" spans="1:27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</row>
    <row r="597" spans="1:27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</row>
    <row r="598" spans="1:27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</row>
    <row r="599" spans="1:27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</row>
    <row r="600" spans="1:27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</row>
    <row r="601" spans="1:27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</row>
    <row r="602" spans="1:27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</row>
    <row r="603" spans="1:27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</row>
    <row r="604" spans="1:27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</row>
    <row r="605" spans="1:27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</row>
    <row r="606" spans="1:27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</row>
    <row r="607" spans="1:27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</row>
    <row r="608" spans="1:27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</row>
    <row r="609" spans="1:27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</row>
    <row r="610" spans="1:27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</row>
    <row r="611" spans="1:27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</row>
    <row r="612" spans="1:27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</row>
    <row r="613" spans="1:27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</row>
    <row r="614" spans="1:27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</row>
    <row r="615" spans="1:27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</row>
    <row r="616" spans="1:27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</row>
    <row r="617" spans="1:27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</row>
    <row r="618" spans="1:27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</row>
    <row r="619" spans="1:27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</row>
    <row r="620" spans="1:27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</row>
    <row r="621" spans="1:27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</row>
    <row r="622" spans="1:27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</row>
    <row r="623" spans="1:27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</row>
    <row r="624" spans="1:27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</row>
    <row r="625" spans="1:27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</row>
    <row r="626" spans="1:27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</row>
    <row r="627" spans="1:27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</row>
    <row r="628" spans="1:27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</row>
    <row r="629" spans="1:27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</row>
    <row r="630" spans="1:27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</row>
    <row r="631" spans="1:27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</row>
    <row r="632" spans="1:27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</row>
    <row r="633" spans="1:27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</row>
    <row r="634" spans="1:27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</row>
    <row r="635" spans="1:27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</row>
    <row r="636" spans="1:27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</row>
    <row r="637" spans="1:27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</row>
    <row r="638" spans="1:27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</row>
    <row r="639" spans="1:27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</row>
    <row r="640" spans="1:27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</row>
    <row r="641" spans="1:27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</row>
    <row r="642" spans="1:27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</row>
    <row r="643" spans="1:27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</row>
    <row r="644" spans="1:27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</row>
    <row r="645" spans="1:27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</row>
    <row r="646" spans="1:27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</row>
    <row r="647" spans="1:27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</row>
    <row r="648" spans="1:27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</row>
    <row r="649" spans="1:27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</row>
    <row r="650" spans="1:27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</row>
    <row r="651" spans="1:27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</row>
    <row r="652" spans="1:27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</row>
    <row r="653" spans="1:27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</row>
    <row r="654" spans="1:27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</row>
    <row r="655" spans="1:27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</row>
    <row r="656" spans="1:27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</row>
    <row r="657" spans="1:27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</row>
    <row r="658" spans="1:27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</row>
    <row r="659" spans="1:27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</row>
    <row r="660" spans="1:27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</row>
    <row r="661" spans="1:27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</row>
    <row r="662" spans="1:27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</row>
    <row r="663" spans="1:27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</row>
    <row r="664" spans="1:27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</row>
    <row r="665" spans="1:27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</row>
    <row r="666" spans="1:27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</row>
    <row r="667" spans="1:27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</row>
    <row r="668" spans="1:27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</row>
    <row r="669" spans="1:27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</row>
    <row r="670" spans="1:27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</row>
    <row r="671" spans="1:27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</row>
    <row r="672" spans="1:27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</row>
    <row r="673" spans="1:27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</row>
    <row r="674" spans="1:27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</row>
    <row r="675" spans="1:27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</row>
    <row r="676" spans="1:27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</row>
    <row r="677" spans="1:27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</row>
    <row r="678" spans="1:27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</row>
    <row r="679" spans="1:27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</row>
    <row r="680" spans="1:27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</row>
    <row r="681" spans="1:27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</row>
    <row r="682" spans="1:27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</row>
    <row r="683" spans="1:27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</row>
    <row r="684" spans="1:27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</row>
    <row r="685" spans="1:27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</row>
    <row r="686" spans="1:27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</row>
    <row r="687" spans="1:27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</row>
    <row r="688" spans="1:27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</row>
    <row r="689" spans="1:27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</row>
    <row r="690" spans="1:27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</row>
    <row r="691" spans="1:27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</row>
    <row r="692" spans="1:27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</row>
    <row r="693" spans="1:27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</row>
    <row r="694" spans="1:27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</row>
    <row r="695" spans="1:27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</row>
    <row r="696" spans="1:27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</row>
    <row r="697" spans="1:27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</row>
    <row r="698" spans="1:27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</row>
    <row r="699" spans="1:27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</row>
    <row r="700" spans="1:27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</row>
    <row r="701" spans="1:27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</row>
    <row r="702" spans="1:27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</row>
    <row r="703" spans="1:27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</row>
    <row r="704" spans="1:27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</row>
    <row r="705" spans="1:27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</row>
    <row r="706" spans="1:27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</row>
    <row r="707" spans="1:27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</row>
    <row r="708" spans="1:27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</row>
    <row r="709" spans="1:27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</row>
    <row r="710" spans="1:27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</row>
    <row r="711" spans="1:27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</row>
    <row r="712" spans="1:27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</row>
    <row r="713" spans="1:27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</row>
    <row r="714" spans="1:27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</row>
    <row r="715" spans="1:27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</row>
    <row r="716" spans="1:27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</row>
    <row r="717" spans="1:27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</row>
    <row r="718" spans="1:27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</row>
    <row r="719" spans="1:27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</row>
    <row r="720" spans="1:27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</row>
    <row r="721" spans="1:27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</row>
    <row r="722" spans="1:27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</row>
    <row r="723" spans="1:27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</row>
    <row r="724" spans="1:27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</row>
    <row r="725" spans="1:27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</row>
    <row r="726" spans="1:27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</row>
    <row r="727" spans="1:27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</row>
    <row r="728" spans="1:27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</row>
    <row r="729" spans="1:27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</row>
    <row r="730" spans="1:27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</row>
    <row r="731" spans="1:27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</row>
    <row r="732" spans="1:27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</row>
    <row r="733" spans="1:27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</row>
    <row r="734" spans="1:27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</row>
    <row r="735" spans="1:27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</row>
    <row r="736" spans="1:27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</row>
    <row r="737" spans="1:27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</row>
    <row r="738" spans="1:27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</row>
    <row r="739" spans="1:27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</row>
    <row r="740" spans="1:27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</row>
    <row r="741" spans="1:27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</row>
    <row r="742" spans="1:27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</row>
    <row r="743" spans="1:27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</row>
    <row r="744" spans="1:27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</row>
    <row r="745" spans="1:27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</row>
    <row r="746" spans="1:27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</row>
    <row r="747" spans="1:27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</row>
    <row r="748" spans="1:27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</row>
    <row r="749" spans="1:27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</row>
    <row r="750" spans="1:27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</row>
    <row r="751" spans="1:27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</row>
    <row r="752" spans="1:27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</row>
    <row r="753" spans="1:27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</row>
    <row r="754" spans="1:27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</row>
    <row r="755" spans="1:27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</row>
    <row r="756" spans="1:27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</row>
    <row r="757" spans="1:27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</row>
    <row r="758" spans="1:27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</row>
    <row r="759" spans="1:27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</row>
    <row r="760" spans="1:27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</row>
    <row r="761" spans="1:27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</row>
    <row r="762" spans="1:27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</row>
    <row r="763" spans="1:27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</row>
    <row r="764" spans="1:27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</row>
    <row r="765" spans="1:27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</row>
    <row r="766" spans="1:27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</row>
    <row r="767" spans="1:27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</row>
    <row r="768" spans="1:27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</row>
    <row r="769" spans="1:27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</row>
    <row r="770" spans="1:27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</row>
    <row r="771" spans="1:27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</row>
    <row r="772" spans="1:27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</row>
    <row r="773" spans="1:27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</row>
    <row r="774" spans="1:27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</row>
    <row r="775" spans="1:27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</row>
    <row r="776" spans="1:27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</row>
    <row r="777" spans="1:27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</row>
    <row r="778" spans="1:27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</row>
    <row r="779" spans="1:27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</row>
    <row r="780" spans="1:27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</row>
    <row r="781" spans="1:27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</row>
    <row r="782" spans="1:27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</row>
    <row r="783" spans="1:27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</row>
    <row r="784" spans="1:27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</row>
    <row r="785" spans="1:27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</row>
    <row r="786" spans="1:27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</row>
    <row r="787" spans="1:27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</row>
    <row r="788" spans="1:27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</row>
    <row r="789" spans="1:27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</row>
    <row r="790" spans="1:27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</row>
    <row r="791" spans="1:27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</row>
    <row r="792" spans="1:27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</row>
    <row r="793" spans="1:27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</row>
    <row r="794" spans="1:27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</row>
    <row r="795" spans="1:27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</row>
    <row r="796" spans="1:27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</row>
    <row r="797" spans="1:27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</row>
    <row r="798" spans="1:27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</row>
    <row r="799" spans="1:27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</row>
    <row r="800" spans="1:27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</row>
    <row r="801" spans="1:27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</row>
    <row r="802" spans="1:27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</row>
    <row r="803" spans="1:27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</row>
    <row r="804" spans="1:27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</row>
    <row r="805" spans="1:27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</row>
    <row r="806" spans="1:27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</row>
    <row r="807" spans="1:27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</row>
    <row r="808" spans="1:27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</row>
    <row r="809" spans="1:27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</row>
    <row r="810" spans="1:27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</row>
    <row r="811" spans="1:27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</row>
    <row r="812" spans="1:27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</row>
    <row r="813" spans="1:27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</row>
    <row r="814" spans="1:27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</row>
    <row r="815" spans="1:27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</row>
    <row r="816" spans="1:27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</row>
    <row r="817" spans="1:27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</row>
    <row r="818" spans="1:27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</row>
    <row r="819" spans="1:27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</row>
    <row r="820" spans="1:27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</row>
    <row r="821" spans="1:27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</row>
    <row r="822" spans="1:27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</row>
    <row r="823" spans="1:27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</row>
    <row r="824" spans="1:27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</row>
    <row r="825" spans="1:27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</row>
    <row r="826" spans="1:27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</row>
    <row r="827" spans="1:27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</row>
    <row r="828" spans="1:27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</row>
    <row r="829" spans="1:27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</row>
    <row r="830" spans="1:27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</row>
    <row r="831" spans="1:27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</row>
    <row r="832" spans="1:27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</row>
    <row r="833" spans="1:27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</row>
    <row r="834" spans="1:27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</row>
    <row r="835" spans="1:27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</row>
    <row r="836" spans="1:27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</row>
    <row r="837" spans="1:27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</row>
    <row r="838" spans="1:27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</row>
    <row r="839" spans="1:27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</row>
    <row r="840" spans="1:27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</row>
    <row r="841" spans="1:27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</row>
    <row r="842" spans="1:27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</row>
    <row r="843" spans="1:27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</row>
    <row r="844" spans="1:27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</row>
    <row r="845" spans="1:27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</row>
    <row r="846" spans="1:27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</row>
    <row r="847" spans="1:27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</row>
    <row r="848" spans="1:27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</row>
    <row r="849" spans="1:27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</row>
    <row r="850" spans="1:27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</row>
    <row r="851" spans="1:27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</row>
    <row r="852" spans="1:27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</row>
    <row r="853" spans="1:27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</row>
    <row r="854" spans="1:27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</row>
    <row r="855" spans="1:27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</row>
    <row r="856" spans="1:27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</row>
    <row r="857" spans="1:27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</row>
    <row r="858" spans="1:27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</row>
    <row r="859" spans="1:27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</row>
    <row r="860" spans="1:27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</row>
    <row r="861" spans="1:27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</row>
    <row r="862" spans="1:27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</row>
    <row r="863" spans="1:27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</row>
    <row r="864" spans="1:27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</row>
    <row r="865" spans="1:27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</row>
    <row r="866" spans="1:27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</row>
    <row r="867" spans="1:27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</row>
    <row r="868" spans="1:27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</row>
    <row r="869" spans="1:27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</row>
    <row r="870" spans="1:27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</row>
    <row r="871" spans="1:27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</row>
    <row r="872" spans="1:27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</row>
    <row r="873" spans="1:27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</row>
    <row r="874" spans="1:27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</row>
    <row r="875" spans="1:27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</row>
    <row r="876" spans="1:27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</row>
    <row r="877" spans="1:27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</row>
    <row r="878" spans="1:27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</row>
    <row r="879" spans="1:27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</row>
    <row r="880" spans="1:27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</row>
    <row r="881" spans="1:27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</row>
    <row r="882" spans="1:27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</row>
    <row r="883" spans="1:27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</row>
    <row r="884" spans="1:27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</row>
    <row r="885" spans="1:27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</row>
    <row r="886" spans="1:27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</row>
    <row r="887" spans="1:27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</row>
    <row r="888" spans="1:27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</row>
    <row r="889" spans="1:27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</row>
    <row r="890" spans="1:27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</row>
    <row r="891" spans="1:27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</row>
    <row r="892" spans="1:27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</row>
    <row r="893" spans="1:27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</row>
    <row r="894" spans="1:27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</row>
    <row r="895" spans="1:27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</row>
    <row r="896" spans="1:27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</row>
    <row r="897" spans="1:27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</row>
    <row r="898" spans="1:27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</row>
    <row r="899" spans="1:27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</row>
    <row r="900" spans="1:27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</row>
    <row r="901" spans="1:27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</row>
    <row r="902" spans="1:27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</row>
    <row r="903" spans="1:27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</row>
    <row r="904" spans="1:27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</row>
    <row r="905" spans="1:27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</row>
    <row r="906" spans="1:27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</row>
    <row r="907" spans="1:27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</row>
    <row r="908" spans="1:27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</row>
    <row r="909" spans="1:27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</row>
    <row r="910" spans="1:27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</row>
    <row r="911" spans="1:27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</row>
    <row r="912" spans="1:27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</row>
    <row r="913" spans="1:27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</row>
    <row r="914" spans="1:27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</row>
    <row r="915" spans="1:27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</row>
    <row r="916" spans="1:27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</row>
    <row r="917" spans="1:27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</row>
    <row r="918" spans="1:27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</row>
    <row r="919" spans="1:27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</row>
    <row r="920" spans="1:27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</row>
    <row r="921" spans="1:27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</row>
    <row r="922" spans="1:27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</row>
    <row r="923" spans="1:27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</row>
    <row r="924" spans="1:27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</row>
    <row r="925" spans="1:27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</row>
    <row r="926" spans="1:27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</row>
    <row r="927" spans="1:27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</row>
    <row r="928" spans="1:27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</row>
    <row r="929" spans="1:27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</row>
    <row r="930" spans="1:27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</row>
    <row r="931" spans="1:27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</row>
    <row r="932" spans="1:27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</row>
    <row r="933" spans="1:27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</row>
    <row r="934" spans="1:27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</row>
    <row r="935" spans="1:27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</row>
    <row r="936" spans="1:27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</row>
    <row r="937" spans="1:27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</row>
    <row r="938" spans="1:27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</row>
    <row r="939" spans="1:27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</row>
    <row r="940" spans="1:27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</row>
    <row r="941" spans="1:27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</row>
    <row r="942" spans="1:27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</row>
    <row r="943" spans="1:27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</row>
    <row r="944" spans="1:27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</row>
    <row r="945" spans="1:27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</row>
    <row r="946" spans="1:27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</row>
    <row r="947" spans="1:27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</row>
    <row r="948" spans="1:27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</row>
    <row r="949" spans="1:27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</row>
    <row r="950" spans="1:27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</row>
    <row r="951" spans="1:27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</row>
    <row r="952" spans="1:27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</row>
    <row r="953" spans="1:27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</row>
    <row r="954" spans="1:27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</row>
    <row r="955" spans="1:27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</row>
    <row r="956" spans="1:27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</row>
    <row r="957" spans="1:27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</row>
    <row r="958" spans="1:27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</row>
    <row r="959" spans="1:27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</row>
    <row r="960" spans="1:27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</row>
    <row r="961" spans="1:27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</row>
    <row r="962" spans="1:27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</row>
    <row r="963" spans="1:27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</row>
    <row r="964" spans="1:27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</row>
    <row r="965" spans="1:27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</row>
    <row r="966" spans="1:27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</row>
    <row r="967" spans="1:27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</row>
    <row r="968" spans="1:27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</row>
    <row r="969" spans="1:27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</row>
    <row r="970" spans="1:27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</row>
    <row r="971" spans="1:27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</row>
    <row r="972" spans="1:27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</row>
    <row r="973" spans="1:27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</row>
    <row r="974" spans="1:27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</row>
    <row r="975" spans="1:27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</row>
    <row r="976" spans="1:27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</row>
    <row r="977" spans="1:27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</row>
    <row r="978" spans="1:27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</row>
    <row r="979" spans="1:27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</row>
    <row r="980" spans="1:27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</row>
    <row r="981" spans="1:27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</row>
    <row r="982" spans="1:27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</row>
    <row r="983" spans="1:27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</row>
    <row r="984" spans="1:27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</row>
    <row r="985" spans="1:27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</row>
    <row r="986" spans="1:27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</row>
    <row r="987" spans="1:27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</row>
    <row r="988" spans="1:27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</row>
    <row r="989" spans="1:27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</row>
    <row r="990" spans="1:27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</row>
    <row r="991" spans="1:27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</row>
    <row r="992" spans="1:27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</row>
    <row r="993" spans="1:27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</row>
    <row r="994" spans="1:27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</row>
    <row r="995" spans="1:27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</row>
    <row r="996" spans="1:27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</row>
    <row r="997" spans="1:27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</row>
    <row r="998" spans="1:27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</row>
    <row r="999" spans="1:27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</row>
    <row r="1000" spans="1:27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</row>
    <row r="1001" spans="1:27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</row>
    <row r="1002" spans="1:27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</row>
    <row r="1003" spans="1:27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</row>
    <row r="1004" spans="1:27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</row>
    <row r="1005" spans="1:27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</row>
    <row r="1006" spans="1:27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</row>
    <row r="1007" spans="1:27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</row>
    <row r="1008" spans="1:27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</row>
    <row r="1009" spans="1:27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</row>
    <row r="1010" spans="1:27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</row>
    <row r="1011" spans="1:27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</row>
    <row r="1012" spans="1:27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</row>
    <row r="1013" spans="1:27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</row>
    <row r="1014" spans="1:27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</row>
    <row r="1015" spans="1:27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</row>
    <row r="1016" spans="1:27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</row>
    <row r="1017" spans="1:27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</row>
    <row r="1018" spans="1:27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</row>
    <row r="1019" spans="1:27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</row>
    <row r="1020" spans="1:27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</row>
    <row r="1021" spans="1:27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</row>
    <row r="1022" spans="1:27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</row>
    <row r="1023" spans="1:27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</row>
    <row r="1024" spans="1:27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</row>
    <row r="1025" spans="1:27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</row>
    <row r="1026" spans="1:27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</row>
    <row r="1027" spans="1:27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</row>
    <row r="1028" spans="1:27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</row>
    <row r="1029" spans="1:27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</row>
    <row r="1030" spans="1:27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</row>
    <row r="1031" spans="1:27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</row>
    <row r="1032" spans="1:27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</row>
    <row r="1033" spans="1:27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</row>
    <row r="1034" spans="1:27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</row>
    <row r="1035" spans="1:27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</row>
    <row r="1036" spans="1:27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</row>
    <row r="1037" spans="1:27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</row>
    <row r="1038" spans="1:27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</row>
    <row r="1039" spans="1:27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</row>
    <row r="1040" spans="1:27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</row>
    <row r="1041" spans="1:27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</row>
    <row r="1042" spans="1:27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</row>
    <row r="1043" spans="1:27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</row>
    <row r="1044" spans="1:27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</row>
    <row r="1045" spans="1:27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</row>
    <row r="1046" spans="1:27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</row>
    <row r="1047" spans="1:27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</row>
    <row r="1048" spans="1:27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</row>
    <row r="1049" spans="1:27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</row>
    <row r="1050" spans="1:27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</row>
    <row r="1051" spans="1:27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</row>
    <row r="1052" spans="1:27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</row>
    <row r="1053" spans="1:27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</row>
    <row r="1054" spans="1:27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</row>
    <row r="1055" spans="1:27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</row>
    <row r="1056" spans="1:27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</row>
    <row r="1057" spans="1:27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</row>
    <row r="1058" spans="1:27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</row>
    <row r="1059" spans="1:27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</row>
    <row r="1060" spans="1:27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</row>
    <row r="1061" spans="1:27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</row>
    <row r="1062" spans="1:27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</row>
    <row r="1063" spans="1:27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</row>
    <row r="1064" spans="1:27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</row>
    <row r="1065" spans="1:27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</row>
    <row r="1066" spans="1:27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</row>
    <row r="1067" spans="1:27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</row>
    <row r="1068" spans="1:27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</row>
    <row r="1069" spans="1:27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</row>
    <row r="1070" spans="1:27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</row>
    <row r="1071" spans="1:27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</row>
    <row r="1072" spans="1:27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</row>
    <row r="1073" spans="1:27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</row>
    <row r="1074" spans="1:27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</row>
    <row r="1075" spans="1:27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</row>
    <row r="1076" spans="1:27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</row>
    <row r="1077" spans="1:27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</row>
    <row r="1078" spans="1:27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</row>
    <row r="1079" spans="1:27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</row>
    <row r="1080" spans="1:27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</row>
    <row r="1081" spans="1:27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</row>
    <row r="1082" spans="1:27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</row>
    <row r="1083" spans="1:27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</row>
    <row r="1084" spans="1:27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</row>
    <row r="1085" spans="1:27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</row>
    <row r="1086" spans="1:27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</row>
    <row r="1087" spans="1:27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</row>
    <row r="1088" spans="1:27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</row>
    <row r="1089" spans="1:27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</row>
    <row r="1090" spans="1:27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</row>
    <row r="1091" spans="1:27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</row>
    <row r="1092" spans="1:27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</row>
    <row r="1093" spans="1:27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</row>
    <row r="1094" spans="1:27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</row>
    <row r="1095" spans="1:27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</row>
    <row r="1096" spans="1:27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</row>
    <row r="1097" spans="1:27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</row>
    <row r="1098" spans="1:27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</row>
    <row r="1099" spans="1:27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</row>
    <row r="1100" spans="1:27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</row>
    <row r="1101" spans="1:27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</row>
    <row r="1102" spans="1:27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</row>
    <row r="1103" spans="1:27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</row>
    <row r="1104" spans="1:27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</row>
    <row r="1105" spans="1:27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</row>
    <row r="1106" spans="1:27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</row>
    <row r="1107" spans="1:27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</row>
    <row r="1108" spans="1:27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</row>
    <row r="1109" spans="1:27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</row>
    <row r="1110" spans="1:27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</row>
    <row r="1111" spans="1:27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</row>
    <row r="1112" spans="1:27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</row>
    <row r="1113" spans="1:27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</row>
    <row r="1114" spans="1:27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</row>
    <row r="1115" spans="1:27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</row>
    <row r="1116" spans="1:27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</row>
    <row r="1117" spans="1:27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</row>
    <row r="1118" spans="1:27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</row>
    <row r="1119" spans="1:27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</row>
    <row r="1120" spans="1:27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</row>
    <row r="1121" spans="1:27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</row>
    <row r="1122" spans="1:27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</row>
    <row r="1123" spans="1:27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</row>
    <row r="1124" spans="1:27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</row>
    <row r="1125" spans="1:27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</row>
    <row r="1126" spans="1:27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</row>
    <row r="1127" spans="1:27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</row>
    <row r="1128" spans="1:27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</row>
    <row r="1129" spans="1:27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</row>
    <row r="1130" spans="1:27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</row>
    <row r="1131" spans="1:27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</row>
    <row r="1132" spans="1:27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</row>
    <row r="1133" spans="1:27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</row>
    <row r="1134" spans="1:27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</row>
    <row r="1135" spans="1:27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</row>
    <row r="1136" spans="1:27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</row>
    <row r="1137" spans="1:27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</row>
    <row r="1138" spans="1:27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</row>
    <row r="1139" spans="1:27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</row>
    <row r="1140" spans="1:27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</row>
    <row r="1141" spans="1:27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</row>
    <row r="1142" spans="1:27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</row>
    <row r="1143" spans="1:27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</row>
    <row r="1144" spans="1:27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</row>
    <row r="1145" spans="1:27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</row>
    <row r="1146" spans="1:27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</row>
    <row r="1147" spans="1:27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</row>
    <row r="1148" spans="1:27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</row>
    <row r="1149" spans="1:27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</row>
    <row r="1150" spans="1:27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</row>
    <row r="1151" spans="1:27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</row>
    <row r="1152" spans="1:27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</row>
    <row r="1153" spans="1:27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</row>
    <row r="1154" spans="1:27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</row>
    <row r="1155" spans="1:27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</row>
    <row r="1156" spans="1:27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</row>
    <row r="1157" spans="1:27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</row>
    <row r="1158" spans="1:27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</row>
    <row r="1159" spans="1:27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</row>
    <row r="1160" spans="1:27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</row>
    <row r="1161" spans="1:27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</row>
    <row r="1162" spans="1:27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</row>
    <row r="1163" spans="1:27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</row>
    <row r="1164" spans="1:27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</row>
    <row r="1165" spans="1:27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</row>
    <row r="1166" spans="1:27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</row>
    <row r="1167" spans="1:27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</row>
    <row r="1168" spans="1:27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</row>
    <row r="1169" spans="1:27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</row>
    <row r="1170" spans="1:27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</row>
    <row r="1171" spans="1:27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</row>
    <row r="1172" spans="1:27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</row>
    <row r="1173" spans="1:27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</row>
    <row r="1174" spans="1:27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</row>
    <row r="1175" spans="1:27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</row>
    <row r="1176" spans="1:27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</row>
    <row r="1177" spans="1:27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</row>
    <row r="1178" spans="1:27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</row>
    <row r="1179" spans="1:27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</row>
    <row r="1180" spans="1:27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</row>
    <row r="1181" spans="1:27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</row>
    <row r="1182" spans="1:27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</row>
    <row r="1183" spans="1:27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</row>
    <row r="1184" spans="1:27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</row>
    <row r="1185" spans="1:27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</row>
    <row r="1186" spans="1:27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</row>
    <row r="1187" spans="1:27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</row>
    <row r="1188" spans="1:27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</row>
    <row r="1189" spans="1:27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</row>
    <row r="1190" spans="1:27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</row>
    <row r="1191" spans="1:27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</row>
    <row r="1192" spans="1:27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</row>
    <row r="1193" spans="1:27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</row>
    <row r="1194" spans="1:27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</row>
    <row r="1195" spans="1:27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</row>
    <row r="1196" spans="1:27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</row>
    <row r="1197" spans="1:27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</row>
    <row r="1198" spans="1:27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</row>
    <row r="1199" spans="1:27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</row>
    <row r="1200" spans="1:27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</row>
    <row r="1201" spans="1:27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</row>
    <row r="1202" spans="1:27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</row>
    <row r="1203" spans="1:27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</row>
    <row r="1204" spans="1:27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</row>
    <row r="1205" spans="1:27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</row>
    <row r="1206" spans="1:27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</row>
    <row r="1207" spans="1:27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</row>
    <row r="1208" spans="1:27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</row>
    <row r="1209" spans="1:27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</row>
    <row r="1210" spans="1:27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</row>
    <row r="1211" spans="1:27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</row>
    <row r="1212" spans="1:27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</row>
    <row r="1213" spans="1:27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</row>
    <row r="1214" spans="1:27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</row>
    <row r="1215" spans="1:27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</row>
    <row r="1216" spans="1:27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</row>
    <row r="1217" spans="1:27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</row>
    <row r="1218" spans="1:27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</row>
    <row r="1219" spans="1:27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</row>
    <row r="1220" spans="1:27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</row>
    <row r="1221" spans="1:27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</row>
    <row r="1222" spans="1:27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</row>
    <row r="1223" spans="1:27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</row>
    <row r="1224" spans="1:27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</row>
    <row r="1225" spans="1:27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</row>
    <row r="1226" spans="1:27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</row>
    <row r="1227" spans="1:27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</row>
    <row r="1228" spans="1:27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</row>
    <row r="1229" spans="1:27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</row>
    <row r="1230" spans="1:27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</row>
    <row r="1231" spans="1:27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</row>
    <row r="1232" spans="1:27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</row>
    <row r="1233" spans="1:27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</row>
    <row r="1234" spans="1:27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</row>
    <row r="1235" spans="1:27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</row>
    <row r="1236" spans="1:27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</row>
    <row r="1237" spans="1:27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</row>
    <row r="1238" spans="1:27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</row>
    <row r="1239" spans="1:27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</row>
    <row r="1240" spans="1:27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</row>
    <row r="1241" spans="1:27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</row>
    <row r="1242" spans="1:27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</row>
    <row r="1243" spans="1:27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</row>
    <row r="1244" spans="1:27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</row>
    <row r="1245" spans="1:27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</row>
    <row r="1246" spans="1:27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</row>
    <row r="1247" spans="1:27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</row>
    <row r="1248" spans="1:27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</row>
    <row r="1249" spans="1:27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</row>
    <row r="1250" spans="1:27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</row>
    <row r="1251" spans="1:27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</row>
    <row r="1252" spans="1:27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</row>
    <row r="1253" spans="1:27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</row>
    <row r="1254" spans="1:27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</row>
    <row r="1255" spans="1:27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</row>
    <row r="1256" spans="1:27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</row>
    <row r="1257" spans="1:27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</row>
    <row r="1258" spans="1:27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</row>
    <row r="1259" spans="1:27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</row>
    <row r="1260" spans="1:27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</row>
    <row r="1261" spans="1:27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</row>
    <row r="1262" spans="1:27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</row>
    <row r="1263" spans="1:27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</row>
    <row r="1264" spans="1:27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</row>
    <row r="1265" spans="1:27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</row>
    <row r="1266" spans="1:27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</row>
    <row r="1267" spans="1:27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</row>
    <row r="1268" spans="1:27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</row>
    <row r="1269" spans="1:27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</row>
    <row r="1270" spans="1:27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</row>
    <row r="1271" spans="1:27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</row>
    <row r="1272" spans="1:27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</row>
    <row r="1273" spans="1:27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</row>
    <row r="1274" spans="1:27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</row>
    <row r="1275" spans="1:27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</row>
    <row r="1276" spans="1:27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</row>
    <row r="1277" spans="1:27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</row>
    <row r="1278" spans="1:27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</row>
    <row r="1279" spans="1:27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</row>
    <row r="1280" spans="1:27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</row>
    <row r="1281" spans="1:27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</row>
    <row r="1282" spans="1:27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</row>
    <row r="1283" spans="1:27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</row>
    <row r="1284" spans="1:27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</row>
    <row r="1285" spans="1:27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</row>
    <row r="1286" spans="1:27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</row>
    <row r="1287" spans="1:27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</row>
    <row r="1288" spans="1:27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</row>
    <row r="1289" spans="1:27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</row>
    <row r="1290" spans="1:27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</row>
    <row r="1291" spans="1:27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</row>
    <row r="1292" spans="1:27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</row>
    <row r="1293" spans="1:27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</row>
    <row r="1294" spans="1:27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</row>
    <row r="1295" spans="1:27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</row>
    <row r="1296" spans="1:27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</row>
    <row r="1297" spans="1:27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</row>
    <row r="1298" spans="1:27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</row>
    <row r="1299" spans="1:27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</row>
    <row r="1300" spans="1:27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</row>
    <row r="1301" spans="1:27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</row>
    <row r="1302" spans="1:27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</row>
    <row r="1303" spans="1:27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</row>
    <row r="1304" spans="1:27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</row>
    <row r="1305" spans="1:27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</row>
    <row r="1306" spans="1:27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</row>
    <row r="1307" spans="1:27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</row>
    <row r="1308" spans="1:27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</row>
    <row r="1309" spans="1:27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</row>
    <row r="1310" spans="1:27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</row>
    <row r="1311" spans="1:27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</row>
    <row r="1312" spans="1:27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</row>
    <row r="1313" spans="1:27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</row>
    <row r="1314" spans="1:27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</row>
    <row r="1315" spans="1:27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</row>
    <row r="1316" spans="1:27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</row>
    <row r="1317" spans="1:27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</row>
    <row r="1318" spans="1:27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</row>
    <row r="1319" spans="1:27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</row>
    <row r="1320" spans="1:27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</row>
    <row r="1321" spans="1:27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</row>
    <row r="1322" spans="1:27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</row>
    <row r="1323" spans="1:27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</row>
    <row r="1324" spans="1:27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</row>
    <row r="1325" spans="1:27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</row>
    <row r="1326" spans="1:27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</row>
    <row r="1327" spans="1:27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</row>
    <row r="1328" spans="1:27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</row>
    <row r="1329" spans="1:27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</row>
    <row r="1330" spans="1:27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</row>
    <row r="1331" spans="1:27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</row>
    <row r="1332" spans="1:27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</row>
    <row r="1333" spans="1:27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</row>
    <row r="1334" spans="1:27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</row>
    <row r="1335" spans="1:27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</row>
    <row r="1336" spans="1:27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</row>
    <row r="1337" spans="1:27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</row>
    <row r="1338" spans="1:27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</row>
    <row r="1339" spans="1:27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</row>
    <row r="1340" spans="1:27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</row>
    <row r="1341" spans="1:27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</row>
    <row r="1342" spans="1:27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</row>
    <row r="1343" spans="1:27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</row>
    <row r="1344" spans="1:27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</row>
    <row r="1345" spans="1:27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</row>
    <row r="1346" spans="1:27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</row>
    <row r="1347" spans="1:27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</row>
    <row r="1348" spans="1:27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</row>
    <row r="1349" spans="1:27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</row>
    <row r="1350" spans="1:27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</row>
    <row r="1351" spans="1:27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</row>
    <row r="1352" spans="1:27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</row>
    <row r="1353" spans="1:27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</row>
    <row r="1354" spans="1:27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</row>
    <row r="1355" spans="1:27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</row>
    <row r="1356" spans="1:27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</row>
    <row r="1357" spans="1:27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</row>
    <row r="1358" spans="1:27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</row>
    <row r="1359" spans="1:27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</row>
    <row r="1360" spans="1:27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</row>
    <row r="1361" spans="1:27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</row>
    <row r="1362" spans="1:27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</row>
    <row r="1363" spans="1:27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</row>
    <row r="1364" spans="1:27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</row>
    <row r="1365" spans="1:27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</row>
    <row r="1366" spans="1:27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</row>
    <row r="1367" spans="1:27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</row>
    <row r="1368" spans="1:27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</row>
    <row r="1369" spans="1:27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</row>
    <row r="1370" spans="1:27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</row>
    <row r="1371" spans="1:27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</row>
    <row r="1372" spans="1:27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</row>
    <row r="1373" spans="1:27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</row>
    <row r="1374" spans="1:27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</row>
    <row r="1375" spans="1:27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</row>
    <row r="1376" spans="1:27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</row>
    <row r="1377" spans="1:27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</row>
    <row r="1378" spans="1:27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</row>
    <row r="1379" spans="1:27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</row>
    <row r="1380" spans="1:27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</row>
    <row r="1381" spans="1:27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</row>
    <row r="1382" spans="1:27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</row>
    <row r="1383" spans="1:27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</row>
    <row r="1384" spans="1:27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</row>
    <row r="1385" spans="1:27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</row>
    <row r="1386" spans="1:27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</row>
    <row r="1387" spans="1:27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</row>
    <row r="1388" spans="1:27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</row>
    <row r="1389" spans="1:27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</row>
    <row r="1390" spans="1:27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</row>
    <row r="1391" spans="1:27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</row>
    <row r="1392" spans="1:27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</row>
    <row r="1393" spans="1:27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</row>
    <row r="1394" spans="1:27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</row>
    <row r="1395" spans="1:27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</row>
    <row r="1396" spans="1:27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</row>
    <row r="1397" spans="1:27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</row>
    <row r="1398" spans="1:27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</row>
    <row r="1399" spans="1:27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</row>
    <row r="1400" spans="1:27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</row>
    <row r="1401" spans="1:27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</row>
    <row r="1402" spans="1:27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</row>
    <row r="1403" spans="1:27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</row>
    <row r="1404" spans="1:27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</row>
    <row r="1405" spans="1:27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</row>
    <row r="1406" spans="1:27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</row>
    <row r="1407" spans="1:27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</row>
    <row r="1408" spans="1:27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</row>
    <row r="1409" spans="1:27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</row>
    <row r="1410" spans="1:27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</row>
    <row r="1411" spans="1:27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</row>
    <row r="1412" spans="1:27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</row>
    <row r="1413" spans="1:27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</row>
    <row r="1414" spans="1:27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</row>
    <row r="1415" spans="1:27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</row>
    <row r="1416" spans="1:27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</row>
    <row r="1417" spans="1:27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</row>
    <row r="1418" spans="1:27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</row>
    <row r="1419" spans="1:27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</row>
    <row r="1420" spans="1:27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</row>
    <row r="1421" spans="1:27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</row>
    <row r="1422" spans="1:27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</row>
    <row r="1423" spans="1:27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</row>
    <row r="1424" spans="1:27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</row>
    <row r="1425" spans="1:27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</row>
    <row r="1426" spans="1:27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</row>
    <row r="1427" spans="1:27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</row>
    <row r="1428" spans="1:27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</row>
    <row r="1429" spans="1:27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</row>
    <row r="1430" spans="1:27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</row>
    <row r="1431" spans="1:27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</row>
    <row r="1432" spans="1:27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</row>
    <row r="1433" spans="1:27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</row>
    <row r="1434" spans="1:27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</row>
    <row r="1435" spans="1:27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</row>
    <row r="1436" spans="1:27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</row>
    <row r="1437" spans="1:27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</row>
    <row r="1438" spans="1:27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</row>
    <row r="1439" spans="1:27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</row>
    <row r="1440" spans="1:27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</row>
    <row r="1441" spans="1:27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</row>
    <row r="1442" spans="1:27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</row>
    <row r="1443" spans="1:27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</row>
    <row r="1444" spans="1:27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</row>
    <row r="1445" spans="1:27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</row>
    <row r="1446" spans="1:27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</row>
    <row r="1447" spans="1:27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</row>
    <row r="1448" spans="1:27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</row>
    <row r="1449" spans="1:27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</row>
    <row r="1450" spans="1:27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</row>
    <row r="1451" spans="1:27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</row>
    <row r="1452" spans="1:27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</row>
    <row r="1453" spans="1:27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</row>
    <row r="1454" spans="1:27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</row>
    <row r="1455" spans="1:27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</row>
    <row r="1456" spans="1:27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</row>
    <row r="1457" spans="1:27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</row>
    <row r="1458" spans="1:27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</row>
    <row r="1459" spans="1:27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</row>
    <row r="1460" spans="1:27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</row>
    <row r="1461" spans="1:27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</row>
    <row r="1462" spans="1:27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</row>
    <row r="1463" spans="1:27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</row>
    <row r="1464" spans="1:27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</row>
    <row r="1465" spans="1:27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</row>
    <row r="1466" spans="1:27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</row>
    <row r="1467" spans="1:27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</row>
    <row r="1468" spans="1:27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</row>
    <row r="1469" spans="1:27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</row>
    <row r="1470" spans="1:27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</row>
    <row r="1471" spans="1:27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</row>
    <row r="1472" spans="1:27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</row>
    <row r="1473" spans="1:27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</row>
    <row r="1474" spans="1:27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</row>
    <row r="1475" spans="1:27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</row>
    <row r="1476" spans="1:27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</row>
    <row r="1477" spans="1:27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</row>
    <row r="1478" spans="1:27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</row>
    <row r="1479" spans="1:27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</row>
    <row r="1480" spans="1:27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</row>
    <row r="1481" spans="1:27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</row>
    <row r="1482" spans="1:27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</row>
    <row r="1483" spans="1:27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</row>
    <row r="1484" spans="1:27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</row>
    <row r="1485" spans="1:27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</row>
    <row r="1486" spans="1:27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</row>
    <row r="1487" spans="1:27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</row>
    <row r="1488" spans="1:27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</row>
    <row r="1489" spans="1:27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</row>
    <row r="1490" spans="1:27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</row>
    <row r="1491" spans="1:27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</row>
    <row r="1492" spans="1:27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</row>
    <row r="1493" spans="1:27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</row>
    <row r="1494" spans="1:27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</row>
    <row r="1495" spans="1:27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</row>
    <row r="1496" spans="1:27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</row>
    <row r="1497" spans="1:27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</row>
    <row r="1498" spans="1:27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</row>
    <row r="1499" spans="1:27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</row>
    <row r="1500" spans="1:27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</row>
    <row r="1501" spans="1:27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</row>
    <row r="1502" spans="1:27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</row>
    <row r="1503" spans="1:27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</row>
    <row r="1504" spans="1:27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</row>
    <row r="1505" spans="1:27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</row>
    <row r="1506" spans="1:27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</row>
    <row r="1507" spans="1:27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</row>
    <row r="1508" spans="1:27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</row>
    <row r="1509" spans="1:27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</row>
    <row r="1510" spans="1:27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</row>
    <row r="1511" spans="1:27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</row>
    <row r="1512" spans="1:27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</row>
    <row r="1513" spans="1:27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</row>
    <row r="1514" spans="1:27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</row>
    <row r="1515" spans="1:27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</row>
    <row r="1516" spans="1:27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</row>
    <row r="1517" spans="1:27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</row>
    <row r="1518" spans="1:27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</row>
    <row r="1519" spans="1:27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</row>
    <row r="1520" spans="1:27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</row>
    <row r="1521" spans="1:27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</row>
    <row r="1522" spans="1:27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</row>
    <row r="1523" spans="1:27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</row>
    <row r="1524" spans="1:27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</row>
    <row r="1525" spans="1:27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</row>
    <row r="1526" spans="1:27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</row>
    <row r="1527" spans="1:27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</row>
    <row r="1528" spans="1:27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</row>
    <row r="1529" spans="1:27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</row>
    <row r="1530" spans="1:27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</row>
    <row r="1531" spans="1:27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</row>
    <row r="1532" spans="1:27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</row>
    <row r="1533" spans="1:27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</row>
    <row r="1534" spans="1:27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</row>
    <row r="1535" spans="1:27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</row>
    <row r="1536" spans="1:27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</row>
    <row r="1537" spans="1:27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</row>
    <row r="1538" spans="1:27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</row>
    <row r="1539" spans="1:27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</row>
    <row r="1540" spans="1:27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</row>
    <row r="1541" spans="1:27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</row>
    <row r="1542" spans="1:27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</row>
    <row r="1543" spans="1:27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</row>
    <row r="1544" spans="1:27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</row>
    <row r="1545" spans="1:27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</row>
    <row r="1546" spans="1:27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</row>
    <row r="1547" spans="1:27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</row>
    <row r="1548" spans="1:27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</row>
    <row r="1549" spans="1:27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</row>
    <row r="1550" spans="1:27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</row>
    <row r="1551" spans="1:27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</row>
    <row r="1552" spans="1:27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</row>
    <row r="1553" spans="1:27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</row>
    <row r="1554" spans="1:27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</row>
    <row r="1555" spans="1:27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</row>
    <row r="1556" spans="1:27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</row>
    <row r="1557" spans="1:27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</row>
    <row r="1558" spans="1:27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</row>
    <row r="1559" spans="1:27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</row>
    <row r="1560" spans="1:27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</row>
    <row r="1561" spans="1:27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3570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</row>
    <row r="1562" spans="1:27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</row>
    <row r="1563" spans="1:27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</row>
    <row r="1564" spans="1:27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</row>
    <row r="1565" spans="1:27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</row>
    <row r="1566" spans="1:27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</row>
    <row r="1567" spans="1:27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</row>
    <row r="1568" spans="1:27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</row>
    <row r="1569" spans="1:27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</row>
    <row r="1570" spans="1:27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</row>
    <row r="1571" spans="1:27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</row>
    <row r="1572" spans="1:27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</row>
    <row r="1573" spans="1:27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</row>
    <row r="1574" spans="1:27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</row>
    <row r="1575" spans="1:27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</row>
    <row r="1576" spans="1:27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</row>
    <row r="1577" spans="1:27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</row>
    <row r="1578" spans="1:27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</row>
    <row r="1579" spans="1:27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</row>
    <row r="1580" spans="1:27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</row>
    <row r="1581" spans="1:27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</row>
    <row r="1582" spans="1:27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</row>
    <row r="1583" spans="1:27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</row>
    <row r="1584" spans="1:27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</row>
    <row r="1585" spans="1:27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</row>
    <row r="1586" spans="1:27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</row>
    <row r="1587" spans="1:27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</row>
    <row r="1588" spans="1:27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</row>
    <row r="1589" spans="1:27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</row>
    <row r="1590" spans="1:27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</row>
    <row r="1591" spans="1:27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</row>
    <row r="1592" spans="1:27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</row>
    <row r="1593" spans="1:27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</row>
    <row r="1594" spans="1:27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</row>
    <row r="1595" spans="1:27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</row>
    <row r="1596" spans="1:27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</row>
    <row r="1597" spans="1:27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</row>
    <row r="1598" spans="1:27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</row>
    <row r="1599" spans="1:27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</row>
    <row r="1600" spans="1:27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</row>
    <row r="1601" spans="1:27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</row>
    <row r="1602" spans="1:27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</row>
    <row r="1603" spans="1:27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</row>
    <row r="1604" spans="1:27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</row>
    <row r="1605" spans="1:27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</row>
    <row r="1606" spans="1:27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</row>
    <row r="1607" spans="1:27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</row>
    <row r="1608" spans="1:27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</row>
    <row r="1609" spans="1:27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</row>
    <row r="1610" spans="1:27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</row>
    <row r="1611" spans="1:27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</row>
    <row r="1612" spans="1:27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</row>
    <row r="1613" spans="1:27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</row>
    <row r="1614" spans="1:27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3566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3568</v>
      </c>
      <c r="Y1614" s="64"/>
      <c r="Z1614" s="64"/>
      <c r="AA1614" s="64">
        <v>2026030094</v>
      </c>
    </row>
    <row r="1615" spans="1:27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3566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3568</v>
      </c>
      <c r="Y1615" s="64"/>
      <c r="Z1615" s="64"/>
      <c r="AA1615" s="64">
        <v>2026030095</v>
      </c>
    </row>
    <row r="1616" spans="1:27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3567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3569</v>
      </c>
      <c r="Y1616" s="64"/>
      <c r="Z1616" s="64"/>
      <c r="AA1616" s="64">
        <v>2026030096</v>
      </c>
    </row>
    <row r="1617" spans="1:27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</row>
    <row r="1618" spans="1:27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</row>
    <row r="1619" spans="1:27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</row>
    <row r="1620" spans="1:27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</row>
    <row r="1621" spans="1:27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</row>
    <row r="1622" spans="1:27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</row>
    <row r="1623" spans="1:27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</row>
    <row r="1624" spans="1:27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</row>
    <row r="1625" spans="1:27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</row>
    <row r="1626" spans="1:27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</row>
    <row r="1627" spans="1:27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</row>
    <row r="1628" spans="1:27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</row>
    <row r="1629" spans="1:27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</row>
    <row r="1630" spans="1:27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</row>
    <row r="1631" spans="1:27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</row>
    <row r="1632" spans="1:27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</row>
    <row r="1633" spans="1:27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</row>
    <row r="1634" spans="1:27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</row>
    <row r="1635" spans="1:27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</row>
    <row r="1636" spans="1:27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</row>
    <row r="1637" spans="1:27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</row>
    <row r="1638" spans="1:27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</row>
    <row r="1639" spans="1:27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</row>
    <row r="1640" spans="1:27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</row>
    <row r="1641" spans="1:27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</row>
    <row r="1642" spans="1:27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</row>
    <row r="1643" spans="1:27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</row>
    <row r="1644" spans="1:27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</row>
    <row r="1645" spans="1:27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</row>
    <row r="1646" spans="1:27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</row>
    <row r="1647" spans="1:27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</row>
    <row r="1648" spans="1:27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</row>
    <row r="1649" spans="1:27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</row>
    <row r="1650" spans="1:27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</row>
    <row r="1651" spans="1:27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</row>
    <row r="1652" spans="1:27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</row>
    <row r="1653" spans="1:27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</row>
    <row r="1654" spans="1:27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</row>
    <row r="1655" spans="1:27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</row>
    <row r="1656" spans="1:27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</row>
    <row r="1657" spans="1:27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</row>
    <row r="1658" spans="1:27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</row>
    <row r="1659" spans="1:27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</row>
    <row r="1660" spans="1:27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</row>
    <row r="1661" spans="1:27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</row>
    <row r="1662" spans="1:27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</row>
    <row r="1663" spans="1:27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</row>
    <row r="1664" spans="1:27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</row>
    <row r="1665" spans="1:27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</row>
    <row r="1666" spans="1:27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</row>
    <row r="1667" spans="1:27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</row>
    <row r="1668" spans="1:27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</row>
    <row r="1669" spans="1:27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</row>
    <row r="1670" spans="1:27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</row>
    <row r="1671" spans="1:27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</row>
    <row r="1672" spans="1:27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</row>
    <row r="1673" spans="1:27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</row>
    <row r="1674" spans="1:27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</row>
    <row r="1675" spans="1:27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</row>
    <row r="1676" spans="1:27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</row>
    <row r="1677" spans="1:27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</row>
    <row r="1678" spans="1:27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</row>
    <row r="1679" spans="1:27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</row>
    <row r="1680" spans="1:27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</row>
    <row r="1681" spans="1:27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</row>
    <row r="1682" spans="1:27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</row>
    <row r="1683" spans="1:27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</row>
    <row r="1684" spans="1:27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3332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</row>
    <row r="1685" spans="1:27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3333</v>
      </c>
      <c r="H1685" s="64" t="s">
        <v>3334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</row>
    <row r="1686" spans="1:27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3335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</row>
    <row r="1687" spans="1:27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3336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</row>
    <row r="1688" spans="1:27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3337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</row>
    <row r="1689" spans="1:27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3338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</row>
    <row r="1690" spans="1:27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</row>
    <row r="1691" spans="1:27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3339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</row>
    <row r="1692" spans="1:27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3340</v>
      </c>
      <c r="H1692" s="64" t="s">
        <v>3341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</row>
    <row r="1693" spans="1:27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3342</v>
      </c>
      <c r="H1693" s="64" t="s">
        <v>3343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</row>
    <row r="1694" spans="1:27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3329</v>
      </c>
      <c r="F1694" s="65">
        <v>1</v>
      </c>
      <c r="G1694" s="73" t="s">
        <v>3344</v>
      </c>
      <c r="H1694" s="64" t="s">
        <v>3345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</row>
    <row r="1695" spans="1:27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3330</v>
      </c>
      <c r="F1695" s="65">
        <v>1</v>
      </c>
      <c r="G1695" s="73" t="s">
        <v>3346</v>
      </c>
      <c r="H1695" s="64" t="s">
        <v>3347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</row>
    <row r="1696" spans="1:27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3348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</row>
    <row r="1697" spans="1:27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3349</v>
      </c>
      <c r="H1697" s="64" t="s">
        <v>3350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</row>
    <row r="1698" spans="1:27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3349</v>
      </c>
      <c r="H1698" s="64" t="s">
        <v>3350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</row>
    <row r="1699" spans="1:27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3351</v>
      </c>
      <c r="H1699" s="64" t="s">
        <v>3352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</row>
    <row r="1700" spans="1:27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</row>
    <row r="1701" spans="1:27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3353</v>
      </c>
      <c r="H1701" s="64" t="s">
        <v>3354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</row>
    <row r="1702" spans="1:27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3355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</row>
    <row r="1703" spans="1:27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3356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</row>
    <row r="1704" spans="1:27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3357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</row>
    <row r="1705" spans="1:27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3332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</row>
    <row r="1706" spans="1:27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3333</v>
      </c>
      <c r="H1706" s="64" t="s">
        <v>3334</v>
      </c>
      <c r="I1706" s="65" t="s">
        <v>491</v>
      </c>
      <c r="J1706" s="64" t="s">
        <v>3358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</row>
    <row r="1707" spans="1:27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3340</v>
      </c>
      <c r="H1707" s="64" t="s">
        <v>3341</v>
      </c>
      <c r="I1707" s="65" t="s">
        <v>491</v>
      </c>
      <c r="J1707" s="64" t="s">
        <v>3359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</row>
    <row r="1708" spans="1:27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3329</v>
      </c>
      <c r="F1708" s="65">
        <v>1</v>
      </c>
      <c r="G1708" s="73" t="s">
        <v>3344</v>
      </c>
      <c r="H1708" s="64" t="s">
        <v>3345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</row>
    <row r="1709" spans="1:27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3360</v>
      </c>
      <c r="I1709" s="65" t="s">
        <v>491</v>
      </c>
      <c r="J1709" s="64" t="s">
        <v>3361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</row>
    <row r="1710" spans="1:27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3362</v>
      </c>
      <c r="I1710" s="65" t="s">
        <v>491</v>
      </c>
      <c r="J1710" s="64" t="s">
        <v>3361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</row>
    <row r="1711" spans="1:27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3331</v>
      </c>
      <c r="F1711" s="65">
        <v>1</v>
      </c>
      <c r="G1711" s="73">
        <v>240417001</v>
      </c>
      <c r="H1711" s="64" t="s">
        <v>3363</v>
      </c>
      <c r="I1711" s="65" t="s">
        <v>486</v>
      </c>
      <c r="J1711" s="64" t="s">
        <v>3364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</row>
    <row r="1712" spans="1:27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3331</v>
      </c>
      <c r="F1712" s="65">
        <v>1</v>
      </c>
      <c r="G1712" s="73">
        <v>240417001</v>
      </c>
      <c r="H1712" s="64" t="s">
        <v>3363</v>
      </c>
      <c r="I1712" s="65" t="s">
        <v>491</v>
      </c>
      <c r="J1712" s="64" t="s">
        <v>3364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</row>
    <row r="1713" spans="1:27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3371</v>
      </c>
      <c r="H1713" s="64" t="s">
        <v>3372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</row>
    <row r="1714" spans="1:27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3373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</row>
    <row r="1715" spans="1:27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3374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</row>
    <row r="1716" spans="1:27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3375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</row>
    <row r="1717" spans="1:27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3376</v>
      </c>
      <c r="H1717" s="64" t="s">
        <v>3377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</row>
    <row r="1718" spans="1:27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3378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</row>
    <row r="1719" spans="1:27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3379</v>
      </c>
      <c r="H1719" s="64" t="s">
        <v>3380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</row>
    <row r="1720" spans="1:27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3344</v>
      </c>
      <c r="H1720" s="64" t="s">
        <v>3381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</row>
    <row r="1721" spans="1:27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3382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</row>
    <row r="1722" spans="1:27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3383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</row>
    <row r="1723" spans="1:27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3384</v>
      </c>
      <c r="H1723" s="64" t="s">
        <v>3385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</row>
    <row r="1724" spans="1:27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3386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</row>
    <row r="1725" spans="1:27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3387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</row>
    <row r="1726" spans="1:27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</row>
    <row r="1727" spans="1:27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3388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</row>
    <row r="1728" spans="1:27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3389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</row>
    <row r="1729" spans="1:27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3390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</row>
    <row r="1730" spans="1:27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3391</v>
      </c>
      <c r="I1730" s="65" t="s">
        <v>491</v>
      </c>
      <c r="J1730" s="64" t="s">
        <v>3392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</row>
    <row r="1731" spans="1:27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3393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</row>
    <row r="1732" spans="1:27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3394</v>
      </c>
      <c r="I1732" s="65" t="s">
        <v>491</v>
      </c>
      <c r="J1732" s="64" t="s">
        <v>3395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</row>
    <row r="1733" spans="1:27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3396</v>
      </c>
      <c r="H1733" s="64" t="s">
        <v>3397</v>
      </c>
      <c r="I1733" s="65" t="s">
        <v>486</v>
      </c>
      <c r="J1733" s="64" t="s">
        <v>3404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3405</v>
      </c>
      <c r="V1733" s="64"/>
      <c r="W1733" s="64"/>
      <c r="X1733" s="64"/>
      <c r="Y1733" s="64"/>
      <c r="Z1733" s="64"/>
      <c r="AA1733" s="64">
        <v>2026040012</v>
      </c>
    </row>
    <row r="1734" spans="1:27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3396</v>
      </c>
      <c r="H1734" s="64" t="s">
        <v>3397</v>
      </c>
      <c r="I1734" s="65" t="s">
        <v>486</v>
      </c>
      <c r="J1734" s="64" t="s">
        <v>3398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</row>
    <row r="1735" spans="1:27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3399</v>
      </c>
      <c r="I1735" s="65" t="s">
        <v>702</v>
      </c>
      <c r="J1735" s="64" t="s">
        <v>3400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</row>
    <row r="1736" spans="1:27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3399</v>
      </c>
      <c r="I1736" s="65" t="s">
        <v>702</v>
      </c>
      <c r="J1736" s="64" t="s">
        <v>3401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</row>
    <row r="1737" spans="1:27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3399</v>
      </c>
      <c r="I1737" s="65" t="s">
        <v>702</v>
      </c>
      <c r="J1737" s="64" t="s">
        <v>3402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</row>
    <row r="1738" spans="1:27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3399</v>
      </c>
      <c r="I1738" s="65" t="s">
        <v>702</v>
      </c>
      <c r="J1738" s="64" t="s">
        <v>3403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</row>
    <row r="1739" spans="1:27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3429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</row>
    <row r="1740" spans="1:27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3430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</row>
    <row r="1741" spans="1:27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3431</v>
      </c>
      <c r="H1741" s="64" t="s">
        <v>3432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</row>
    <row r="1742" spans="1:27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3433</v>
      </c>
      <c r="H1742" s="64" t="s">
        <v>3434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</row>
    <row r="1743" spans="1:27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3435</v>
      </c>
      <c r="H1743" s="64" t="s">
        <v>3436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</row>
    <row r="1744" spans="1:27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3353</v>
      </c>
      <c r="H1744" s="64" t="s">
        <v>3354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</row>
    <row r="1745" spans="1:27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3437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</row>
    <row r="1746" spans="1:27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3355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</row>
    <row r="1747" spans="1:27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3438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</row>
    <row r="1748" spans="1:27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3439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</row>
    <row r="1749" spans="1:27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3440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</row>
    <row r="1750" spans="1:27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3441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</row>
    <row r="1751" spans="1:27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3442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</row>
    <row r="1752" spans="1:27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3435</v>
      </c>
      <c r="H1752" s="64" t="s">
        <v>3443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</row>
    <row r="1753" spans="1:27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3450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</row>
    <row r="1754" spans="1:27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3451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</row>
    <row r="1755" spans="1:27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3452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</row>
    <row r="1756" spans="1:27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3453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</row>
    <row r="1757" spans="1:27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3454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</row>
    <row r="1758" spans="1:27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3455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</row>
    <row r="1759" spans="1:27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3456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</row>
    <row r="1760" spans="1:27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3457</v>
      </c>
      <c r="H1760" s="64" t="s">
        <v>3458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</row>
    <row r="1761" spans="1:27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3459</v>
      </c>
      <c r="H1761" s="64" t="s">
        <v>3460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</row>
    <row r="1762" spans="1:27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3461</v>
      </c>
      <c r="H1762" s="64" t="s">
        <v>3462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</row>
    <row r="1763" spans="1:27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3329</v>
      </c>
      <c r="F1763" s="65">
        <v>1</v>
      </c>
      <c r="G1763" s="73" t="s">
        <v>3463</v>
      </c>
      <c r="H1763" s="64" t="s">
        <v>3464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</row>
    <row r="1764" spans="1:27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3329</v>
      </c>
      <c r="F1764" s="65">
        <v>1</v>
      </c>
      <c r="G1764" s="73" t="s">
        <v>3465</v>
      </c>
      <c r="H1764" s="64" t="s">
        <v>3466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</row>
    <row r="1765" spans="1:27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3329</v>
      </c>
      <c r="F1765" s="65">
        <v>1</v>
      </c>
      <c r="G1765" s="73" t="s">
        <v>3467</v>
      </c>
      <c r="H1765" s="64" t="s">
        <v>3468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</row>
    <row r="1766" spans="1:27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3329</v>
      </c>
      <c r="F1766" s="65">
        <v>1</v>
      </c>
      <c r="G1766" s="73" t="s">
        <v>3469</v>
      </c>
      <c r="H1766" s="64" t="s">
        <v>3470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</row>
    <row r="1767" spans="1:27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3330</v>
      </c>
      <c r="F1767" s="65">
        <v>2</v>
      </c>
      <c r="G1767" s="73" t="s">
        <v>3471</v>
      </c>
      <c r="H1767" s="64" t="s">
        <v>3472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</row>
    <row r="1768" spans="1:27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3473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</row>
    <row r="1769" spans="1:27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3474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</row>
    <row r="1770" spans="1:27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</row>
    <row r="1771" spans="1:27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3475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</row>
    <row r="1772" spans="1:27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3476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</row>
    <row r="1773" spans="1:27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3477</v>
      </c>
      <c r="H1773" s="64" t="s">
        <v>3478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</row>
    <row r="1774" spans="1:27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3479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</row>
    <row r="1775" spans="1:27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3480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</row>
    <row r="1776" spans="1:27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3481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</row>
    <row r="1777" spans="1:27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3482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</row>
    <row r="1778" spans="1:27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3483</v>
      </c>
      <c r="I1778" s="65" t="s">
        <v>491</v>
      </c>
      <c r="J1778" s="64" t="s">
        <v>3484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</row>
    <row r="1779" spans="1:27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3485</v>
      </c>
      <c r="I1779" s="65" t="s">
        <v>491</v>
      </c>
      <c r="J1779" s="64" t="s">
        <v>3486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</row>
    <row r="1780" spans="1:27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3487</v>
      </c>
      <c r="H1780" s="64" t="s">
        <v>3488</v>
      </c>
      <c r="I1780" s="65" t="s">
        <v>491</v>
      </c>
      <c r="J1780" s="64" t="s">
        <v>3489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</row>
    <row r="1781" spans="1:27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3490</v>
      </c>
      <c r="I1781" s="65" t="s">
        <v>481</v>
      </c>
      <c r="J1781" s="64" t="s">
        <v>3491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30</v>
      </c>
      <c r="V1781" s="64"/>
      <c r="W1781" s="64"/>
      <c r="X1781" s="64"/>
      <c r="Y1781" s="64"/>
      <c r="Z1781" s="64"/>
      <c r="AA1781" s="64">
        <v>2026040018</v>
      </c>
    </row>
    <row r="1782" spans="1:27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3498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</row>
    <row r="1783" spans="1:27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3499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</row>
    <row r="1784" spans="1:27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3500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</row>
    <row r="1785" spans="1:27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3501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</row>
    <row r="1786" spans="1:27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3502</v>
      </c>
      <c r="H1786" s="64" t="s">
        <v>3503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</row>
    <row r="1787" spans="1:27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3504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</row>
    <row r="1788" spans="1:27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3505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</row>
    <row r="1789" spans="1:27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3506</v>
      </c>
      <c r="H1789" s="64" t="s">
        <v>3507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</row>
    <row r="1790" spans="1:27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3342</v>
      </c>
      <c r="H1790" s="64" t="s">
        <v>3508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</row>
    <row r="1791" spans="1:27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3509</v>
      </c>
      <c r="H1791" s="64" t="s">
        <v>3510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</row>
    <row r="1792" spans="1:27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3511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</row>
    <row r="1793" spans="1:27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3496</v>
      </c>
      <c r="F1793" s="65">
        <v>2</v>
      </c>
      <c r="G1793" s="73" t="s">
        <v>1127</v>
      </c>
      <c r="H1793" s="64" t="s">
        <v>3512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</row>
    <row r="1794" spans="1:27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3513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</row>
    <row r="1795" spans="1:27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3514</v>
      </c>
      <c r="H1795" s="64" t="s">
        <v>3515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</row>
    <row r="1796" spans="1:27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3516</v>
      </c>
      <c r="H1796" s="64" t="s">
        <v>3517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</row>
    <row r="1797" spans="1:27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3518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</row>
    <row r="1798" spans="1:27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3519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</row>
    <row r="1799" spans="1:27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3520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</row>
    <row r="1800" spans="1:27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3521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</row>
    <row r="1801" spans="1:27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3522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</row>
    <row r="1802" spans="1:27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3497</v>
      </c>
      <c r="F1802" s="65">
        <v>2</v>
      </c>
      <c r="G1802" s="73">
        <v>130597370</v>
      </c>
      <c r="H1802" s="64" t="s">
        <v>3523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</row>
    <row r="1803" spans="1:27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3501</v>
      </c>
      <c r="I1803" s="65" t="s">
        <v>491</v>
      </c>
      <c r="J1803" s="64" t="s">
        <v>3524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</row>
    <row r="1804" spans="1:27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3483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</row>
    <row r="1805" spans="1:27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3525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</row>
    <row r="1806" spans="1:27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3509</v>
      </c>
      <c r="H1806" s="64" t="s">
        <v>3510</v>
      </c>
      <c r="I1806" s="65" t="s">
        <v>491</v>
      </c>
      <c r="J1806" s="64" t="s">
        <v>3526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</row>
    <row r="1807" spans="1:27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3546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</row>
    <row r="1808" spans="1:27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3547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</row>
    <row r="1809" spans="1:27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3548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</row>
    <row r="1810" spans="1:27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3549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</row>
    <row r="1811" spans="1:27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3550</v>
      </c>
      <c r="H1811" s="64" t="s">
        <v>3551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</row>
    <row r="1812" spans="1:27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3552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</row>
    <row r="1813" spans="1:27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3553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</row>
    <row r="1814" spans="1:27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3554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</row>
    <row r="1815" spans="1:27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3555</v>
      </c>
      <c r="H1815" s="64" t="s">
        <v>3556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</row>
    <row r="1816" spans="1:27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3557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</row>
    <row r="1817" spans="1:27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3558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</row>
    <row r="1818" spans="1:27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3559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</row>
    <row r="1819" spans="1:27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3560</v>
      </c>
      <c r="I1819" s="65" t="s">
        <v>486</v>
      </c>
      <c r="J1819" s="64" t="s">
        <v>3561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</row>
    <row r="1820" spans="1:27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3562</v>
      </c>
      <c r="H1820" s="64" t="s">
        <v>3563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</row>
    <row r="1821" spans="1:27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3562</v>
      </c>
      <c r="H1821" s="64" t="s">
        <v>3563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</row>
    <row r="1822" spans="1:27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3564</v>
      </c>
      <c r="I1822" s="65" t="s">
        <v>491</v>
      </c>
      <c r="J1822" s="64" t="s">
        <v>3565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</row>
    <row r="1823" spans="1:27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3571</v>
      </c>
      <c r="H1823" s="64" t="s">
        <v>3572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</row>
    <row r="1824" spans="1:27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3573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</row>
    <row r="1825" spans="1:27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3574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</row>
    <row r="1826" spans="1:27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3575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</row>
    <row r="1827" spans="1:27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</row>
    <row r="1828" spans="1:27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3459</v>
      </c>
      <c r="H1828" s="64" t="s">
        <v>3576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</row>
    <row r="1829" spans="1:27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3577</v>
      </c>
      <c r="H1829" s="64" t="s">
        <v>3578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</row>
    <row r="1830" spans="1:27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3579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</row>
    <row r="1831" spans="1:27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3580</v>
      </c>
      <c r="H1831" s="64" t="s">
        <v>3581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</row>
    <row r="1832" spans="1:27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3582</v>
      </c>
      <c r="H1832" s="64" t="s">
        <v>3583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</row>
    <row r="1833" spans="1:27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3584</v>
      </c>
      <c r="H1833" s="64" t="s">
        <v>3585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</row>
    <row r="1834" spans="1:27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3586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</row>
    <row r="1835" spans="1:27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3587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</row>
    <row r="1836" spans="1:27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3384</v>
      </c>
      <c r="H1836" s="64" t="s">
        <v>3588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</row>
    <row r="1837" spans="1:27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3589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</row>
    <row r="1838" spans="1:27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3590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</row>
    <row r="1839" spans="1:27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3591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</row>
    <row r="1840" spans="1:27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3592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</row>
    <row r="1841" spans="1:27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3593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</row>
    <row r="1842" spans="1:27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3594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</row>
    <row r="1843" spans="1:27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3595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</row>
    <row r="1844" spans="1:27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3596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</row>
    <row r="1845" spans="1:27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3597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</row>
    <row r="1846" spans="1:27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3598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</row>
    <row r="1847" spans="1:27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3573</v>
      </c>
      <c r="I1847" s="65" t="s">
        <v>486</v>
      </c>
      <c r="J1847" s="64" t="s">
        <v>3599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</row>
    <row r="1848" spans="1:27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3612</v>
      </c>
      <c r="I1848" s="65" t="s">
        <v>481</v>
      </c>
      <c r="J1848" s="64" t="s">
        <v>3613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</row>
    <row r="1849" spans="1:27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3580</v>
      </c>
      <c r="H1849" s="64" t="s">
        <v>3581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</row>
    <row r="1850" spans="1:27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3587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</row>
    <row r="1851" spans="1:27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3614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</row>
    <row r="1852" spans="1:27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3615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</row>
    <row r="1853" spans="1:27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3616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</row>
    <row r="1854" spans="1:27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3617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</row>
    <row r="1855" spans="1:27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3618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</row>
    <row r="1856" spans="1:27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3619</v>
      </c>
      <c r="H1856" s="64" t="s">
        <v>3620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</row>
    <row r="1857" spans="1:27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3621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</row>
    <row r="1858" spans="1:27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3622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</row>
    <row r="1859" spans="1:27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3623</v>
      </c>
      <c r="H1859" s="64" t="s">
        <v>3624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</row>
    <row r="1860" spans="1:27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3625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</row>
    <row r="1861" spans="1:27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3626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</row>
    <row r="1862" spans="1:27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3627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</row>
    <row r="1863" spans="1:27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3628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</row>
    <row r="1864" spans="1:27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3562</v>
      </c>
      <c r="H1864" s="64" t="s">
        <v>3563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865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865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</row>
    <row r="1865" spans="1:27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3629</v>
      </c>
      <c r="I1865" s="65" t="s">
        <v>491</v>
      </c>
      <c r="J1865" s="64" t="s">
        <v>3630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</row>
    <row r="1866" spans="1:27" s="72" customFormat="1" ht="23.5" customHeight="1" x14ac:dyDescent="0.35">
      <c r="A1866" s="63"/>
      <c r="B1866" s="64"/>
      <c r="C1866" s="65"/>
      <c r="D1866" s="65"/>
      <c r="E1866" s="65"/>
      <c r="F1866" s="65"/>
      <c r="G1866" s="73"/>
      <c r="H1866" s="64"/>
      <c r="I1866" s="65"/>
      <c r="J1866" s="64"/>
      <c r="K1866" s="65"/>
      <c r="L1866" s="65"/>
      <c r="M1866" s="101"/>
      <c r="N1866" s="101"/>
      <c r="O1866" s="67"/>
      <c r="P1866" s="68"/>
      <c r="Q1866" s="69"/>
      <c r="R1866" s="69"/>
      <c r="S1866" s="69"/>
      <c r="T1866" s="70"/>
      <c r="U1866" s="64"/>
      <c r="V1866" s="64"/>
      <c r="W1866" s="64"/>
      <c r="X1866" s="64"/>
      <c r="Y1866" s="64"/>
      <c r="Z1866" s="64"/>
      <c r="AA1866" s="64"/>
    </row>
    <row r="1867" spans="1:27" s="72" customFormat="1" ht="23.5" customHeight="1" x14ac:dyDescent="0.35">
      <c r="A1867" s="63"/>
      <c r="B1867" s="64"/>
      <c r="C1867" s="65"/>
      <c r="D1867" s="65"/>
      <c r="E1867" s="65"/>
      <c r="F1867" s="65"/>
      <c r="G1867" s="73"/>
      <c r="H1867" s="64"/>
      <c r="I1867" s="65"/>
      <c r="J1867" s="64"/>
      <c r="K1867" s="65"/>
      <c r="L1867" s="65"/>
      <c r="M1867" s="101"/>
      <c r="N1867" s="101"/>
      <c r="O1867" s="67"/>
      <c r="P1867" s="68"/>
      <c r="Q1867" s="69"/>
      <c r="R1867" s="69"/>
      <c r="S1867" s="69"/>
      <c r="T1867" s="70"/>
      <c r="U1867" s="64"/>
      <c r="V1867" s="64"/>
      <c r="W1867" s="64"/>
      <c r="X1867" s="64"/>
      <c r="Y1867" s="64"/>
      <c r="Z1867" s="64"/>
      <c r="AA1867" s="64"/>
    </row>
    <row r="1868" spans="1:27" s="72" customFormat="1" ht="23.5" customHeight="1" x14ac:dyDescent="0.35">
      <c r="A1868" s="63"/>
      <c r="B1868" s="64"/>
      <c r="C1868" s="65"/>
      <c r="D1868" s="65"/>
      <c r="E1868" s="65"/>
      <c r="F1868" s="65"/>
      <c r="G1868" s="73"/>
      <c r="H1868" s="64"/>
      <c r="I1868" s="65"/>
      <c r="J1868" s="64"/>
      <c r="K1868" s="65"/>
      <c r="L1868" s="65"/>
      <c r="M1868" s="101"/>
      <c r="N1868" s="101"/>
      <c r="O1868" s="67"/>
      <c r="P1868" s="68"/>
      <c r="Q1868" s="69"/>
      <c r="R1868" s="69"/>
      <c r="S1868" s="69"/>
      <c r="T1868" s="70"/>
      <c r="U1868" s="64"/>
      <c r="V1868" s="64"/>
      <c r="W1868" s="64"/>
      <c r="X1868" s="64"/>
      <c r="Y1868" s="64"/>
      <c r="Z1868" s="64"/>
      <c r="AA1868" s="64"/>
    </row>
    <row r="1869" spans="1:27" s="72" customFormat="1" ht="23.5" customHeight="1" x14ac:dyDescent="0.35">
      <c r="A1869" s="63"/>
      <c r="B1869" s="64"/>
      <c r="C1869" s="65"/>
      <c r="D1869" s="65"/>
      <c r="E1869" s="65"/>
      <c r="F1869" s="65"/>
      <c r="G1869" s="73"/>
      <c r="H1869" s="64"/>
      <c r="I1869" s="65"/>
      <c r="J1869" s="64"/>
      <c r="K1869" s="65"/>
      <c r="L1869" s="65"/>
      <c r="M1869" s="101"/>
      <c r="N1869" s="101"/>
      <c r="O1869" s="67"/>
      <c r="P1869" s="68"/>
      <c r="Q1869" s="69"/>
      <c r="R1869" s="69"/>
      <c r="S1869" s="69"/>
      <c r="T1869" s="70"/>
      <c r="U1869" s="64"/>
      <c r="V1869" s="64"/>
      <c r="W1869" s="64"/>
      <c r="X1869" s="64"/>
      <c r="Y1869" s="64"/>
      <c r="Z1869" s="64"/>
      <c r="AA1869" s="64"/>
    </row>
    <row r="1870" spans="1:27" s="72" customFormat="1" ht="23.5" customHeight="1" x14ac:dyDescent="0.35">
      <c r="A1870" s="63"/>
      <c r="B1870" s="64"/>
      <c r="C1870" s="65"/>
      <c r="D1870" s="65"/>
      <c r="E1870" s="65"/>
      <c r="F1870" s="65"/>
      <c r="G1870" s="73"/>
      <c r="H1870" s="64"/>
      <c r="I1870" s="65"/>
      <c r="J1870" s="64"/>
      <c r="K1870" s="65"/>
      <c r="L1870" s="65"/>
      <c r="M1870" s="101"/>
      <c r="N1870" s="101"/>
      <c r="O1870" s="67"/>
      <c r="P1870" s="68"/>
      <c r="Q1870" s="69"/>
      <c r="R1870" s="69"/>
      <c r="S1870" s="69"/>
      <c r="T1870" s="70"/>
      <c r="U1870" s="64"/>
      <c r="V1870" s="64"/>
      <c r="W1870" s="64"/>
      <c r="X1870" s="64"/>
      <c r="Y1870" s="64"/>
      <c r="Z1870" s="64"/>
      <c r="AA1870" s="64"/>
    </row>
    <row r="1871" spans="1:27" s="72" customFormat="1" ht="23.5" customHeight="1" x14ac:dyDescent="0.35">
      <c r="A1871" s="63"/>
      <c r="B1871" s="64"/>
      <c r="C1871" s="65"/>
      <c r="D1871" s="65"/>
      <c r="E1871" s="65"/>
      <c r="F1871" s="65"/>
      <c r="G1871" s="73"/>
      <c r="H1871" s="64"/>
      <c r="I1871" s="65"/>
      <c r="J1871" s="64"/>
      <c r="K1871" s="65"/>
      <c r="L1871" s="65"/>
      <c r="M1871" s="101"/>
      <c r="N1871" s="101"/>
      <c r="O1871" s="67"/>
      <c r="P1871" s="68"/>
      <c r="Q1871" s="69"/>
      <c r="R1871" s="69"/>
      <c r="S1871" s="69"/>
      <c r="T1871" s="70"/>
      <c r="U1871" s="64"/>
      <c r="V1871" s="64"/>
      <c r="W1871" s="64"/>
      <c r="X1871" s="64"/>
      <c r="Y1871" s="64"/>
      <c r="Z1871" s="64"/>
      <c r="AA1871" s="64"/>
    </row>
    <row r="1872" spans="1:27" s="72" customFormat="1" ht="23.5" customHeight="1" x14ac:dyDescent="0.35">
      <c r="A1872" s="63"/>
      <c r="B1872" s="64"/>
      <c r="C1872" s="65"/>
      <c r="D1872" s="65"/>
      <c r="E1872" s="65"/>
      <c r="F1872" s="65"/>
      <c r="G1872" s="73"/>
      <c r="H1872" s="64"/>
      <c r="I1872" s="65"/>
      <c r="J1872" s="64"/>
      <c r="K1872" s="65"/>
      <c r="L1872" s="65"/>
      <c r="M1872" s="101"/>
      <c r="N1872" s="101"/>
      <c r="O1872" s="67"/>
      <c r="P1872" s="68"/>
      <c r="Q1872" s="69"/>
      <c r="R1872" s="69"/>
      <c r="S1872" s="69"/>
      <c r="T1872" s="70"/>
      <c r="U1872" s="64"/>
      <c r="V1872" s="64"/>
      <c r="W1872" s="64"/>
      <c r="X1872" s="64"/>
      <c r="Y1872" s="64"/>
      <c r="Z1872" s="64"/>
      <c r="AA1872" s="64"/>
    </row>
    <row r="1873" spans="1:27" s="72" customFormat="1" ht="23.5" customHeight="1" x14ac:dyDescent="0.35">
      <c r="A1873" s="63"/>
      <c r="B1873" s="64"/>
      <c r="C1873" s="65"/>
      <c r="D1873" s="65"/>
      <c r="E1873" s="65"/>
      <c r="F1873" s="65"/>
      <c r="G1873" s="73"/>
      <c r="H1873" s="64"/>
      <c r="I1873" s="65"/>
      <c r="J1873" s="64"/>
      <c r="K1873" s="65"/>
      <c r="L1873" s="65"/>
      <c r="M1873" s="101"/>
      <c r="N1873" s="101"/>
      <c r="O1873" s="67"/>
      <c r="P1873" s="68"/>
      <c r="Q1873" s="69"/>
      <c r="R1873" s="69"/>
      <c r="S1873" s="69"/>
      <c r="T1873" s="70"/>
      <c r="U1873" s="64"/>
      <c r="V1873" s="64"/>
      <c r="W1873" s="64"/>
      <c r="X1873" s="64"/>
      <c r="Y1873" s="64"/>
      <c r="Z1873" s="64"/>
      <c r="AA1873" s="64"/>
    </row>
    <row r="1874" spans="1:27" s="72" customFormat="1" ht="23.5" customHeight="1" x14ac:dyDescent="0.35">
      <c r="A1874" s="63"/>
      <c r="B1874" s="64"/>
      <c r="C1874" s="65"/>
      <c r="D1874" s="65"/>
      <c r="E1874" s="65"/>
      <c r="F1874" s="65"/>
      <c r="G1874" s="73"/>
      <c r="H1874" s="64"/>
      <c r="I1874" s="65"/>
      <c r="J1874" s="64"/>
      <c r="K1874" s="65"/>
      <c r="L1874" s="65"/>
      <c r="M1874" s="101"/>
      <c r="N1874" s="101"/>
      <c r="O1874" s="67"/>
      <c r="P1874" s="68"/>
      <c r="Q1874" s="69"/>
      <c r="R1874" s="69"/>
      <c r="S1874" s="69"/>
      <c r="T1874" s="70"/>
      <c r="U1874" s="64"/>
      <c r="V1874" s="64"/>
      <c r="W1874" s="64"/>
      <c r="X1874" s="64"/>
      <c r="Y1874" s="64"/>
      <c r="Z1874" s="64"/>
      <c r="AA1874" s="64"/>
    </row>
    <row r="1875" spans="1:27" s="72" customFormat="1" ht="23.5" customHeight="1" x14ac:dyDescent="0.35">
      <c r="A1875" s="63"/>
      <c r="B1875" s="64"/>
      <c r="C1875" s="65"/>
      <c r="D1875" s="65"/>
      <c r="E1875" s="65"/>
      <c r="F1875" s="65"/>
      <c r="G1875" s="73"/>
      <c r="H1875" s="64"/>
      <c r="I1875" s="65"/>
      <c r="J1875" s="64"/>
      <c r="K1875" s="65"/>
      <c r="L1875" s="65"/>
      <c r="M1875" s="101"/>
      <c r="N1875" s="101"/>
      <c r="O1875" s="67"/>
      <c r="P1875" s="68"/>
      <c r="Q1875" s="69"/>
      <c r="R1875" s="69"/>
      <c r="S1875" s="69"/>
      <c r="T1875" s="70"/>
      <c r="U1875" s="64"/>
      <c r="V1875" s="64"/>
      <c r="W1875" s="64"/>
      <c r="X1875" s="64"/>
      <c r="Y1875" s="64"/>
      <c r="Z1875" s="64"/>
      <c r="AA1875" s="64"/>
    </row>
    <row r="1876" spans="1:27" s="72" customFormat="1" ht="23.5" customHeight="1" x14ac:dyDescent="0.35">
      <c r="A1876" s="63"/>
      <c r="B1876" s="64"/>
      <c r="C1876" s="65"/>
      <c r="D1876" s="65"/>
      <c r="E1876" s="65"/>
      <c r="F1876" s="65"/>
      <c r="G1876" s="73"/>
      <c r="H1876" s="64"/>
      <c r="I1876" s="65"/>
      <c r="J1876" s="64"/>
      <c r="K1876" s="65"/>
      <c r="L1876" s="65"/>
      <c r="M1876" s="101"/>
      <c r="N1876" s="101"/>
      <c r="O1876" s="67"/>
      <c r="P1876" s="68"/>
      <c r="Q1876" s="69"/>
      <c r="R1876" s="69"/>
      <c r="S1876" s="69"/>
      <c r="T1876" s="70"/>
      <c r="U1876" s="64"/>
      <c r="V1876" s="64"/>
      <c r="W1876" s="64"/>
      <c r="X1876" s="64"/>
      <c r="Y1876" s="64"/>
      <c r="Z1876" s="64"/>
      <c r="AA1876" s="64"/>
    </row>
    <row r="1877" spans="1:27" s="72" customFormat="1" ht="23.5" customHeight="1" x14ac:dyDescent="0.35">
      <c r="A1877" s="63"/>
      <c r="B1877" s="64"/>
      <c r="C1877" s="65"/>
      <c r="D1877" s="65"/>
      <c r="E1877" s="65"/>
      <c r="F1877" s="65"/>
      <c r="G1877" s="73"/>
      <c r="H1877" s="64"/>
      <c r="I1877" s="65"/>
      <c r="J1877" s="64"/>
      <c r="K1877" s="65"/>
      <c r="L1877" s="65"/>
      <c r="M1877" s="101"/>
      <c r="N1877" s="101"/>
      <c r="O1877" s="67"/>
      <c r="P1877" s="68"/>
      <c r="Q1877" s="69"/>
      <c r="R1877" s="69"/>
      <c r="S1877" s="69"/>
      <c r="T1877" s="70"/>
      <c r="U1877" s="64"/>
      <c r="V1877" s="64"/>
      <c r="W1877" s="64"/>
      <c r="X1877" s="64"/>
      <c r="Y1877" s="64"/>
      <c r="Z1877" s="64"/>
      <c r="AA1877" s="64"/>
    </row>
    <row r="1878" spans="1:27" s="72" customFormat="1" ht="23.5" customHeight="1" x14ac:dyDescent="0.35">
      <c r="A1878" s="63"/>
      <c r="B1878" s="64"/>
      <c r="C1878" s="65"/>
      <c r="D1878" s="65"/>
      <c r="E1878" s="65"/>
      <c r="F1878" s="65"/>
      <c r="G1878" s="73"/>
      <c r="H1878" s="64"/>
      <c r="I1878" s="65"/>
      <c r="J1878" s="64"/>
      <c r="K1878" s="65"/>
      <c r="L1878" s="65"/>
      <c r="M1878" s="101"/>
      <c r="N1878" s="101"/>
      <c r="O1878" s="67"/>
      <c r="P1878" s="68"/>
      <c r="Q1878" s="69"/>
      <c r="R1878" s="69"/>
      <c r="S1878" s="69"/>
      <c r="T1878" s="70"/>
      <c r="U1878" s="64"/>
      <c r="V1878" s="64"/>
      <c r="W1878" s="64"/>
      <c r="X1878" s="64"/>
      <c r="Y1878" s="64"/>
      <c r="Z1878" s="64"/>
      <c r="AA1878" s="64"/>
    </row>
    <row r="1879" spans="1:27" s="72" customFormat="1" ht="23.5" customHeight="1" x14ac:dyDescent="0.35">
      <c r="A1879" s="63"/>
      <c r="B1879" s="64"/>
      <c r="C1879" s="65"/>
      <c r="D1879" s="65"/>
      <c r="E1879" s="65"/>
      <c r="F1879" s="65"/>
      <c r="G1879" s="73"/>
      <c r="H1879" s="64"/>
      <c r="I1879" s="65"/>
      <c r="J1879" s="64"/>
      <c r="K1879" s="65"/>
      <c r="L1879" s="65"/>
      <c r="M1879" s="101"/>
      <c r="N1879" s="101"/>
      <c r="O1879" s="67"/>
      <c r="P1879" s="68"/>
      <c r="Q1879" s="69"/>
      <c r="R1879" s="69"/>
      <c r="S1879" s="69"/>
      <c r="T1879" s="70"/>
      <c r="U1879" s="64"/>
      <c r="V1879" s="64"/>
      <c r="W1879" s="64"/>
      <c r="X1879" s="64"/>
      <c r="Y1879" s="64"/>
      <c r="Z1879" s="64"/>
      <c r="AA1879" s="64"/>
    </row>
    <row r="1880" spans="1:27" s="72" customFormat="1" ht="23.5" customHeight="1" x14ac:dyDescent="0.35">
      <c r="A1880" s="63"/>
      <c r="B1880" s="64"/>
      <c r="C1880" s="65"/>
      <c r="D1880" s="65"/>
      <c r="E1880" s="65"/>
      <c r="F1880" s="65"/>
      <c r="G1880" s="73"/>
      <c r="H1880" s="64"/>
      <c r="I1880" s="65"/>
      <c r="J1880" s="64"/>
      <c r="K1880" s="65"/>
      <c r="L1880" s="65"/>
      <c r="M1880" s="101"/>
      <c r="N1880" s="101"/>
      <c r="O1880" s="67"/>
      <c r="P1880" s="68"/>
      <c r="Q1880" s="69"/>
      <c r="R1880" s="69"/>
      <c r="S1880" s="69"/>
      <c r="T1880" s="70"/>
      <c r="U1880" s="64"/>
      <c r="V1880" s="64"/>
      <c r="W1880" s="64"/>
      <c r="X1880" s="64"/>
      <c r="Y1880" s="64"/>
      <c r="Z1880" s="64"/>
      <c r="AA1880" s="64"/>
    </row>
    <row r="1881" spans="1:27" s="72" customFormat="1" ht="23.5" customHeight="1" x14ac:dyDescent="0.35">
      <c r="A1881" s="63"/>
      <c r="B1881" s="64"/>
      <c r="C1881" s="65"/>
      <c r="D1881" s="65"/>
      <c r="E1881" s="65"/>
      <c r="F1881" s="65"/>
      <c r="G1881" s="73"/>
      <c r="H1881" s="64"/>
      <c r="I1881" s="65"/>
      <c r="J1881" s="64"/>
      <c r="K1881" s="65"/>
      <c r="L1881" s="65"/>
      <c r="M1881" s="101"/>
      <c r="N1881" s="101"/>
      <c r="O1881" s="67"/>
      <c r="P1881" s="68"/>
      <c r="Q1881" s="69"/>
      <c r="R1881" s="69"/>
      <c r="S1881" s="69"/>
      <c r="T1881" s="70"/>
      <c r="U1881" s="64"/>
      <c r="V1881" s="64"/>
      <c r="W1881" s="64"/>
      <c r="X1881" s="64"/>
      <c r="Y1881" s="64"/>
      <c r="Z1881" s="64"/>
      <c r="AA1881" s="64"/>
    </row>
    <row r="1882" spans="1:27" s="72" customFormat="1" ht="23.5" customHeight="1" x14ac:dyDescent="0.35">
      <c r="A1882" s="63"/>
      <c r="B1882" s="64"/>
      <c r="C1882" s="65"/>
      <c r="D1882" s="65"/>
      <c r="E1882" s="65"/>
      <c r="F1882" s="65"/>
      <c r="G1882" s="73"/>
      <c r="H1882" s="64"/>
      <c r="I1882" s="65"/>
      <c r="J1882" s="64"/>
      <c r="K1882" s="65"/>
      <c r="L1882" s="65"/>
      <c r="M1882" s="101"/>
      <c r="N1882" s="101"/>
      <c r="O1882" s="67"/>
      <c r="P1882" s="68"/>
      <c r="Q1882" s="69"/>
      <c r="R1882" s="69"/>
      <c r="S1882" s="69"/>
      <c r="T1882" s="70"/>
      <c r="U1882" s="64"/>
      <c r="V1882" s="64"/>
      <c r="W1882" s="64"/>
      <c r="X1882" s="64"/>
      <c r="Y1882" s="64"/>
      <c r="Z1882" s="64"/>
      <c r="AA1882" s="64"/>
    </row>
    <row r="1883" spans="1:27" s="72" customFormat="1" ht="23.5" customHeight="1" x14ac:dyDescent="0.35">
      <c r="A1883" s="63"/>
      <c r="B1883" s="64"/>
      <c r="C1883" s="65"/>
      <c r="D1883" s="65"/>
      <c r="E1883" s="65"/>
      <c r="F1883" s="65"/>
      <c r="G1883" s="73"/>
      <c r="H1883" s="64"/>
      <c r="I1883" s="65"/>
      <c r="J1883" s="64"/>
      <c r="K1883" s="65"/>
      <c r="L1883" s="65"/>
      <c r="M1883" s="101"/>
      <c r="N1883" s="101"/>
      <c r="O1883" s="67"/>
      <c r="P1883" s="68"/>
      <c r="Q1883" s="69"/>
      <c r="R1883" s="69"/>
      <c r="S1883" s="69"/>
      <c r="T1883" s="70"/>
      <c r="U1883" s="64"/>
      <c r="V1883" s="64"/>
      <c r="W1883" s="64"/>
      <c r="X1883" s="64"/>
      <c r="Y1883" s="64"/>
      <c r="Z1883" s="64"/>
      <c r="AA1883" s="64"/>
    </row>
    <row r="1884" spans="1:27" s="72" customFormat="1" ht="23.5" customHeight="1" x14ac:dyDescent="0.35">
      <c r="A1884" s="63"/>
      <c r="B1884" s="64"/>
      <c r="C1884" s="65"/>
      <c r="D1884" s="65"/>
      <c r="E1884" s="65"/>
      <c r="F1884" s="65"/>
      <c r="G1884" s="73"/>
      <c r="H1884" s="64"/>
      <c r="I1884" s="65"/>
      <c r="J1884" s="64"/>
      <c r="K1884" s="65"/>
      <c r="L1884" s="65"/>
      <c r="M1884" s="101"/>
      <c r="N1884" s="101"/>
      <c r="O1884" s="67"/>
      <c r="P1884" s="68"/>
      <c r="Q1884" s="69"/>
      <c r="R1884" s="69"/>
      <c r="S1884" s="69"/>
      <c r="T1884" s="70"/>
      <c r="U1884" s="64"/>
      <c r="V1884" s="64"/>
      <c r="W1884" s="64"/>
      <c r="X1884" s="64"/>
      <c r="Y1884" s="64"/>
      <c r="Z1884" s="64"/>
      <c r="AA1884" s="64"/>
    </row>
    <row r="1885" spans="1:27" s="72" customFormat="1" ht="23.5" customHeight="1" x14ac:dyDescent="0.35">
      <c r="A1885" s="63"/>
      <c r="B1885" s="64"/>
      <c r="C1885" s="65"/>
      <c r="D1885" s="65"/>
      <c r="E1885" s="65"/>
      <c r="F1885" s="65"/>
      <c r="G1885" s="73"/>
      <c r="H1885" s="64"/>
      <c r="I1885" s="65"/>
      <c r="J1885" s="64"/>
      <c r="K1885" s="65"/>
      <c r="L1885" s="65"/>
      <c r="M1885" s="101"/>
      <c r="N1885" s="101"/>
      <c r="O1885" s="67"/>
      <c r="P1885" s="68"/>
      <c r="Q1885" s="69"/>
      <c r="R1885" s="69"/>
      <c r="S1885" s="69"/>
      <c r="T1885" s="70"/>
      <c r="U1885" s="64"/>
      <c r="V1885" s="64"/>
      <c r="W1885" s="64"/>
      <c r="X1885" s="64"/>
      <c r="Y1885" s="64"/>
      <c r="Z1885" s="64"/>
      <c r="AA1885" s="64"/>
    </row>
    <row r="1886" spans="1:27" s="72" customFormat="1" ht="23.5" customHeight="1" x14ac:dyDescent="0.35">
      <c r="A1886" s="63"/>
      <c r="B1886" s="64"/>
      <c r="C1886" s="65"/>
      <c r="D1886" s="65"/>
      <c r="E1886" s="65"/>
      <c r="F1886" s="65"/>
      <c r="G1886" s="73"/>
      <c r="H1886" s="64"/>
      <c r="I1886" s="65"/>
      <c r="J1886" s="64"/>
      <c r="K1886" s="65"/>
      <c r="L1886" s="65"/>
      <c r="M1886" s="101"/>
      <c r="N1886" s="101"/>
      <c r="O1886" s="67"/>
      <c r="P1886" s="68"/>
      <c r="Q1886" s="69"/>
      <c r="R1886" s="69"/>
      <c r="S1886" s="69"/>
      <c r="T1886" s="70"/>
      <c r="U1886" s="64"/>
      <c r="V1886" s="64"/>
      <c r="W1886" s="64"/>
      <c r="X1886" s="64"/>
      <c r="Y1886" s="64"/>
      <c r="Z1886" s="64"/>
      <c r="AA1886" s="64"/>
    </row>
    <row r="1887" spans="1:27" s="72" customFormat="1" ht="23.5" customHeight="1" x14ac:dyDescent="0.35">
      <c r="A1887" s="63"/>
      <c r="B1887" s="64"/>
      <c r="C1887" s="65"/>
      <c r="D1887" s="65"/>
      <c r="E1887" s="65"/>
      <c r="F1887" s="65"/>
      <c r="G1887" s="73"/>
      <c r="H1887" s="64"/>
      <c r="I1887" s="65"/>
      <c r="J1887" s="64"/>
      <c r="K1887" s="65"/>
      <c r="L1887" s="65"/>
      <c r="M1887" s="101"/>
      <c r="N1887" s="101"/>
      <c r="O1887" s="67"/>
      <c r="P1887" s="68"/>
      <c r="Q1887" s="69"/>
      <c r="R1887" s="69"/>
      <c r="S1887" s="69"/>
      <c r="T1887" s="70"/>
      <c r="U1887" s="64"/>
      <c r="V1887" s="64"/>
      <c r="W1887" s="64"/>
      <c r="X1887" s="64"/>
      <c r="Y1887" s="64"/>
      <c r="Z1887" s="64"/>
      <c r="AA1887" s="64"/>
    </row>
    <row r="1888" spans="1:27" s="72" customFormat="1" ht="23.5" customHeight="1" x14ac:dyDescent="0.35">
      <c r="A1888" s="63"/>
      <c r="B1888" s="64"/>
      <c r="C1888" s="65"/>
      <c r="D1888" s="65"/>
      <c r="E1888" s="65"/>
      <c r="F1888" s="65"/>
      <c r="G1888" s="73"/>
      <c r="H1888" s="64"/>
      <c r="I1888" s="65"/>
      <c r="J1888" s="64"/>
      <c r="K1888" s="65"/>
      <c r="L1888" s="65"/>
      <c r="M1888" s="101"/>
      <c r="N1888" s="101"/>
      <c r="O1888" s="67"/>
      <c r="P1888" s="68"/>
      <c r="Q1888" s="69"/>
      <c r="R1888" s="69"/>
      <c r="S1888" s="69"/>
      <c r="T1888" s="70"/>
      <c r="U1888" s="64"/>
      <c r="V1888" s="64"/>
      <c r="W1888" s="64"/>
      <c r="X1888" s="64"/>
      <c r="Y1888" s="64"/>
      <c r="Z1888" s="64"/>
      <c r="AA1888" s="64"/>
    </row>
    <row r="1889" spans="1:27" s="72" customFormat="1" ht="23.5" customHeight="1" x14ac:dyDescent="0.35">
      <c r="A1889" s="63"/>
      <c r="B1889" s="64"/>
      <c r="C1889" s="65"/>
      <c r="D1889" s="65"/>
      <c r="E1889" s="65"/>
      <c r="F1889" s="65"/>
      <c r="G1889" s="73"/>
      <c r="H1889" s="64"/>
      <c r="I1889" s="65"/>
      <c r="J1889" s="64"/>
      <c r="K1889" s="65"/>
      <c r="L1889" s="65"/>
      <c r="M1889" s="101"/>
      <c r="N1889" s="101"/>
      <c r="O1889" s="67"/>
      <c r="P1889" s="68"/>
      <c r="Q1889" s="69"/>
      <c r="R1889" s="69"/>
      <c r="S1889" s="69"/>
      <c r="T1889" s="70"/>
      <c r="U1889" s="64"/>
      <c r="V1889" s="64"/>
      <c r="W1889" s="64"/>
      <c r="X1889" s="64"/>
      <c r="Y1889" s="64"/>
      <c r="Z1889" s="64"/>
      <c r="AA1889" s="64"/>
    </row>
    <row r="1890" spans="1:27" s="72" customFormat="1" ht="23.5" customHeight="1" x14ac:dyDescent="0.35">
      <c r="A1890" s="63"/>
      <c r="B1890" s="64"/>
      <c r="C1890" s="65"/>
      <c r="D1890" s="65"/>
      <c r="E1890" s="65"/>
      <c r="F1890" s="65"/>
      <c r="G1890" s="73"/>
      <c r="H1890" s="64"/>
      <c r="I1890" s="65"/>
      <c r="J1890" s="64"/>
      <c r="K1890" s="65"/>
      <c r="L1890" s="65"/>
      <c r="M1890" s="101"/>
      <c r="N1890" s="101"/>
      <c r="O1890" s="67"/>
      <c r="P1890" s="68"/>
      <c r="Q1890" s="69"/>
      <c r="R1890" s="69"/>
      <c r="S1890" s="69"/>
      <c r="T1890" s="70"/>
      <c r="U1890" s="64"/>
      <c r="V1890" s="64"/>
      <c r="W1890" s="64"/>
      <c r="X1890" s="64"/>
      <c r="Y1890" s="64"/>
      <c r="Z1890" s="64"/>
      <c r="AA1890" s="64"/>
    </row>
    <row r="1891" spans="1:27" s="72" customFormat="1" ht="23.5" customHeight="1" x14ac:dyDescent="0.35">
      <c r="A1891" s="63"/>
      <c r="B1891" s="64"/>
      <c r="C1891" s="65"/>
      <c r="D1891" s="65"/>
      <c r="E1891" s="65"/>
      <c r="F1891" s="65"/>
      <c r="G1891" s="73"/>
      <c r="H1891" s="64"/>
      <c r="I1891" s="65"/>
      <c r="J1891" s="64"/>
      <c r="K1891" s="65"/>
      <c r="L1891" s="65"/>
      <c r="M1891" s="101"/>
      <c r="N1891" s="101"/>
      <c r="O1891" s="67"/>
      <c r="P1891" s="68"/>
      <c r="Q1891" s="69"/>
      <c r="R1891" s="69"/>
      <c r="S1891" s="69"/>
      <c r="T1891" s="70"/>
      <c r="U1891" s="64"/>
      <c r="V1891" s="64"/>
      <c r="W1891" s="64"/>
      <c r="X1891" s="64"/>
      <c r="Y1891" s="64"/>
      <c r="Z1891" s="64"/>
      <c r="AA1891" s="64"/>
    </row>
    <row r="1892" spans="1:27" s="72" customFormat="1" ht="23.5" customHeight="1" x14ac:dyDescent="0.35">
      <c r="A1892" s="63"/>
      <c r="B1892" s="64"/>
      <c r="C1892" s="65"/>
      <c r="D1892" s="65"/>
      <c r="E1892" s="65"/>
      <c r="F1892" s="65"/>
      <c r="G1892" s="73"/>
      <c r="H1892" s="64"/>
      <c r="I1892" s="65"/>
      <c r="J1892" s="64"/>
      <c r="K1892" s="65"/>
      <c r="L1892" s="65"/>
      <c r="M1892" s="101"/>
      <c r="N1892" s="101"/>
      <c r="O1892" s="67"/>
      <c r="P1892" s="68"/>
      <c r="Q1892" s="69"/>
      <c r="R1892" s="69"/>
      <c r="S1892" s="69"/>
      <c r="T1892" s="70"/>
      <c r="U1892" s="64"/>
      <c r="V1892" s="64"/>
      <c r="W1892" s="64"/>
      <c r="X1892" s="64"/>
      <c r="Y1892" s="64"/>
      <c r="Z1892" s="64"/>
      <c r="AA1892" s="64"/>
    </row>
    <row r="1893" spans="1:27" s="72" customFormat="1" ht="23.5" customHeight="1" x14ac:dyDescent="0.35">
      <c r="A1893" s="63"/>
      <c r="B1893" s="64"/>
      <c r="C1893" s="65"/>
      <c r="D1893" s="65"/>
      <c r="E1893" s="65"/>
      <c r="F1893" s="65"/>
      <c r="G1893" s="73"/>
      <c r="H1893" s="64"/>
      <c r="I1893" s="65"/>
      <c r="J1893" s="64"/>
      <c r="K1893" s="65"/>
      <c r="L1893" s="65"/>
      <c r="M1893" s="101"/>
      <c r="N1893" s="101"/>
      <c r="O1893" s="67"/>
      <c r="P1893" s="68"/>
      <c r="Q1893" s="69"/>
      <c r="R1893" s="69"/>
      <c r="S1893" s="69"/>
      <c r="T1893" s="70"/>
      <c r="U1893" s="64"/>
      <c r="V1893" s="64"/>
      <c r="W1893" s="64"/>
      <c r="X1893" s="64"/>
      <c r="Y1893" s="64"/>
      <c r="Z1893" s="64"/>
      <c r="AA1893" s="64"/>
    </row>
    <row r="1894" spans="1:27" s="72" customFormat="1" ht="23.5" customHeight="1" x14ac:dyDescent="0.35">
      <c r="A1894" s="63"/>
      <c r="B1894" s="64"/>
      <c r="C1894" s="65"/>
      <c r="D1894" s="65"/>
      <c r="E1894" s="65"/>
      <c r="F1894" s="65"/>
      <c r="G1894" s="73"/>
      <c r="H1894" s="64"/>
      <c r="I1894" s="65"/>
      <c r="J1894" s="64"/>
      <c r="K1894" s="65"/>
      <c r="L1894" s="65"/>
      <c r="M1894" s="101"/>
      <c r="N1894" s="101"/>
      <c r="O1894" s="67"/>
      <c r="P1894" s="68"/>
      <c r="Q1894" s="69"/>
      <c r="R1894" s="69"/>
      <c r="S1894" s="69"/>
      <c r="T1894" s="70"/>
      <c r="U1894" s="64"/>
      <c r="V1894" s="64"/>
      <c r="W1894" s="64"/>
      <c r="X1894" s="64"/>
      <c r="Y1894" s="64"/>
      <c r="Z1894" s="64"/>
      <c r="AA1894" s="64"/>
    </row>
    <row r="1895" spans="1:27" s="72" customFormat="1" ht="23.5" customHeight="1" x14ac:dyDescent="0.35">
      <c r="A1895" s="63"/>
      <c r="B1895" s="64"/>
      <c r="C1895" s="65"/>
      <c r="D1895" s="65"/>
      <c r="E1895" s="65"/>
      <c r="F1895" s="65"/>
      <c r="G1895" s="73"/>
      <c r="H1895" s="64"/>
      <c r="I1895" s="65"/>
      <c r="J1895" s="64"/>
      <c r="K1895" s="65"/>
      <c r="L1895" s="65"/>
      <c r="M1895" s="101"/>
      <c r="N1895" s="101"/>
      <c r="O1895" s="67"/>
      <c r="P1895" s="68"/>
      <c r="Q1895" s="69"/>
      <c r="R1895" s="69"/>
      <c r="S1895" s="69"/>
      <c r="T1895" s="70"/>
      <c r="U1895" s="64"/>
      <c r="V1895" s="64"/>
      <c r="W1895" s="64"/>
      <c r="X1895" s="64"/>
      <c r="Y1895" s="64"/>
      <c r="Z1895" s="64"/>
      <c r="AA1895" s="64"/>
    </row>
    <row r="1896" spans="1:27" s="72" customFormat="1" ht="23.5" customHeight="1" x14ac:dyDescent="0.35">
      <c r="A1896" s="63"/>
      <c r="B1896" s="64"/>
      <c r="C1896" s="65"/>
      <c r="D1896" s="65"/>
      <c r="E1896" s="65"/>
      <c r="F1896" s="65"/>
      <c r="G1896" s="73"/>
      <c r="H1896" s="64"/>
      <c r="I1896" s="65"/>
      <c r="J1896" s="64"/>
      <c r="K1896" s="65"/>
      <c r="L1896" s="65"/>
      <c r="M1896" s="101"/>
      <c r="N1896" s="101"/>
      <c r="O1896" s="67"/>
      <c r="P1896" s="68"/>
      <c r="Q1896" s="69"/>
      <c r="R1896" s="69"/>
      <c r="S1896" s="69"/>
      <c r="T1896" s="70"/>
      <c r="U1896" s="64"/>
      <c r="V1896" s="64"/>
      <c r="W1896" s="64"/>
      <c r="X1896" s="64"/>
      <c r="Y1896" s="64"/>
      <c r="Z1896" s="64"/>
      <c r="AA1896" s="64"/>
    </row>
    <row r="1897" spans="1:27" s="72" customFormat="1" ht="23.5" customHeight="1" x14ac:dyDescent="0.35">
      <c r="A1897" s="63"/>
      <c r="B1897" s="64"/>
      <c r="C1897" s="65"/>
      <c r="D1897" s="65"/>
      <c r="E1897" s="65"/>
      <c r="F1897" s="65"/>
      <c r="G1897" s="73"/>
      <c r="H1897" s="64"/>
      <c r="I1897" s="65"/>
      <c r="J1897" s="64"/>
      <c r="K1897" s="65"/>
      <c r="L1897" s="65"/>
      <c r="M1897" s="101"/>
      <c r="N1897" s="101"/>
      <c r="O1897" s="67"/>
      <c r="P1897" s="68"/>
      <c r="Q1897" s="69"/>
      <c r="R1897" s="69"/>
      <c r="S1897" s="69"/>
      <c r="T1897" s="70"/>
      <c r="U1897" s="64"/>
      <c r="V1897" s="64"/>
      <c r="W1897" s="64"/>
      <c r="X1897" s="64"/>
      <c r="Y1897" s="64"/>
      <c r="Z1897" s="64"/>
      <c r="AA1897" s="64"/>
    </row>
    <row r="1898" spans="1:27" s="72" customFormat="1" ht="23.5" customHeight="1" x14ac:dyDescent="0.35">
      <c r="A1898" s="63"/>
      <c r="B1898" s="64"/>
      <c r="C1898" s="65"/>
      <c r="D1898" s="65"/>
      <c r="E1898" s="65"/>
      <c r="F1898" s="65"/>
      <c r="G1898" s="73"/>
      <c r="H1898" s="64"/>
      <c r="I1898" s="65"/>
      <c r="J1898" s="64"/>
      <c r="K1898" s="65"/>
      <c r="L1898" s="65"/>
      <c r="M1898" s="101"/>
      <c r="N1898" s="101"/>
      <c r="O1898" s="67"/>
      <c r="P1898" s="68"/>
      <c r="Q1898" s="69"/>
      <c r="R1898" s="69"/>
      <c r="S1898" s="69"/>
      <c r="T1898" s="70"/>
      <c r="U1898" s="64"/>
      <c r="V1898" s="64"/>
      <c r="W1898" s="64"/>
      <c r="X1898" s="64"/>
      <c r="Y1898" s="64"/>
      <c r="Z1898" s="64"/>
      <c r="AA1898" s="64"/>
    </row>
    <row r="1899" spans="1:27" s="72" customFormat="1" ht="23.5" customHeight="1" x14ac:dyDescent="0.35">
      <c r="A1899" s="63"/>
      <c r="B1899" s="64"/>
      <c r="C1899" s="65"/>
      <c r="D1899" s="65"/>
      <c r="E1899" s="65"/>
      <c r="F1899" s="65"/>
      <c r="G1899" s="73"/>
      <c r="H1899" s="64"/>
      <c r="I1899" s="65"/>
      <c r="J1899" s="64"/>
      <c r="K1899" s="65"/>
      <c r="L1899" s="65"/>
      <c r="M1899" s="101"/>
      <c r="N1899" s="101"/>
      <c r="O1899" s="67"/>
      <c r="P1899" s="68"/>
      <c r="Q1899" s="69"/>
      <c r="R1899" s="69"/>
      <c r="S1899" s="69"/>
      <c r="T1899" s="70"/>
      <c r="U1899" s="64"/>
      <c r="V1899" s="64"/>
      <c r="W1899" s="64"/>
      <c r="X1899" s="64"/>
      <c r="Y1899" s="64"/>
      <c r="Z1899" s="64"/>
      <c r="AA1899" s="64"/>
    </row>
    <row r="1900" spans="1:27" s="72" customFormat="1" ht="23.5" customHeight="1" x14ac:dyDescent="0.35">
      <c r="A1900" s="63"/>
      <c r="B1900" s="64"/>
      <c r="C1900" s="65"/>
      <c r="D1900" s="65"/>
      <c r="E1900" s="65"/>
      <c r="F1900" s="65"/>
      <c r="G1900" s="73"/>
      <c r="H1900" s="64"/>
      <c r="I1900" s="65"/>
      <c r="J1900" s="64"/>
      <c r="K1900" s="65"/>
      <c r="L1900" s="65"/>
      <c r="M1900" s="101"/>
      <c r="N1900" s="101"/>
      <c r="O1900" s="67"/>
      <c r="P1900" s="68"/>
      <c r="Q1900" s="69"/>
      <c r="R1900" s="69"/>
      <c r="S1900" s="69"/>
      <c r="T1900" s="70"/>
      <c r="U1900" s="64"/>
      <c r="V1900" s="64"/>
      <c r="W1900" s="64"/>
      <c r="X1900" s="64"/>
      <c r="Y1900" s="64"/>
      <c r="Z1900" s="64"/>
      <c r="AA1900" s="64"/>
    </row>
    <row r="1901" spans="1:27" s="72" customFormat="1" ht="23.5" customHeight="1" x14ac:dyDescent="0.35">
      <c r="A1901" s="63"/>
      <c r="B1901" s="64"/>
      <c r="C1901" s="65"/>
      <c r="D1901" s="65"/>
      <c r="E1901" s="65"/>
      <c r="F1901" s="65"/>
      <c r="G1901" s="73"/>
      <c r="H1901" s="64"/>
      <c r="I1901" s="65"/>
      <c r="J1901" s="64"/>
      <c r="K1901" s="65"/>
      <c r="L1901" s="65"/>
      <c r="M1901" s="101"/>
      <c r="N1901" s="101"/>
      <c r="O1901" s="67"/>
      <c r="P1901" s="68"/>
      <c r="Q1901" s="69"/>
      <c r="R1901" s="69"/>
      <c r="S1901" s="69"/>
      <c r="T1901" s="70"/>
      <c r="U1901" s="64"/>
      <c r="V1901" s="64"/>
      <c r="W1901" s="64"/>
      <c r="X1901" s="64"/>
      <c r="Y1901" s="64"/>
      <c r="Z1901" s="64"/>
      <c r="AA1901" s="64"/>
    </row>
    <row r="1902" spans="1:27" s="72" customFormat="1" ht="23.5" customHeight="1" x14ac:dyDescent="0.35">
      <c r="A1902" s="63"/>
      <c r="B1902" s="64"/>
      <c r="C1902" s="65"/>
      <c r="D1902" s="65"/>
      <c r="E1902" s="65"/>
      <c r="F1902" s="65"/>
      <c r="G1902" s="73"/>
      <c r="H1902" s="64"/>
      <c r="I1902" s="65"/>
      <c r="J1902" s="64"/>
      <c r="K1902" s="65"/>
      <c r="L1902" s="65"/>
      <c r="M1902" s="101"/>
      <c r="N1902" s="101"/>
      <c r="O1902" s="67"/>
      <c r="P1902" s="68"/>
      <c r="Q1902" s="69"/>
      <c r="R1902" s="69"/>
      <c r="S1902" s="69"/>
      <c r="T1902" s="70"/>
      <c r="U1902" s="64"/>
      <c r="V1902" s="64"/>
      <c r="W1902" s="64"/>
      <c r="X1902" s="64"/>
      <c r="Y1902" s="64"/>
      <c r="Z1902" s="64"/>
      <c r="AA1902" s="64"/>
    </row>
    <row r="1903" spans="1:27" s="72" customFormat="1" ht="23.5" customHeight="1" x14ac:dyDescent="0.35">
      <c r="A1903" s="63"/>
      <c r="B1903" s="64"/>
      <c r="C1903" s="65"/>
      <c r="D1903" s="65"/>
      <c r="E1903" s="65"/>
      <c r="F1903" s="65"/>
      <c r="G1903" s="73"/>
      <c r="H1903" s="64"/>
      <c r="I1903" s="65"/>
      <c r="J1903" s="64"/>
      <c r="K1903" s="65"/>
      <c r="L1903" s="65"/>
      <c r="M1903" s="101"/>
      <c r="N1903" s="101"/>
      <c r="O1903" s="67"/>
      <c r="P1903" s="68"/>
      <c r="Q1903" s="69"/>
      <c r="R1903" s="69"/>
      <c r="S1903" s="69"/>
      <c r="T1903" s="70"/>
      <c r="U1903" s="64"/>
      <c r="V1903" s="64"/>
      <c r="W1903" s="64"/>
      <c r="X1903" s="64"/>
      <c r="Y1903" s="64"/>
      <c r="Z1903" s="64"/>
      <c r="AA1903" s="64"/>
    </row>
    <row r="1904" spans="1:27" s="72" customFormat="1" ht="23.5" customHeight="1" x14ac:dyDescent="0.35">
      <c r="A1904" s="63"/>
      <c r="B1904" s="64"/>
      <c r="C1904" s="65"/>
      <c r="D1904" s="65"/>
      <c r="E1904" s="65"/>
      <c r="F1904" s="65"/>
      <c r="G1904" s="73"/>
      <c r="H1904" s="64"/>
      <c r="I1904" s="65"/>
      <c r="J1904" s="64"/>
      <c r="K1904" s="65"/>
      <c r="L1904" s="65"/>
      <c r="M1904" s="101"/>
      <c r="N1904" s="101"/>
      <c r="O1904" s="67"/>
      <c r="P1904" s="68"/>
      <c r="Q1904" s="69"/>
      <c r="R1904" s="69"/>
      <c r="S1904" s="69"/>
      <c r="T1904" s="70"/>
      <c r="U1904" s="64"/>
      <c r="V1904" s="64"/>
      <c r="W1904" s="64"/>
      <c r="X1904" s="64"/>
      <c r="Y1904" s="64"/>
      <c r="Z1904" s="64"/>
      <c r="AA1904" s="64"/>
    </row>
    <row r="1905" spans="1:27" s="72" customFormat="1" ht="23.5" customHeight="1" x14ac:dyDescent="0.35">
      <c r="A1905" s="63"/>
      <c r="B1905" s="64"/>
      <c r="C1905" s="65"/>
      <c r="D1905" s="65"/>
      <c r="E1905" s="65"/>
      <c r="F1905" s="65"/>
      <c r="G1905" s="73"/>
      <c r="H1905" s="64"/>
      <c r="I1905" s="65"/>
      <c r="J1905" s="64"/>
      <c r="K1905" s="65"/>
      <c r="L1905" s="65"/>
      <c r="M1905" s="101"/>
      <c r="N1905" s="101"/>
      <c r="O1905" s="67"/>
      <c r="P1905" s="68"/>
      <c r="Q1905" s="69"/>
      <c r="R1905" s="69"/>
      <c r="S1905" s="69"/>
      <c r="T1905" s="70"/>
      <c r="U1905" s="64"/>
      <c r="V1905" s="64"/>
      <c r="W1905" s="64"/>
      <c r="X1905" s="64"/>
      <c r="Y1905" s="64"/>
      <c r="Z1905" s="64"/>
      <c r="AA1905" s="64"/>
    </row>
    <row r="1906" spans="1:27" s="72" customFormat="1" ht="23.5" customHeight="1" x14ac:dyDescent="0.35">
      <c r="A1906" s="63"/>
      <c r="B1906" s="64"/>
      <c r="C1906" s="65"/>
      <c r="D1906" s="65"/>
      <c r="E1906" s="65"/>
      <c r="F1906" s="65"/>
      <c r="G1906" s="73"/>
      <c r="H1906" s="64"/>
      <c r="I1906" s="65"/>
      <c r="J1906" s="64"/>
      <c r="K1906" s="65"/>
      <c r="L1906" s="65"/>
      <c r="M1906" s="101"/>
      <c r="N1906" s="101"/>
      <c r="O1906" s="67"/>
      <c r="P1906" s="68"/>
      <c r="Q1906" s="69"/>
      <c r="R1906" s="69"/>
      <c r="S1906" s="69"/>
      <c r="T1906" s="70"/>
      <c r="U1906" s="64"/>
      <c r="V1906" s="64"/>
      <c r="W1906" s="64"/>
      <c r="X1906" s="64"/>
      <c r="Y1906" s="64"/>
      <c r="Z1906" s="64"/>
      <c r="AA1906" s="64"/>
    </row>
    <row r="1907" spans="1:27" s="72" customFormat="1" ht="23.5" customHeight="1" x14ac:dyDescent="0.35">
      <c r="A1907" s="63"/>
      <c r="B1907" s="64"/>
      <c r="C1907" s="65"/>
      <c r="D1907" s="65"/>
      <c r="E1907" s="65"/>
      <c r="F1907" s="65"/>
      <c r="G1907" s="73"/>
      <c r="H1907" s="64"/>
      <c r="I1907" s="65"/>
      <c r="J1907" s="64"/>
      <c r="K1907" s="65"/>
      <c r="L1907" s="65"/>
      <c r="M1907" s="101"/>
      <c r="N1907" s="101"/>
      <c r="O1907" s="67"/>
      <c r="P1907" s="68"/>
      <c r="Q1907" s="69"/>
      <c r="R1907" s="69"/>
      <c r="S1907" s="69"/>
      <c r="T1907" s="70"/>
      <c r="U1907" s="64"/>
      <c r="V1907" s="64"/>
      <c r="W1907" s="64"/>
      <c r="X1907" s="64"/>
      <c r="Y1907" s="64"/>
      <c r="Z1907" s="64"/>
      <c r="AA1907" s="64"/>
    </row>
    <row r="1908" spans="1:27" s="72" customFormat="1" ht="23.5" customHeight="1" x14ac:dyDescent="0.35">
      <c r="A1908" s="63"/>
      <c r="B1908" s="64"/>
      <c r="C1908" s="65"/>
      <c r="D1908" s="65"/>
      <c r="E1908" s="65"/>
      <c r="F1908" s="65"/>
      <c r="G1908" s="73"/>
      <c r="H1908" s="64"/>
      <c r="I1908" s="65"/>
      <c r="J1908" s="64"/>
      <c r="K1908" s="65"/>
      <c r="L1908" s="65"/>
      <c r="M1908" s="101"/>
      <c r="N1908" s="101"/>
      <c r="O1908" s="67"/>
      <c r="P1908" s="68"/>
      <c r="Q1908" s="69"/>
      <c r="R1908" s="69"/>
      <c r="S1908" s="69"/>
      <c r="T1908" s="70"/>
      <c r="U1908" s="64"/>
      <c r="V1908" s="64"/>
      <c r="W1908" s="64"/>
      <c r="X1908" s="64"/>
      <c r="Y1908" s="64"/>
      <c r="Z1908" s="64"/>
      <c r="AA1908" s="64"/>
    </row>
    <row r="1909" spans="1:27" s="72" customFormat="1" ht="23.5" customHeight="1" x14ac:dyDescent="0.35">
      <c r="A1909" s="63"/>
      <c r="B1909" s="64"/>
      <c r="C1909" s="65"/>
      <c r="D1909" s="65"/>
      <c r="E1909" s="65"/>
      <c r="F1909" s="65"/>
      <c r="G1909" s="73"/>
      <c r="H1909" s="64"/>
      <c r="I1909" s="65"/>
      <c r="J1909" s="64"/>
      <c r="K1909" s="65"/>
      <c r="L1909" s="65"/>
      <c r="M1909" s="101"/>
      <c r="N1909" s="101"/>
      <c r="O1909" s="67"/>
      <c r="P1909" s="68"/>
      <c r="Q1909" s="69"/>
      <c r="R1909" s="69"/>
      <c r="S1909" s="69"/>
      <c r="T1909" s="70"/>
      <c r="U1909" s="64"/>
      <c r="V1909" s="64"/>
      <c r="W1909" s="64"/>
      <c r="X1909" s="64"/>
      <c r="Y1909" s="64"/>
      <c r="Z1909" s="64"/>
      <c r="AA1909" s="64"/>
    </row>
    <row r="1910" spans="1:27" s="72" customFormat="1" ht="23.5" customHeight="1" x14ac:dyDescent="0.35">
      <c r="A1910" s="63"/>
      <c r="B1910" s="64"/>
      <c r="C1910" s="65"/>
      <c r="D1910" s="65"/>
      <c r="E1910" s="65"/>
      <c r="F1910" s="65"/>
      <c r="G1910" s="73"/>
      <c r="H1910" s="64"/>
      <c r="I1910" s="65"/>
      <c r="J1910" s="64"/>
      <c r="K1910" s="65"/>
      <c r="L1910" s="65"/>
      <c r="M1910" s="101"/>
      <c r="N1910" s="101"/>
      <c r="O1910" s="67"/>
      <c r="P1910" s="68"/>
      <c r="Q1910" s="69"/>
      <c r="R1910" s="69"/>
      <c r="S1910" s="69"/>
      <c r="T1910" s="70"/>
      <c r="U1910" s="64"/>
      <c r="V1910" s="64"/>
      <c r="W1910" s="64"/>
      <c r="X1910" s="64"/>
      <c r="Y1910" s="64"/>
      <c r="Z1910" s="64"/>
      <c r="AA1910" s="64"/>
    </row>
    <row r="1911" spans="1:27" s="72" customFormat="1" ht="23.5" customHeight="1" x14ac:dyDescent="0.35">
      <c r="A1911" s="63"/>
      <c r="B1911" s="64"/>
      <c r="C1911" s="65"/>
      <c r="D1911" s="65"/>
      <c r="E1911" s="65"/>
      <c r="F1911" s="65"/>
      <c r="G1911" s="73"/>
      <c r="H1911" s="64"/>
      <c r="I1911" s="65"/>
      <c r="J1911" s="64"/>
      <c r="K1911" s="65"/>
      <c r="L1911" s="65"/>
      <c r="M1911" s="101"/>
      <c r="N1911" s="101"/>
      <c r="O1911" s="67"/>
      <c r="P1911" s="68"/>
      <c r="Q1911" s="69"/>
      <c r="R1911" s="69"/>
      <c r="S1911" s="69"/>
      <c r="T1911" s="70"/>
      <c r="U1911" s="64"/>
      <c r="V1911" s="64"/>
      <c r="W1911" s="64"/>
      <c r="X1911" s="64"/>
      <c r="Y1911" s="64"/>
      <c r="Z1911" s="64"/>
      <c r="AA1911" s="64"/>
    </row>
    <row r="1912" spans="1:27" s="72" customFormat="1" ht="23.5" customHeight="1" x14ac:dyDescent="0.35">
      <c r="A1912" s="63"/>
      <c r="B1912" s="64"/>
      <c r="C1912" s="65"/>
      <c r="D1912" s="65"/>
      <c r="E1912" s="65"/>
      <c r="F1912" s="65"/>
      <c r="G1912" s="73"/>
      <c r="H1912" s="64"/>
      <c r="I1912" s="65"/>
      <c r="J1912" s="64"/>
      <c r="K1912" s="65"/>
      <c r="L1912" s="65"/>
      <c r="M1912" s="101"/>
      <c r="N1912" s="101"/>
      <c r="O1912" s="67"/>
      <c r="P1912" s="68"/>
      <c r="Q1912" s="69"/>
      <c r="R1912" s="69"/>
      <c r="S1912" s="69"/>
      <c r="T1912" s="70"/>
      <c r="U1912" s="64"/>
      <c r="V1912" s="64"/>
      <c r="W1912" s="64"/>
      <c r="X1912" s="64"/>
      <c r="Y1912" s="64"/>
      <c r="Z1912" s="64"/>
      <c r="AA1912" s="64"/>
    </row>
    <row r="1913" spans="1:27" s="72" customFormat="1" ht="23.5" customHeight="1" x14ac:dyDescent="0.35">
      <c r="A1913" s="63"/>
      <c r="B1913" s="64"/>
      <c r="C1913" s="65"/>
      <c r="D1913" s="65"/>
      <c r="E1913" s="65"/>
      <c r="F1913" s="65"/>
      <c r="G1913" s="73"/>
      <c r="H1913" s="64"/>
      <c r="I1913" s="65"/>
      <c r="J1913" s="64"/>
      <c r="K1913" s="65"/>
      <c r="L1913" s="65"/>
      <c r="M1913" s="101"/>
      <c r="N1913" s="101"/>
      <c r="O1913" s="67"/>
      <c r="P1913" s="68"/>
      <c r="Q1913" s="69"/>
      <c r="R1913" s="69"/>
      <c r="S1913" s="69"/>
      <c r="T1913" s="70"/>
      <c r="U1913" s="64"/>
      <c r="V1913" s="64"/>
      <c r="W1913" s="64"/>
      <c r="X1913" s="64"/>
      <c r="Y1913" s="64"/>
      <c r="Z1913" s="64"/>
      <c r="AA1913" s="64"/>
    </row>
    <row r="1914" spans="1:27" s="72" customFormat="1" ht="23.5" customHeight="1" x14ac:dyDescent="0.35">
      <c r="A1914" s="63"/>
      <c r="B1914" s="64"/>
      <c r="C1914" s="65"/>
      <c r="D1914" s="65"/>
      <c r="E1914" s="65"/>
      <c r="F1914" s="65"/>
      <c r="G1914" s="73"/>
      <c r="H1914" s="64"/>
      <c r="I1914" s="65"/>
      <c r="J1914" s="64"/>
      <c r="K1914" s="65"/>
      <c r="L1914" s="65"/>
      <c r="M1914" s="101"/>
      <c r="N1914" s="101"/>
      <c r="O1914" s="67"/>
      <c r="P1914" s="68"/>
      <c r="Q1914" s="69"/>
      <c r="R1914" s="69"/>
      <c r="S1914" s="69"/>
      <c r="T1914" s="70"/>
      <c r="U1914" s="64"/>
      <c r="V1914" s="64"/>
      <c r="W1914" s="64"/>
      <c r="X1914" s="64"/>
      <c r="Y1914" s="64"/>
      <c r="Z1914" s="64"/>
      <c r="AA1914" s="64"/>
    </row>
    <row r="1915" spans="1:27" s="72" customFormat="1" ht="23.5" customHeight="1" x14ac:dyDescent="0.35">
      <c r="A1915" s="63"/>
      <c r="B1915" s="64"/>
      <c r="C1915" s="65"/>
      <c r="D1915" s="65"/>
      <c r="E1915" s="65"/>
      <c r="F1915" s="65"/>
      <c r="G1915" s="73"/>
      <c r="H1915" s="64"/>
      <c r="I1915" s="65"/>
      <c r="J1915" s="64"/>
      <c r="K1915" s="65"/>
      <c r="L1915" s="65"/>
      <c r="M1915" s="101"/>
      <c r="N1915" s="101"/>
      <c r="O1915" s="67"/>
      <c r="P1915" s="68"/>
      <c r="Q1915" s="69"/>
      <c r="R1915" s="69"/>
      <c r="S1915" s="69"/>
      <c r="T1915" s="70"/>
      <c r="U1915" s="64"/>
      <c r="V1915" s="64"/>
      <c r="W1915" s="64"/>
      <c r="X1915" s="64"/>
      <c r="Y1915" s="64"/>
      <c r="Z1915" s="64"/>
      <c r="AA1915" s="64"/>
    </row>
    <row r="1916" spans="1:27" s="72" customFormat="1" ht="23.5" customHeight="1" x14ac:dyDescent="0.35">
      <c r="A1916" s="63"/>
      <c r="B1916" s="64"/>
      <c r="C1916" s="65"/>
      <c r="D1916" s="65"/>
      <c r="E1916" s="65"/>
      <c r="F1916" s="65"/>
      <c r="G1916" s="73"/>
      <c r="H1916" s="64"/>
      <c r="I1916" s="65"/>
      <c r="J1916" s="64"/>
      <c r="K1916" s="65"/>
      <c r="L1916" s="65"/>
      <c r="M1916" s="101"/>
      <c r="N1916" s="101"/>
      <c r="O1916" s="67"/>
      <c r="P1916" s="68"/>
      <c r="Q1916" s="69"/>
      <c r="R1916" s="69"/>
      <c r="S1916" s="69"/>
      <c r="T1916" s="70"/>
      <c r="U1916" s="64"/>
      <c r="V1916" s="64"/>
      <c r="W1916" s="64"/>
      <c r="X1916" s="64"/>
      <c r="Y1916" s="64"/>
      <c r="Z1916" s="64"/>
      <c r="AA1916" s="64"/>
    </row>
    <row r="1917" spans="1:27" s="72" customFormat="1" ht="23.5" customHeight="1" x14ac:dyDescent="0.35">
      <c r="A1917" s="63"/>
      <c r="B1917" s="64"/>
      <c r="C1917" s="65"/>
      <c r="D1917" s="65"/>
      <c r="E1917" s="65"/>
      <c r="F1917" s="65"/>
      <c r="G1917" s="73"/>
      <c r="H1917" s="64"/>
      <c r="I1917" s="65"/>
      <c r="J1917" s="64"/>
      <c r="K1917" s="65"/>
      <c r="L1917" s="65"/>
      <c r="M1917" s="101"/>
      <c r="N1917" s="101"/>
      <c r="O1917" s="67"/>
      <c r="P1917" s="68"/>
      <c r="Q1917" s="69"/>
      <c r="R1917" s="69"/>
      <c r="S1917" s="69"/>
      <c r="T1917" s="70"/>
      <c r="U1917" s="64"/>
      <c r="V1917" s="64"/>
      <c r="W1917" s="64"/>
      <c r="X1917" s="64"/>
      <c r="Y1917" s="64"/>
      <c r="Z1917" s="64"/>
      <c r="AA1917" s="64"/>
    </row>
    <row r="1918" spans="1:27" s="72" customFormat="1" ht="23.5" customHeight="1" x14ac:dyDescent="0.35">
      <c r="A1918" s="63"/>
      <c r="B1918" s="64"/>
      <c r="C1918" s="65"/>
      <c r="D1918" s="65"/>
      <c r="E1918" s="65"/>
      <c r="F1918" s="65"/>
      <c r="G1918" s="73"/>
      <c r="H1918" s="64"/>
      <c r="I1918" s="65"/>
      <c r="J1918" s="64"/>
      <c r="K1918" s="65"/>
      <c r="L1918" s="65"/>
      <c r="M1918" s="101"/>
      <c r="N1918" s="101"/>
      <c r="O1918" s="67"/>
      <c r="P1918" s="68"/>
      <c r="Q1918" s="69"/>
      <c r="R1918" s="69"/>
      <c r="S1918" s="69"/>
      <c r="T1918" s="70"/>
      <c r="U1918" s="64"/>
      <c r="V1918" s="64"/>
      <c r="W1918" s="64"/>
      <c r="X1918" s="64"/>
      <c r="Y1918" s="64"/>
      <c r="Z1918" s="64"/>
      <c r="AA1918" s="64"/>
    </row>
    <row r="1919" spans="1:27" s="72" customFormat="1" ht="23.5" customHeight="1" x14ac:dyDescent="0.35">
      <c r="A1919" s="63"/>
      <c r="B1919" s="64"/>
      <c r="C1919" s="65"/>
      <c r="D1919" s="65"/>
      <c r="E1919" s="65"/>
      <c r="F1919" s="65"/>
      <c r="G1919" s="73"/>
      <c r="H1919" s="64"/>
      <c r="I1919" s="65"/>
      <c r="J1919" s="64"/>
      <c r="K1919" s="65"/>
      <c r="L1919" s="65"/>
      <c r="M1919" s="101"/>
      <c r="N1919" s="101"/>
      <c r="O1919" s="67"/>
      <c r="P1919" s="68"/>
      <c r="Q1919" s="69"/>
      <c r="R1919" s="69"/>
      <c r="S1919" s="69"/>
      <c r="T1919" s="70"/>
      <c r="U1919" s="64"/>
      <c r="V1919" s="64"/>
      <c r="W1919" s="64"/>
      <c r="X1919" s="64"/>
      <c r="Y1919" s="64"/>
      <c r="Z1919" s="64"/>
      <c r="AA1919" s="64"/>
    </row>
    <row r="1920" spans="1:27" s="72" customFormat="1" ht="23.5" customHeight="1" x14ac:dyDescent="0.35">
      <c r="A1920" s="63"/>
      <c r="B1920" s="64"/>
      <c r="C1920" s="65"/>
      <c r="D1920" s="65"/>
      <c r="E1920" s="65"/>
      <c r="F1920" s="65"/>
      <c r="G1920" s="73"/>
      <c r="H1920" s="64"/>
      <c r="I1920" s="65"/>
      <c r="J1920" s="64"/>
      <c r="K1920" s="65"/>
      <c r="L1920" s="65"/>
      <c r="M1920" s="101"/>
      <c r="N1920" s="101"/>
      <c r="O1920" s="67"/>
      <c r="P1920" s="68"/>
      <c r="Q1920" s="69"/>
      <c r="R1920" s="69"/>
      <c r="S1920" s="69"/>
      <c r="T1920" s="70"/>
      <c r="U1920" s="64"/>
      <c r="V1920" s="64"/>
      <c r="W1920" s="64"/>
      <c r="X1920" s="64"/>
      <c r="Y1920" s="64"/>
      <c r="Z1920" s="64"/>
      <c r="AA1920" s="64"/>
    </row>
    <row r="1921" spans="1:27" s="72" customFormat="1" ht="23.5" customHeight="1" x14ac:dyDescent="0.35">
      <c r="A1921" s="63"/>
      <c r="B1921" s="64"/>
      <c r="C1921" s="65"/>
      <c r="D1921" s="65"/>
      <c r="E1921" s="65"/>
      <c r="F1921" s="65"/>
      <c r="G1921" s="73"/>
      <c r="H1921" s="64"/>
      <c r="I1921" s="65"/>
      <c r="J1921" s="64"/>
      <c r="K1921" s="65"/>
      <c r="L1921" s="65"/>
      <c r="M1921" s="101"/>
      <c r="N1921" s="101"/>
      <c r="O1921" s="67"/>
      <c r="P1921" s="68"/>
      <c r="Q1921" s="69"/>
      <c r="R1921" s="69"/>
      <c r="S1921" s="69"/>
      <c r="T1921" s="70"/>
      <c r="U1921" s="64"/>
      <c r="V1921" s="64"/>
      <c r="W1921" s="64"/>
      <c r="X1921" s="64"/>
      <c r="Y1921" s="64"/>
      <c r="Z1921" s="64"/>
      <c r="AA1921" s="64"/>
    </row>
    <row r="1922" spans="1:27" s="72" customFormat="1" ht="23.5" customHeight="1" x14ac:dyDescent="0.35">
      <c r="A1922" s="63"/>
      <c r="B1922" s="64"/>
      <c r="C1922" s="65"/>
      <c r="D1922" s="65"/>
      <c r="E1922" s="65"/>
      <c r="F1922" s="65"/>
      <c r="G1922" s="73"/>
      <c r="H1922" s="64"/>
      <c r="I1922" s="65"/>
      <c r="J1922" s="64"/>
      <c r="K1922" s="65"/>
      <c r="L1922" s="65"/>
      <c r="M1922" s="101"/>
      <c r="N1922" s="101"/>
      <c r="O1922" s="67"/>
      <c r="P1922" s="68"/>
      <c r="Q1922" s="69"/>
      <c r="R1922" s="69"/>
      <c r="S1922" s="69"/>
      <c r="T1922" s="70"/>
      <c r="U1922" s="64"/>
      <c r="V1922" s="64"/>
      <c r="W1922" s="64"/>
      <c r="X1922" s="64"/>
      <c r="Y1922" s="64"/>
      <c r="Z1922" s="64"/>
      <c r="AA1922" s="64"/>
    </row>
    <row r="1923" spans="1:27" s="72" customFormat="1" ht="23.5" customHeight="1" x14ac:dyDescent="0.35">
      <c r="A1923" s="63"/>
      <c r="B1923" s="64"/>
      <c r="C1923" s="65"/>
      <c r="D1923" s="65"/>
      <c r="E1923" s="65"/>
      <c r="F1923" s="65"/>
      <c r="G1923" s="73"/>
      <c r="H1923" s="64"/>
      <c r="I1923" s="65"/>
      <c r="J1923" s="64"/>
      <c r="K1923" s="65"/>
      <c r="L1923" s="65"/>
      <c r="M1923" s="101"/>
      <c r="N1923" s="101"/>
      <c r="O1923" s="67"/>
      <c r="P1923" s="68"/>
      <c r="Q1923" s="69"/>
      <c r="R1923" s="69"/>
      <c r="S1923" s="69"/>
      <c r="T1923" s="70"/>
      <c r="U1923" s="64"/>
      <c r="V1923" s="64"/>
      <c r="W1923" s="64"/>
      <c r="X1923" s="64"/>
      <c r="Y1923" s="64"/>
      <c r="Z1923" s="64"/>
      <c r="AA1923" s="64"/>
    </row>
    <row r="1924" spans="1:27" s="72" customFormat="1" ht="23.5" customHeight="1" x14ac:dyDescent="0.35">
      <c r="A1924" s="63"/>
      <c r="B1924" s="64"/>
      <c r="C1924" s="65"/>
      <c r="D1924" s="65"/>
      <c r="E1924" s="65"/>
      <c r="F1924" s="65"/>
      <c r="G1924" s="73"/>
      <c r="H1924" s="64"/>
      <c r="I1924" s="65"/>
      <c r="J1924" s="64"/>
      <c r="K1924" s="65"/>
      <c r="L1924" s="65"/>
      <c r="M1924" s="101"/>
      <c r="N1924" s="101"/>
      <c r="O1924" s="67"/>
      <c r="P1924" s="68"/>
      <c r="Q1924" s="69"/>
      <c r="R1924" s="69"/>
      <c r="S1924" s="69"/>
      <c r="T1924" s="70"/>
      <c r="U1924" s="64"/>
      <c r="V1924" s="64"/>
      <c r="W1924" s="64"/>
      <c r="X1924" s="64"/>
      <c r="Y1924" s="64"/>
      <c r="Z1924" s="64"/>
      <c r="AA1924" s="64"/>
    </row>
    <row r="1925" spans="1:27" s="72" customFormat="1" ht="23.5" customHeight="1" x14ac:dyDescent="0.35">
      <c r="A1925" s="63"/>
      <c r="B1925" s="64"/>
      <c r="C1925" s="65"/>
      <c r="D1925" s="65"/>
      <c r="E1925" s="65"/>
      <c r="F1925" s="65"/>
      <c r="G1925" s="73"/>
      <c r="H1925" s="64"/>
      <c r="I1925" s="65"/>
      <c r="J1925" s="64"/>
      <c r="K1925" s="65"/>
      <c r="L1925" s="65"/>
      <c r="M1925" s="101"/>
      <c r="N1925" s="101"/>
      <c r="O1925" s="67"/>
      <c r="P1925" s="68"/>
      <c r="Q1925" s="69"/>
      <c r="R1925" s="69"/>
      <c r="S1925" s="69"/>
      <c r="T1925" s="70"/>
      <c r="U1925" s="64"/>
      <c r="V1925" s="64"/>
      <c r="W1925" s="64"/>
      <c r="X1925" s="64"/>
      <c r="Y1925" s="64"/>
      <c r="Z1925" s="64"/>
      <c r="AA1925" s="64"/>
    </row>
    <row r="1926" spans="1:27" s="72" customFormat="1" ht="23.5" customHeight="1" x14ac:dyDescent="0.35">
      <c r="A1926" s="63"/>
      <c r="B1926" s="64"/>
      <c r="C1926" s="65"/>
      <c r="D1926" s="65"/>
      <c r="E1926" s="65"/>
      <c r="F1926" s="65"/>
      <c r="G1926" s="73"/>
      <c r="H1926" s="64"/>
      <c r="I1926" s="65"/>
      <c r="J1926" s="64"/>
      <c r="K1926" s="65"/>
      <c r="L1926" s="65"/>
      <c r="M1926" s="101"/>
      <c r="N1926" s="101"/>
      <c r="O1926" s="67"/>
      <c r="P1926" s="68"/>
      <c r="Q1926" s="69"/>
      <c r="R1926" s="69"/>
      <c r="S1926" s="69"/>
      <c r="T1926" s="70"/>
      <c r="U1926" s="64"/>
      <c r="V1926" s="64"/>
      <c r="W1926" s="64"/>
      <c r="X1926" s="64"/>
      <c r="Y1926" s="64"/>
      <c r="Z1926" s="64"/>
      <c r="AA1926" s="64"/>
    </row>
    <row r="1927" spans="1:27" s="72" customFormat="1" ht="23.5" customHeight="1" x14ac:dyDescent="0.35">
      <c r="A1927" s="63"/>
      <c r="B1927" s="64"/>
      <c r="C1927" s="65"/>
      <c r="D1927" s="65"/>
      <c r="E1927" s="65"/>
      <c r="F1927" s="65"/>
      <c r="G1927" s="73"/>
      <c r="H1927" s="64"/>
      <c r="I1927" s="65"/>
      <c r="J1927" s="64"/>
      <c r="K1927" s="65"/>
      <c r="L1927" s="65"/>
      <c r="M1927" s="101"/>
      <c r="N1927" s="101"/>
      <c r="O1927" s="67"/>
      <c r="P1927" s="68"/>
      <c r="Q1927" s="69"/>
      <c r="R1927" s="69"/>
      <c r="S1927" s="69"/>
      <c r="T1927" s="70"/>
      <c r="U1927" s="64"/>
      <c r="V1927" s="64"/>
      <c r="W1927" s="64"/>
      <c r="X1927" s="64"/>
      <c r="Y1927" s="64"/>
      <c r="Z1927" s="64"/>
      <c r="AA1927" s="64"/>
    </row>
    <row r="1928" spans="1:27" s="72" customFormat="1" ht="23.5" customHeight="1" x14ac:dyDescent="0.35">
      <c r="A1928" s="63"/>
      <c r="B1928" s="64"/>
      <c r="C1928" s="65"/>
      <c r="D1928" s="65"/>
      <c r="E1928" s="65"/>
      <c r="F1928" s="65"/>
      <c r="G1928" s="73"/>
      <c r="H1928" s="64"/>
      <c r="I1928" s="65"/>
      <c r="J1928" s="64"/>
      <c r="K1928" s="65"/>
      <c r="L1928" s="65"/>
      <c r="M1928" s="101"/>
      <c r="N1928" s="101"/>
      <c r="O1928" s="67"/>
      <c r="P1928" s="68"/>
      <c r="Q1928" s="69"/>
      <c r="R1928" s="69"/>
      <c r="S1928" s="69"/>
      <c r="T1928" s="70"/>
      <c r="U1928" s="64"/>
      <c r="V1928" s="64"/>
      <c r="W1928" s="64"/>
      <c r="X1928" s="64"/>
      <c r="Y1928" s="64"/>
      <c r="Z1928" s="64"/>
      <c r="AA1928" s="64"/>
    </row>
    <row r="1929" spans="1:27" s="72" customFormat="1" ht="23.5" customHeight="1" x14ac:dyDescent="0.35">
      <c r="A1929" s="63"/>
      <c r="B1929" s="64"/>
      <c r="C1929" s="65"/>
      <c r="D1929" s="65"/>
      <c r="E1929" s="65"/>
      <c r="F1929" s="65"/>
      <c r="G1929" s="73"/>
      <c r="H1929" s="64"/>
      <c r="I1929" s="65"/>
      <c r="J1929" s="64"/>
      <c r="K1929" s="65"/>
      <c r="L1929" s="65"/>
      <c r="M1929" s="101"/>
      <c r="N1929" s="101"/>
      <c r="O1929" s="67"/>
      <c r="P1929" s="68"/>
      <c r="Q1929" s="69"/>
      <c r="R1929" s="69"/>
      <c r="S1929" s="69"/>
      <c r="T1929" s="70"/>
      <c r="U1929" s="64"/>
      <c r="V1929" s="64"/>
      <c r="W1929" s="64"/>
      <c r="X1929" s="64"/>
      <c r="Y1929" s="64"/>
      <c r="Z1929" s="64"/>
      <c r="AA1929" s="64"/>
    </row>
    <row r="1930" spans="1:27" s="72" customFormat="1" ht="23.5" customHeight="1" x14ac:dyDescent="0.35">
      <c r="A1930" s="63"/>
      <c r="B1930" s="64"/>
      <c r="C1930" s="65"/>
      <c r="D1930" s="65"/>
      <c r="E1930" s="65"/>
      <c r="F1930" s="65"/>
      <c r="G1930" s="73"/>
      <c r="H1930" s="64"/>
      <c r="I1930" s="65"/>
      <c r="J1930" s="64"/>
      <c r="K1930" s="65"/>
      <c r="L1930" s="65"/>
      <c r="M1930" s="101"/>
      <c r="N1930" s="101"/>
      <c r="O1930" s="67"/>
      <c r="P1930" s="68"/>
      <c r="Q1930" s="69"/>
      <c r="R1930" s="69"/>
      <c r="S1930" s="69"/>
      <c r="T1930" s="70"/>
      <c r="U1930" s="64"/>
      <c r="V1930" s="64"/>
      <c r="W1930" s="64"/>
      <c r="X1930" s="64"/>
      <c r="Y1930" s="64"/>
      <c r="Z1930" s="64"/>
      <c r="AA1930" s="64"/>
    </row>
    <row r="1931" spans="1:27" s="72" customFormat="1" ht="23.5" customHeight="1" x14ac:dyDescent="0.35">
      <c r="A1931" s="63"/>
      <c r="B1931" s="64"/>
      <c r="C1931" s="65"/>
      <c r="D1931" s="65"/>
      <c r="E1931" s="65"/>
      <c r="F1931" s="65"/>
      <c r="G1931" s="73"/>
      <c r="H1931" s="64"/>
      <c r="I1931" s="65"/>
      <c r="J1931" s="64"/>
      <c r="K1931" s="65"/>
      <c r="L1931" s="65"/>
      <c r="M1931" s="101"/>
      <c r="N1931" s="101"/>
      <c r="O1931" s="67"/>
      <c r="P1931" s="68"/>
      <c r="Q1931" s="69"/>
      <c r="R1931" s="69"/>
      <c r="S1931" s="69"/>
      <c r="T1931" s="70"/>
      <c r="U1931" s="64"/>
      <c r="V1931" s="64"/>
      <c r="W1931" s="64"/>
      <c r="X1931" s="64"/>
      <c r="Y1931" s="64"/>
      <c r="Z1931" s="64"/>
      <c r="AA1931" s="64"/>
    </row>
    <row r="1932" spans="1:27" s="72" customFormat="1" ht="23.5" customHeight="1" x14ac:dyDescent="0.35">
      <c r="A1932" s="63"/>
      <c r="B1932" s="64"/>
      <c r="C1932" s="65"/>
      <c r="D1932" s="65"/>
      <c r="E1932" s="65"/>
      <c r="F1932" s="65"/>
      <c r="G1932" s="73"/>
      <c r="H1932" s="64"/>
      <c r="I1932" s="65"/>
      <c r="J1932" s="64"/>
      <c r="K1932" s="65"/>
      <c r="L1932" s="65"/>
      <c r="M1932" s="101"/>
      <c r="N1932" s="101"/>
      <c r="O1932" s="67"/>
      <c r="P1932" s="68"/>
      <c r="Q1932" s="69"/>
      <c r="R1932" s="69"/>
      <c r="S1932" s="69"/>
      <c r="T1932" s="70"/>
      <c r="U1932" s="64"/>
      <c r="V1932" s="64"/>
      <c r="W1932" s="64"/>
      <c r="X1932" s="64"/>
      <c r="Y1932" s="64"/>
      <c r="Z1932" s="64"/>
      <c r="AA1932" s="64"/>
    </row>
    <row r="1933" spans="1:27" s="72" customFormat="1" ht="23.5" customHeight="1" x14ac:dyDescent="0.35">
      <c r="A1933" s="63"/>
      <c r="B1933" s="64"/>
      <c r="C1933" s="65"/>
      <c r="D1933" s="65"/>
      <c r="E1933" s="65"/>
      <c r="F1933" s="65"/>
      <c r="G1933" s="73"/>
      <c r="H1933" s="64"/>
      <c r="I1933" s="65"/>
      <c r="J1933" s="64"/>
      <c r="K1933" s="65"/>
      <c r="L1933" s="65"/>
      <c r="M1933" s="101"/>
      <c r="N1933" s="101"/>
      <c r="O1933" s="67"/>
      <c r="P1933" s="68"/>
      <c r="Q1933" s="69"/>
      <c r="R1933" s="69"/>
      <c r="S1933" s="69"/>
      <c r="T1933" s="70"/>
      <c r="U1933" s="64"/>
      <c r="V1933" s="64"/>
      <c r="W1933" s="64"/>
      <c r="X1933" s="64"/>
      <c r="Y1933" s="64"/>
      <c r="Z1933" s="64"/>
      <c r="AA1933" s="64"/>
    </row>
    <row r="1934" spans="1:27" s="72" customFormat="1" ht="23.5" customHeight="1" x14ac:dyDescent="0.35">
      <c r="A1934" s="63"/>
      <c r="B1934" s="64"/>
      <c r="C1934" s="65"/>
      <c r="D1934" s="65"/>
      <c r="E1934" s="65"/>
      <c r="F1934" s="65"/>
      <c r="G1934" s="73"/>
      <c r="H1934" s="64"/>
      <c r="I1934" s="65"/>
      <c r="J1934" s="64"/>
      <c r="K1934" s="65"/>
      <c r="L1934" s="65"/>
      <c r="M1934" s="101"/>
      <c r="N1934" s="101"/>
      <c r="O1934" s="67"/>
      <c r="P1934" s="68"/>
      <c r="Q1934" s="69"/>
      <c r="R1934" s="69"/>
      <c r="S1934" s="69"/>
      <c r="T1934" s="70"/>
      <c r="U1934" s="64"/>
      <c r="V1934" s="64"/>
      <c r="W1934" s="64"/>
      <c r="X1934" s="64"/>
      <c r="Y1934" s="64"/>
      <c r="Z1934" s="64"/>
      <c r="AA1934" s="64"/>
    </row>
    <row r="1935" spans="1:27" s="72" customFormat="1" ht="23.5" customHeight="1" x14ac:dyDescent="0.35">
      <c r="A1935" s="63"/>
      <c r="B1935" s="64"/>
      <c r="C1935" s="65"/>
      <c r="D1935" s="65"/>
      <c r="E1935" s="65"/>
      <c r="F1935" s="65"/>
      <c r="G1935" s="73"/>
      <c r="H1935" s="64"/>
      <c r="I1935" s="65"/>
      <c r="J1935" s="64"/>
      <c r="K1935" s="65"/>
      <c r="L1935" s="65"/>
      <c r="M1935" s="101"/>
      <c r="N1935" s="101"/>
      <c r="O1935" s="67"/>
      <c r="P1935" s="68"/>
      <c r="Q1935" s="69"/>
      <c r="R1935" s="69"/>
      <c r="S1935" s="69"/>
      <c r="T1935" s="70"/>
      <c r="U1935" s="64"/>
      <c r="V1935" s="64"/>
      <c r="W1935" s="64"/>
      <c r="X1935" s="64"/>
      <c r="Y1935" s="64"/>
      <c r="Z1935" s="64"/>
      <c r="AA1935" s="64"/>
    </row>
    <row r="1936" spans="1:27" s="72" customFormat="1" ht="23.5" customHeight="1" x14ac:dyDescent="0.35">
      <c r="A1936" s="63"/>
      <c r="B1936" s="64"/>
      <c r="C1936" s="65"/>
      <c r="D1936" s="65"/>
      <c r="E1936" s="65"/>
      <c r="F1936" s="65"/>
      <c r="G1936" s="73"/>
      <c r="H1936" s="64"/>
      <c r="I1936" s="65"/>
      <c r="J1936" s="64"/>
      <c r="K1936" s="65"/>
      <c r="L1936" s="65"/>
      <c r="M1936" s="101"/>
      <c r="N1936" s="101"/>
      <c r="O1936" s="67"/>
      <c r="P1936" s="68"/>
      <c r="Q1936" s="69"/>
      <c r="R1936" s="69"/>
      <c r="S1936" s="69"/>
      <c r="T1936" s="70"/>
      <c r="U1936" s="64"/>
      <c r="V1936" s="64"/>
      <c r="W1936" s="64"/>
      <c r="X1936" s="64"/>
      <c r="Y1936" s="64"/>
      <c r="Z1936" s="64"/>
      <c r="AA1936" s="64"/>
    </row>
    <row r="1937" spans="1:27" s="72" customFormat="1" ht="23.5" customHeight="1" x14ac:dyDescent="0.35">
      <c r="A1937" s="63"/>
      <c r="B1937" s="64"/>
      <c r="C1937" s="65"/>
      <c r="D1937" s="65"/>
      <c r="E1937" s="65"/>
      <c r="F1937" s="65"/>
      <c r="G1937" s="73"/>
      <c r="H1937" s="64"/>
      <c r="I1937" s="65"/>
      <c r="J1937" s="64"/>
      <c r="K1937" s="65"/>
      <c r="L1937" s="65"/>
      <c r="M1937" s="101"/>
      <c r="N1937" s="101"/>
      <c r="O1937" s="67"/>
      <c r="P1937" s="68"/>
      <c r="Q1937" s="69"/>
      <c r="R1937" s="69"/>
      <c r="S1937" s="69"/>
      <c r="T1937" s="70"/>
      <c r="U1937" s="64"/>
      <c r="V1937" s="64"/>
      <c r="W1937" s="64"/>
      <c r="X1937" s="64"/>
      <c r="Y1937" s="64"/>
      <c r="Z1937" s="64"/>
      <c r="AA1937" s="64"/>
    </row>
    <row r="1938" spans="1:27" s="72" customFormat="1" ht="23.5" customHeight="1" x14ac:dyDescent="0.35">
      <c r="A1938" s="63"/>
      <c r="B1938" s="64"/>
      <c r="C1938" s="65"/>
      <c r="D1938" s="65"/>
      <c r="E1938" s="65"/>
      <c r="F1938" s="65"/>
      <c r="G1938" s="73"/>
      <c r="H1938" s="64"/>
      <c r="I1938" s="65"/>
      <c r="J1938" s="64"/>
      <c r="K1938" s="65"/>
      <c r="L1938" s="65"/>
      <c r="M1938" s="101"/>
      <c r="N1938" s="101"/>
      <c r="O1938" s="67"/>
      <c r="P1938" s="68"/>
      <c r="Q1938" s="69"/>
      <c r="R1938" s="69"/>
      <c r="S1938" s="69"/>
      <c r="T1938" s="70"/>
      <c r="U1938" s="64"/>
      <c r="V1938" s="64"/>
      <c r="W1938" s="64"/>
      <c r="X1938" s="64"/>
      <c r="Y1938" s="64"/>
      <c r="Z1938" s="64"/>
      <c r="AA1938" s="64"/>
    </row>
    <row r="1939" spans="1:27" s="72" customFormat="1" ht="23.5" customHeight="1" x14ac:dyDescent="0.35">
      <c r="A1939" s="63"/>
      <c r="B1939" s="64"/>
      <c r="C1939" s="65"/>
      <c r="D1939" s="65"/>
      <c r="E1939" s="65"/>
      <c r="F1939" s="65"/>
      <c r="G1939" s="73"/>
      <c r="H1939" s="64"/>
      <c r="I1939" s="65"/>
      <c r="J1939" s="64"/>
      <c r="K1939" s="65"/>
      <c r="L1939" s="65"/>
      <c r="M1939" s="101"/>
      <c r="N1939" s="101"/>
      <c r="O1939" s="67"/>
      <c r="P1939" s="68"/>
      <c r="Q1939" s="69"/>
      <c r="R1939" s="69"/>
      <c r="S1939" s="69"/>
      <c r="T1939" s="70"/>
      <c r="U1939" s="64"/>
      <c r="V1939" s="64"/>
      <c r="W1939" s="64"/>
      <c r="X1939" s="64"/>
      <c r="Y1939" s="64"/>
      <c r="Z1939" s="64"/>
      <c r="AA1939" s="64"/>
    </row>
    <row r="1940" spans="1:27" s="72" customFormat="1" ht="23.5" customHeight="1" x14ac:dyDescent="0.35">
      <c r="A1940" s="63"/>
      <c r="B1940" s="64"/>
      <c r="C1940" s="65"/>
      <c r="D1940" s="65"/>
      <c r="E1940" s="65"/>
      <c r="F1940" s="65"/>
      <c r="G1940" s="73"/>
      <c r="H1940" s="64"/>
      <c r="I1940" s="65"/>
      <c r="J1940" s="64"/>
      <c r="K1940" s="65"/>
      <c r="L1940" s="65"/>
      <c r="M1940" s="101"/>
      <c r="N1940" s="101"/>
      <c r="O1940" s="67"/>
      <c r="P1940" s="68"/>
      <c r="Q1940" s="69"/>
      <c r="R1940" s="69"/>
      <c r="S1940" s="69"/>
      <c r="T1940" s="70"/>
      <c r="U1940" s="64"/>
      <c r="V1940" s="64"/>
      <c r="W1940" s="64"/>
      <c r="X1940" s="64"/>
      <c r="Y1940" s="64"/>
      <c r="Z1940" s="64"/>
      <c r="AA1940" s="64"/>
    </row>
    <row r="1941" spans="1:27" s="72" customFormat="1" ht="23.5" customHeight="1" x14ac:dyDescent="0.35">
      <c r="A1941" s="63"/>
      <c r="B1941" s="64"/>
      <c r="C1941" s="65"/>
      <c r="D1941" s="65"/>
      <c r="E1941" s="65"/>
      <c r="F1941" s="65"/>
      <c r="G1941" s="73"/>
      <c r="H1941" s="64"/>
      <c r="I1941" s="65"/>
      <c r="J1941" s="64"/>
      <c r="K1941" s="65"/>
      <c r="L1941" s="65"/>
      <c r="M1941" s="101"/>
      <c r="N1941" s="101"/>
      <c r="O1941" s="67"/>
      <c r="P1941" s="68"/>
      <c r="Q1941" s="69"/>
      <c r="R1941" s="69"/>
      <c r="S1941" s="69"/>
      <c r="T1941" s="70"/>
      <c r="U1941" s="64"/>
      <c r="V1941" s="64"/>
      <c r="W1941" s="64"/>
      <c r="X1941" s="64"/>
      <c r="Y1941" s="64"/>
      <c r="Z1941" s="64"/>
      <c r="AA1941" s="64"/>
    </row>
    <row r="1942" spans="1:27" s="72" customFormat="1" ht="23.5" customHeight="1" x14ac:dyDescent="0.35">
      <c r="A1942" s="63"/>
      <c r="B1942" s="64"/>
      <c r="C1942" s="65"/>
      <c r="D1942" s="65"/>
      <c r="E1942" s="65"/>
      <c r="F1942" s="65"/>
      <c r="G1942" s="73"/>
      <c r="H1942" s="64"/>
      <c r="I1942" s="65"/>
      <c r="J1942" s="64"/>
      <c r="K1942" s="65"/>
      <c r="L1942" s="65"/>
      <c r="M1942" s="101"/>
      <c r="N1942" s="101"/>
      <c r="O1942" s="67"/>
      <c r="P1942" s="68"/>
      <c r="Q1942" s="69"/>
      <c r="R1942" s="69"/>
      <c r="S1942" s="69"/>
      <c r="T1942" s="70"/>
      <c r="U1942" s="64"/>
      <c r="V1942" s="64"/>
      <c r="W1942" s="64"/>
      <c r="X1942" s="64"/>
      <c r="Y1942" s="64"/>
      <c r="Z1942" s="64"/>
      <c r="AA1942" s="64"/>
    </row>
    <row r="1943" spans="1:27" s="72" customFormat="1" ht="23.5" customHeight="1" x14ac:dyDescent="0.35">
      <c r="A1943" s="63"/>
      <c r="B1943" s="64"/>
      <c r="C1943" s="65"/>
      <c r="D1943" s="65"/>
      <c r="E1943" s="65"/>
      <c r="F1943" s="65"/>
      <c r="G1943" s="73"/>
      <c r="H1943" s="64"/>
      <c r="I1943" s="65"/>
      <c r="J1943" s="64"/>
      <c r="K1943" s="65"/>
      <c r="L1943" s="65"/>
      <c r="M1943" s="101"/>
      <c r="N1943" s="101"/>
      <c r="O1943" s="67"/>
      <c r="P1943" s="68"/>
      <c r="Q1943" s="69"/>
      <c r="R1943" s="69"/>
      <c r="S1943" s="69"/>
      <c r="T1943" s="70"/>
      <c r="U1943" s="64"/>
      <c r="V1943" s="64"/>
      <c r="W1943" s="64"/>
      <c r="X1943" s="64"/>
      <c r="Y1943" s="64"/>
      <c r="Z1943" s="64"/>
      <c r="AA1943" s="64"/>
    </row>
    <row r="1944" spans="1:27" s="72" customFormat="1" ht="23.5" customHeight="1" x14ac:dyDescent="0.35">
      <c r="A1944" s="63"/>
      <c r="B1944" s="64"/>
      <c r="C1944" s="65"/>
      <c r="D1944" s="65"/>
      <c r="E1944" s="65"/>
      <c r="F1944" s="65"/>
      <c r="G1944" s="73"/>
      <c r="H1944" s="64"/>
      <c r="I1944" s="65"/>
      <c r="J1944" s="64"/>
      <c r="K1944" s="65"/>
      <c r="L1944" s="65"/>
      <c r="M1944" s="101"/>
      <c r="N1944" s="101"/>
      <c r="O1944" s="67"/>
      <c r="P1944" s="68"/>
      <c r="Q1944" s="69"/>
      <c r="R1944" s="69"/>
      <c r="S1944" s="69"/>
      <c r="T1944" s="70"/>
      <c r="U1944" s="64"/>
      <c r="V1944" s="64"/>
      <c r="W1944" s="64"/>
      <c r="X1944" s="64"/>
      <c r="Y1944" s="64"/>
      <c r="Z1944" s="64"/>
      <c r="AA1944" s="64"/>
    </row>
    <row r="1945" spans="1:27" s="72" customFormat="1" ht="23.5" customHeight="1" x14ac:dyDescent="0.35">
      <c r="A1945" s="63"/>
      <c r="B1945" s="64"/>
      <c r="C1945" s="65"/>
      <c r="D1945" s="65"/>
      <c r="E1945" s="65"/>
      <c r="F1945" s="65"/>
      <c r="G1945" s="73"/>
      <c r="H1945" s="64"/>
      <c r="I1945" s="65"/>
      <c r="J1945" s="64"/>
      <c r="K1945" s="65"/>
      <c r="L1945" s="65"/>
      <c r="M1945" s="101"/>
      <c r="N1945" s="101"/>
      <c r="O1945" s="67"/>
      <c r="P1945" s="68"/>
      <c r="Q1945" s="69"/>
      <c r="R1945" s="69"/>
      <c r="S1945" s="69"/>
      <c r="T1945" s="70"/>
      <c r="U1945" s="64"/>
      <c r="V1945" s="64"/>
      <c r="W1945" s="64"/>
      <c r="X1945" s="64"/>
      <c r="Y1945" s="64"/>
      <c r="Z1945" s="64"/>
      <c r="AA1945" s="64"/>
    </row>
    <row r="1946" spans="1:27" s="72" customFormat="1" ht="23.5" customHeight="1" x14ac:dyDescent="0.35">
      <c r="A1946" s="63"/>
      <c r="B1946" s="64"/>
      <c r="C1946" s="65"/>
      <c r="D1946" s="65"/>
      <c r="E1946" s="65"/>
      <c r="F1946" s="65"/>
      <c r="G1946" s="73"/>
      <c r="H1946" s="64"/>
      <c r="I1946" s="65"/>
      <c r="J1946" s="64"/>
      <c r="K1946" s="65"/>
      <c r="L1946" s="65"/>
      <c r="M1946" s="101"/>
      <c r="N1946" s="101"/>
      <c r="O1946" s="67"/>
      <c r="P1946" s="68"/>
      <c r="Q1946" s="69"/>
      <c r="R1946" s="69"/>
      <c r="S1946" s="69"/>
      <c r="T1946" s="70"/>
      <c r="U1946" s="64"/>
      <c r="V1946" s="64"/>
      <c r="W1946" s="64"/>
      <c r="X1946" s="64"/>
      <c r="Y1946" s="64"/>
      <c r="Z1946" s="64"/>
      <c r="AA1946" s="64"/>
    </row>
    <row r="1947" spans="1:27" s="72" customFormat="1" ht="23.5" customHeight="1" x14ac:dyDescent="0.35">
      <c r="A1947" s="63"/>
      <c r="B1947" s="64"/>
      <c r="C1947" s="65"/>
      <c r="D1947" s="65"/>
      <c r="E1947" s="65"/>
      <c r="F1947" s="65"/>
      <c r="G1947" s="73"/>
      <c r="H1947" s="64"/>
      <c r="I1947" s="65"/>
      <c r="J1947" s="64"/>
      <c r="K1947" s="65"/>
      <c r="L1947" s="65"/>
      <c r="M1947" s="101"/>
      <c r="N1947" s="101"/>
      <c r="O1947" s="67"/>
      <c r="P1947" s="68"/>
      <c r="Q1947" s="69"/>
      <c r="R1947" s="69"/>
      <c r="S1947" s="69"/>
      <c r="T1947" s="70"/>
      <c r="U1947" s="64"/>
      <c r="V1947" s="64"/>
      <c r="W1947" s="64"/>
      <c r="X1947" s="64"/>
      <c r="Y1947" s="64"/>
      <c r="Z1947" s="64"/>
      <c r="AA1947" s="64"/>
    </row>
    <row r="1948" spans="1:27" s="72" customFormat="1" ht="23.5" customHeight="1" x14ac:dyDescent="0.35">
      <c r="A1948" s="63"/>
      <c r="B1948" s="64"/>
      <c r="C1948" s="65"/>
      <c r="D1948" s="65"/>
      <c r="E1948" s="65"/>
      <c r="F1948" s="65"/>
      <c r="G1948" s="73"/>
      <c r="H1948" s="64"/>
      <c r="I1948" s="65"/>
      <c r="J1948" s="64"/>
      <c r="K1948" s="65"/>
      <c r="L1948" s="65"/>
      <c r="M1948" s="101"/>
      <c r="N1948" s="101"/>
      <c r="O1948" s="67"/>
      <c r="P1948" s="68"/>
      <c r="Q1948" s="69"/>
      <c r="R1948" s="69"/>
      <c r="S1948" s="69"/>
      <c r="T1948" s="70"/>
      <c r="U1948" s="64"/>
      <c r="V1948" s="64"/>
      <c r="W1948" s="64"/>
      <c r="X1948" s="64"/>
      <c r="Y1948" s="64"/>
      <c r="Z1948" s="64"/>
      <c r="AA1948" s="64"/>
    </row>
    <row r="1949" spans="1:27" s="72" customFormat="1" ht="23.5" customHeight="1" x14ac:dyDescent="0.35">
      <c r="A1949" s="63"/>
      <c r="B1949" s="64"/>
      <c r="C1949" s="65"/>
      <c r="D1949" s="65"/>
      <c r="E1949" s="65"/>
      <c r="F1949" s="65"/>
      <c r="G1949" s="73"/>
      <c r="H1949" s="64"/>
      <c r="I1949" s="65"/>
      <c r="J1949" s="64"/>
      <c r="K1949" s="65"/>
      <c r="L1949" s="65"/>
      <c r="M1949" s="101"/>
      <c r="N1949" s="101"/>
      <c r="O1949" s="67"/>
      <c r="P1949" s="68"/>
      <c r="Q1949" s="69"/>
      <c r="R1949" s="69"/>
      <c r="S1949" s="69"/>
      <c r="T1949" s="70"/>
      <c r="U1949" s="64"/>
      <c r="V1949" s="64"/>
      <c r="W1949" s="64"/>
      <c r="X1949" s="64"/>
      <c r="Y1949" s="64"/>
      <c r="Z1949" s="64"/>
      <c r="AA1949" s="64"/>
    </row>
    <row r="1950" spans="1:27" s="72" customFormat="1" ht="23.5" customHeight="1" x14ac:dyDescent="0.35">
      <c r="A1950" s="63"/>
      <c r="B1950" s="64"/>
      <c r="C1950" s="65"/>
      <c r="D1950" s="65"/>
      <c r="E1950" s="65"/>
      <c r="F1950" s="65"/>
      <c r="G1950" s="73"/>
      <c r="H1950" s="64"/>
      <c r="I1950" s="65"/>
      <c r="J1950" s="64"/>
      <c r="K1950" s="65"/>
      <c r="L1950" s="65"/>
      <c r="M1950" s="101"/>
      <c r="N1950" s="101"/>
      <c r="O1950" s="67"/>
      <c r="P1950" s="68"/>
      <c r="Q1950" s="69"/>
      <c r="R1950" s="69"/>
      <c r="S1950" s="69"/>
      <c r="T1950" s="70"/>
      <c r="U1950" s="64"/>
      <c r="V1950" s="64"/>
      <c r="W1950" s="64"/>
      <c r="X1950" s="64"/>
      <c r="Y1950" s="64"/>
      <c r="Z1950" s="64"/>
      <c r="AA1950" s="64"/>
    </row>
    <row r="1951" spans="1:27" s="72" customFormat="1" ht="23.5" customHeight="1" x14ac:dyDescent="0.35">
      <c r="A1951" s="63"/>
      <c r="B1951" s="64"/>
      <c r="C1951" s="65"/>
      <c r="D1951" s="65"/>
      <c r="E1951" s="65"/>
      <c r="F1951" s="65"/>
      <c r="G1951" s="73"/>
      <c r="H1951" s="64"/>
      <c r="I1951" s="65"/>
      <c r="J1951" s="64"/>
      <c r="K1951" s="65"/>
      <c r="L1951" s="65"/>
      <c r="M1951" s="101"/>
      <c r="N1951" s="101"/>
      <c r="O1951" s="67"/>
      <c r="P1951" s="68"/>
      <c r="Q1951" s="69"/>
      <c r="R1951" s="69"/>
      <c r="S1951" s="69"/>
      <c r="T1951" s="70"/>
      <c r="U1951" s="64"/>
      <c r="V1951" s="64"/>
      <c r="W1951" s="64"/>
      <c r="X1951" s="64"/>
      <c r="Y1951" s="64"/>
      <c r="Z1951" s="64"/>
      <c r="AA1951" s="64"/>
    </row>
    <row r="1952" spans="1:27" s="72" customFormat="1" ht="23.5" customHeight="1" x14ac:dyDescent="0.35">
      <c r="A1952" s="63"/>
      <c r="B1952" s="64"/>
      <c r="C1952" s="65"/>
      <c r="D1952" s="65"/>
      <c r="E1952" s="65"/>
      <c r="F1952" s="65"/>
      <c r="G1952" s="73"/>
      <c r="H1952" s="64"/>
      <c r="I1952" s="65"/>
      <c r="J1952" s="64"/>
      <c r="K1952" s="65"/>
      <c r="L1952" s="65"/>
      <c r="M1952" s="101"/>
      <c r="N1952" s="101"/>
      <c r="O1952" s="67"/>
      <c r="P1952" s="68"/>
      <c r="Q1952" s="69"/>
      <c r="R1952" s="69"/>
      <c r="S1952" s="69"/>
      <c r="T1952" s="70"/>
      <c r="U1952" s="64"/>
      <c r="V1952" s="64"/>
      <c r="W1952" s="64"/>
      <c r="X1952" s="64"/>
      <c r="Y1952" s="64"/>
      <c r="Z1952" s="64"/>
      <c r="AA1952" s="64"/>
    </row>
    <row r="1953" spans="1:27" s="72" customFormat="1" ht="23.5" customHeight="1" x14ac:dyDescent="0.35">
      <c r="A1953" s="63"/>
      <c r="B1953" s="64"/>
      <c r="C1953" s="65"/>
      <c r="D1953" s="65"/>
      <c r="E1953" s="65"/>
      <c r="F1953" s="65"/>
      <c r="G1953" s="73"/>
      <c r="H1953" s="64"/>
      <c r="I1953" s="65"/>
      <c r="J1953" s="64"/>
      <c r="K1953" s="65"/>
      <c r="L1953" s="65"/>
      <c r="M1953" s="101"/>
      <c r="N1953" s="101"/>
      <c r="O1953" s="67"/>
      <c r="P1953" s="68"/>
      <c r="Q1953" s="69"/>
      <c r="R1953" s="69"/>
      <c r="S1953" s="69"/>
      <c r="T1953" s="70"/>
      <c r="U1953" s="64"/>
      <c r="V1953" s="64"/>
      <c r="W1953" s="64"/>
      <c r="X1953" s="64"/>
      <c r="Y1953" s="64"/>
      <c r="Z1953" s="64"/>
      <c r="AA1953" s="64"/>
    </row>
    <row r="1954" spans="1:27" s="72" customFormat="1" ht="23.5" customHeight="1" x14ac:dyDescent="0.35">
      <c r="A1954" s="63"/>
      <c r="B1954" s="64"/>
      <c r="C1954" s="65"/>
      <c r="D1954" s="65"/>
      <c r="E1954" s="65"/>
      <c r="F1954" s="65"/>
      <c r="G1954" s="73"/>
      <c r="H1954" s="64"/>
      <c r="I1954" s="65"/>
      <c r="J1954" s="64"/>
      <c r="K1954" s="65"/>
      <c r="L1954" s="65"/>
      <c r="M1954" s="101"/>
      <c r="N1954" s="101"/>
      <c r="O1954" s="67"/>
      <c r="P1954" s="68"/>
      <c r="Q1954" s="69"/>
      <c r="R1954" s="69"/>
      <c r="S1954" s="69"/>
      <c r="T1954" s="70"/>
      <c r="U1954" s="64"/>
      <c r="V1954" s="64"/>
      <c r="W1954" s="64"/>
      <c r="X1954" s="64"/>
      <c r="Y1954" s="64"/>
      <c r="Z1954" s="64"/>
      <c r="AA1954" s="64"/>
    </row>
    <row r="1955" spans="1:27" s="72" customFormat="1" ht="23.5" customHeight="1" x14ac:dyDescent="0.35">
      <c r="A1955" s="63"/>
      <c r="B1955" s="64"/>
      <c r="C1955" s="65"/>
      <c r="D1955" s="65"/>
      <c r="E1955" s="65"/>
      <c r="F1955" s="65"/>
      <c r="G1955" s="73"/>
      <c r="H1955" s="64"/>
      <c r="I1955" s="65"/>
      <c r="J1955" s="64"/>
      <c r="K1955" s="65"/>
      <c r="L1955" s="65"/>
      <c r="M1955" s="101"/>
      <c r="N1955" s="101"/>
      <c r="O1955" s="67"/>
      <c r="P1955" s="68"/>
      <c r="Q1955" s="69"/>
      <c r="R1955" s="69"/>
      <c r="S1955" s="69"/>
      <c r="T1955" s="70"/>
      <c r="U1955" s="64"/>
      <c r="V1955" s="64"/>
      <c r="W1955" s="64"/>
      <c r="X1955" s="64"/>
      <c r="Y1955" s="64"/>
      <c r="Z1955" s="64"/>
      <c r="AA1955" s="64"/>
    </row>
    <row r="1956" spans="1:27" s="72" customFormat="1" ht="23.5" customHeight="1" x14ac:dyDescent="0.35">
      <c r="A1956" s="63"/>
      <c r="B1956" s="64"/>
      <c r="C1956" s="65"/>
      <c r="D1956" s="65"/>
      <c r="E1956" s="65"/>
      <c r="F1956" s="65"/>
      <c r="G1956" s="73"/>
      <c r="H1956" s="64"/>
      <c r="I1956" s="65"/>
      <c r="J1956" s="64"/>
      <c r="K1956" s="65"/>
      <c r="L1956" s="65"/>
      <c r="M1956" s="101"/>
      <c r="N1956" s="101"/>
      <c r="O1956" s="67"/>
      <c r="P1956" s="68"/>
      <c r="Q1956" s="69"/>
      <c r="R1956" s="69"/>
      <c r="S1956" s="69"/>
      <c r="T1956" s="70"/>
      <c r="U1956" s="64"/>
      <c r="V1956" s="64"/>
      <c r="W1956" s="64"/>
      <c r="X1956" s="64"/>
      <c r="Y1956" s="64"/>
      <c r="Z1956" s="64"/>
      <c r="AA1956" s="64"/>
    </row>
    <row r="1957" spans="1:27" s="72" customFormat="1" ht="23.5" customHeight="1" x14ac:dyDescent="0.35">
      <c r="A1957" s="63"/>
      <c r="B1957" s="64"/>
      <c r="C1957" s="65"/>
      <c r="D1957" s="65"/>
      <c r="E1957" s="65"/>
      <c r="F1957" s="65"/>
      <c r="G1957" s="73"/>
      <c r="H1957" s="64"/>
      <c r="I1957" s="65"/>
      <c r="J1957" s="64"/>
      <c r="K1957" s="65"/>
      <c r="L1957" s="65"/>
      <c r="M1957" s="101"/>
      <c r="N1957" s="101"/>
      <c r="O1957" s="67"/>
      <c r="P1957" s="68"/>
      <c r="Q1957" s="69"/>
      <c r="R1957" s="69"/>
      <c r="S1957" s="69"/>
      <c r="T1957" s="70"/>
      <c r="U1957" s="64"/>
      <c r="V1957" s="64"/>
      <c r="W1957" s="64"/>
      <c r="X1957" s="64"/>
      <c r="Y1957" s="64"/>
      <c r="Z1957" s="64"/>
      <c r="AA1957" s="64"/>
    </row>
    <row r="1958" spans="1:27" s="72" customFormat="1" ht="23.5" customHeight="1" x14ac:dyDescent="0.35">
      <c r="A1958" s="63"/>
      <c r="B1958" s="64"/>
      <c r="C1958" s="65"/>
      <c r="D1958" s="65"/>
      <c r="E1958" s="65"/>
      <c r="F1958" s="65"/>
      <c r="G1958" s="73"/>
      <c r="H1958" s="64"/>
      <c r="I1958" s="65"/>
      <c r="J1958" s="64"/>
      <c r="K1958" s="65"/>
      <c r="L1958" s="65"/>
      <c r="M1958" s="101"/>
      <c r="N1958" s="101"/>
      <c r="O1958" s="67"/>
      <c r="P1958" s="68"/>
      <c r="Q1958" s="69"/>
      <c r="R1958" s="69"/>
      <c r="S1958" s="69"/>
      <c r="T1958" s="70"/>
      <c r="U1958" s="64"/>
      <c r="V1958" s="64"/>
      <c r="W1958" s="64"/>
      <c r="X1958" s="64"/>
      <c r="Y1958" s="64"/>
      <c r="Z1958" s="64"/>
      <c r="AA1958" s="64"/>
    </row>
    <row r="1959" spans="1:27" s="72" customFormat="1" ht="23.5" customHeight="1" x14ac:dyDescent="0.35">
      <c r="A1959" s="63"/>
      <c r="B1959" s="64"/>
      <c r="C1959" s="65"/>
      <c r="D1959" s="65"/>
      <c r="E1959" s="65"/>
      <c r="F1959" s="65"/>
      <c r="G1959" s="73"/>
      <c r="H1959" s="64"/>
      <c r="I1959" s="65"/>
      <c r="J1959" s="64"/>
      <c r="K1959" s="65"/>
      <c r="L1959" s="65"/>
      <c r="M1959" s="101"/>
      <c r="N1959" s="101"/>
      <c r="O1959" s="67"/>
      <c r="P1959" s="68"/>
      <c r="Q1959" s="69"/>
      <c r="R1959" s="69"/>
      <c r="S1959" s="69"/>
      <c r="T1959" s="70"/>
      <c r="U1959" s="64"/>
      <c r="V1959" s="64"/>
      <c r="W1959" s="64"/>
      <c r="X1959" s="64"/>
      <c r="Y1959" s="64"/>
      <c r="Z1959" s="64"/>
      <c r="AA1959" s="64"/>
    </row>
    <row r="1960" spans="1:27" s="72" customFormat="1" ht="23.5" customHeight="1" x14ac:dyDescent="0.35">
      <c r="A1960" s="63"/>
      <c r="B1960" s="64"/>
      <c r="C1960" s="65"/>
      <c r="D1960" s="65"/>
      <c r="E1960" s="65"/>
      <c r="F1960" s="65"/>
      <c r="G1960" s="73"/>
      <c r="H1960" s="64"/>
      <c r="I1960" s="65"/>
      <c r="J1960" s="64"/>
      <c r="K1960" s="65"/>
      <c r="L1960" s="65"/>
      <c r="M1960" s="101"/>
      <c r="N1960" s="101"/>
      <c r="O1960" s="67"/>
      <c r="P1960" s="68"/>
      <c r="Q1960" s="69"/>
      <c r="R1960" s="69"/>
      <c r="S1960" s="69"/>
      <c r="T1960" s="70"/>
      <c r="U1960" s="64"/>
      <c r="V1960" s="64"/>
      <c r="W1960" s="64"/>
      <c r="X1960" s="64"/>
      <c r="Y1960" s="64"/>
      <c r="Z1960" s="64"/>
      <c r="AA1960" s="64"/>
    </row>
    <row r="1961" spans="1:27" s="72" customFormat="1" ht="23.5" customHeight="1" x14ac:dyDescent="0.35">
      <c r="A1961" s="63"/>
      <c r="B1961" s="64"/>
      <c r="C1961" s="65"/>
      <c r="D1961" s="65"/>
      <c r="E1961" s="65"/>
      <c r="F1961" s="65"/>
      <c r="G1961" s="73"/>
      <c r="H1961" s="64"/>
      <c r="I1961" s="65"/>
      <c r="J1961" s="64"/>
      <c r="K1961" s="65"/>
      <c r="L1961" s="65"/>
      <c r="M1961" s="101"/>
      <c r="N1961" s="101"/>
      <c r="O1961" s="67"/>
      <c r="P1961" s="68"/>
      <c r="Q1961" s="69"/>
      <c r="R1961" s="69"/>
      <c r="S1961" s="69"/>
      <c r="T1961" s="70"/>
      <c r="U1961" s="64"/>
      <c r="V1961" s="64"/>
      <c r="W1961" s="64"/>
      <c r="X1961" s="64"/>
      <c r="Y1961" s="64"/>
      <c r="Z1961" s="64"/>
      <c r="AA1961" s="64"/>
    </row>
    <row r="1962" spans="1:27" s="72" customFormat="1" ht="23.5" customHeight="1" x14ac:dyDescent="0.35">
      <c r="A1962" s="63"/>
      <c r="B1962" s="64"/>
      <c r="C1962" s="65"/>
      <c r="D1962" s="65"/>
      <c r="E1962" s="65"/>
      <c r="F1962" s="65"/>
      <c r="G1962" s="73"/>
      <c r="H1962" s="64"/>
      <c r="I1962" s="65"/>
      <c r="J1962" s="64"/>
      <c r="K1962" s="65"/>
      <c r="L1962" s="65"/>
      <c r="M1962" s="101"/>
      <c r="N1962" s="101"/>
      <c r="O1962" s="67"/>
      <c r="P1962" s="68"/>
      <c r="Q1962" s="69"/>
      <c r="R1962" s="69"/>
      <c r="S1962" s="69"/>
      <c r="T1962" s="70"/>
      <c r="U1962" s="64"/>
      <c r="V1962" s="64"/>
      <c r="W1962" s="64"/>
      <c r="X1962" s="64"/>
      <c r="Y1962" s="64"/>
      <c r="Z1962" s="64"/>
      <c r="AA1962" s="64"/>
    </row>
    <row r="1963" spans="1:27" s="72" customFormat="1" ht="23.5" customHeight="1" x14ac:dyDescent="0.35">
      <c r="A1963" s="63"/>
      <c r="B1963" s="64"/>
      <c r="C1963" s="65"/>
      <c r="D1963" s="65"/>
      <c r="E1963" s="65"/>
      <c r="F1963" s="65"/>
      <c r="G1963" s="73"/>
      <c r="H1963" s="64"/>
      <c r="I1963" s="65"/>
      <c r="J1963" s="64"/>
      <c r="K1963" s="65"/>
      <c r="L1963" s="65"/>
      <c r="M1963" s="101"/>
      <c r="N1963" s="101"/>
      <c r="O1963" s="67"/>
      <c r="P1963" s="68"/>
      <c r="Q1963" s="69"/>
      <c r="R1963" s="69"/>
      <c r="S1963" s="69"/>
      <c r="T1963" s="70"/>
      <c r="U1963" s="64"/>
      <c r="V1963" s="64"/>
      <c r="W1963" s="64"/>
      <c r="X1963" s="64"/>
      <c r="Y1963" s="64"/>
      <c r="Z1963" s="64"/>
      <c r="AA1963" s="64"/>
    </row>
    <row r="1964" spans="1:27" s="72" customFormat="1" ht="23.5" customHeight="1" x14ac:dyDescent="0.35">
      <c r="A1964" s="63"/>
      <c r="B1964" s="64"/>
      <c r="C1964" s="65"/>
      <c r="D1964" s="65"/>
      <c r="E1964" s="65"/>
      <c r="F1964" s="65"/>
      <c r="G1964" s="73"/>
      <c r="H1964" s="64"/>
      <c r="I1964" s="65"/>
      <c r="J1964" s="64"/>
      <c r="K1964" s="65"/>
      <c r="L1964" s="65"/>
      <c r="M1964" s="101"/>
      <c r="N1964" s="101"/>
      <c r="O1964" s="67"/>
      <c r="P1964" s="68"/>
      <c r="Q1964" s="69"/>
      <c r="R1964" s="69"/>
      <c r="S1964" s="69"/>
      <c r="T1964" s="70"/>
      <c r="U1964" s="64"/>
      <c r="V1964" s="64"/>
      <c r="W1964" s="64"/>
      <c r="X1964" s="64"/>
      <c r="Y1964" s="64"/>
      <c r="Z1964" s="64"/>
      <c r="AA1964" s="64"/>
    </row>
    <row r="1965" spans="1:27" s="72" customFormat="1" ht="23.5" customHeight="1" x14ac:dyDescent="0.35">
      <c r="A1965" s="63"/>
      <c r="B1965" s="64"/>
      <c r="C1965" s="65"/>
      <c r="D1965" s="65"/>
      <c r="E1965" s="65"/>
      <c r="F1965" s="65"/>
      <c r="G1965" s="73"/>
      <c r="H1965" s="64"/>
      <c r="I1965" s="65"/>
      <c r="J1965" s="64"/>
      <c r="K1965" s="65"/>
      <c r="L1965" s="65"/>
      <c r="M1965" s="101"/>
      <c r="N1965" s="101"/>
      <c r="O1965" s="67"/>
      <c r="P1965" s="68"/>
      <c r="Q1965" s="69"/>
      <c r="R1965" s="69"/>
      <c r="S1965" s="69"/>
      <c r="T1965" s="70"/>
      <c r="U1965" s="64"/>
      <c r="V1965" s="64"/>
      <c r="W1965" s="64"/>
      <c r="X1965" s="64"/>
      <c r="Y1965" s="64"/>
      <c r="Z1965" s="64"/>
      <c r="AA1965" s="64"/>
    </row>
    <row r="1966" spans="1:27" s="72" customFormat="1" ht="23.5" customHeight="1" x14ac:dyDescent="0.35">
      <c r="A1966" s="63"/>
      <c r="B1966" s="64"/>
      <c r="C1966" s="65"/>
      <c r="D1966" s="65"/>
      <c r="E1966" s="65"/>
      <c r="F1966" s="65"/>
      <c r="G1966" s="73"/>
      <c r="H1966" s="64"/>
      <c r="I1966" s="65"/>
      <c r="J1966" s="64"/>
      <c r="K1966" s="65"/>
      <c r="L1966" s="65"/>
      <c r="M1966" s="101"/>
      <c r="N1966" s="101"/>
      <c r="O1966" s="67"/>
      <c r="P1966" s="68"/>
      <c r="Q1966" s="69"/>
      <c r="R1966" s="69"/>
      <c r="S1966" s="69"/>
      <c r="T1966" s="70"/>
      <c r="U1966" s="64"/>
      <c r="V1966" s="64"/>
      <c r="W1966" s="64"/>
      <c r="X1966" s="64"/>
      <c r="Y1966" s="64"/>
      <c r="Z1966" s="64"/>
      <c r="AA1966" s="64"/>
    </row>
    <row r="1967" spans="1:27" s="72" customFormat="1" ht="23.5" customHeight="1" x14ac:dyDescent="0.35">
      <c r="A1967" s="63"/>
      <c r="B1967" s="64"/>
      <c r="C1967" s="65"/>
      <c r="D1967" s="65"/>
      <c r="E1967" s="65"/>
      <c r="F1967" s="65"/>
      <c r="G1967" s="73"/>
      <c r="H1967" s="64"/>
      <c r="I1967" s="65"/>
      <c r="J1967" s="64"/>
      <c r="K1967" s="65"/>
      <c r="L1967" s="65"/>
      <c r="M1967" s="101"/>
      <c r="N1967" s="101"/>
      <c r="O1967" s="67"/>
      <c r="P1967" s="68"/>
      <c r="Q1967" s="69"/>
      <c r="R1967" s="69"/>
      <c r="S1967" s="69"/>
      <c r="T1967" s="70"/>
      <c r="U1967" s="64"/>
      <c r="V1967" s="64"/>
      <c r="W1967" s="64"/>
      <c r="X1967" s="64"/>
      <c r="Y1967" s="64"/>
      <c r="Z1967" s="64"/>
      <c r="AA1967" s="64"/>
    </row>
    <row r="1968" spans="1:27" s="72" customFormat="1" ht="23.5" customHeight="1" x14ac:dyDescent="0.35">
      <c r="A1968" s="63"/>
      <c r="B1968" s="64"/>
      <c r="C1968" s="65"/>
      <c r="D1968" s="65"/>
      <c r="E1968" s="65"/>
      <c r="F1968" s="65"/>
      <c r="G1968" s="73"/>
      <c r="H1968" s="64"/>
      <c r="I1968" s="65"/>
      <c r="J1968" s="64"/>
      <c r="K1968" s="65"/>
      <c r="L1968" s="65"/>
      <c r="M1968" s="101"/>
      <c r="N1968" s="101"/>
      <c r="O1968" s="67"/>
      <c r="P1968" s="68"/>
      <c r="Q1968" s="69"/>
      <c r="R1968" s="69"/>
      <c r="S1968" s="69"/>
      <c r="T1968" s="70"/>
      <c r="U1968" s="64"/>
      <c r="V1968" s="64"/>
      <c r="W1968" s="64"/>
      <c r="X1968" s="64"/>
      <c r="Y1968" s="64"/>
      <c r="Z1968" s="64"/>
      <c r="AA1968" s="64"/>
    </row>
    <row r="1969" spans="1:27" s="72" customFormat="1" ht="23.5" customHeight="1" x14ac:dyDescent="0.35">
      <c r="A1969" s="63"/>
      <c r="B1969" s="64"/>
      <c r="C1969" s="65"/>
      <c r="D1969" s="65"/>
      <c r="E1969" s="65"/>
      <c r="F1969" s="65"/>
      <c r="G1969" s="73"/>
      <c r="H1969" s="64"/>
      <c r="I1969" s="65"/>
      <c r="J1969" s="64"/>
      <c r="K1969" s="65"/>
      <c r="L1969" s="65"/>
      <c r="M1969" s="101"/>
      <c r="N1969" s="101"/>
      <c r="O1969" s="67"/>
      <c r="P1969" s="68"/>
      <c r="Q1969" s="69"/>
      <c r="R1969" s="69"/>
      <c r="S1969" s="69"/>
      <c r="T1969" s="70"/>
      <c r="U1969" s="64"/>
      <c r="V1969" s="64"/>
      <c r="W1969" s="64"/>
      <c r="X1969" s="64"/>
      <c r="Y1969" s="64"/>
      <c r="Z1969" s="64"/>
      <c r="AA1969" s="64"/>
    </row>
    <row r="1970" spans="1:27" s="72" customFormat="1" ht="23.5" customHeight="1" x14ac:dyDescent="0.35">
      <c r="A1970" s="63"/>
      <c r="B1970" s="64"/>
      <c r="C1970" s="65"/>
      <c r="D1970" s="65"/>
      <c r="E1970" s="65"/>
      <c r="F1970" s="65"/>
      <c r="G1970" s="73"/>
      <c r="H1970" s="64"/>
      <c r="I1970" s="65"/>
      <c r="J1970" s="64"/>
      <c r="K1970" s="65"/>
      <c r="L1970" s="65"/>
      <c r="M1970" s="101"/>
      <c r="N1970" s="101"/>
      <c r="O1970" s="67"/>
      <c r="P1970" s="68"/>
      <c r="Q1970" s="69"/>
      <c r="R1970" s="69"/>
      <c r="S1970" s="69"/>
      <c r="T1970" s="70"/>
      <c r="U1970" s="64"/>
      <c r="V1970" s="64"/>
      <c r="W1970" s="64"/>
      <c r="X1970" s="64"/>
      <c r="Y1970" s="64"/>
      <c r="Z1970" s="64"/>
      <c r="AA1970" s="64"/>
    </row>
    <row r="1971" spans="1:27" s="72" customFormat="1" ht="23.5" customHeight="1" x14ac:dyDescent="0.35">
      <c r="A1971" s="63"/>
      <c r="B1971" s="64"/>
      <c r="C1971" s="65"/>
      <c r="D1971" s="65"/>
      <c r="E1971" s="65"/>
      <c r="F1971" s="65"/>
      <c r="G1971" s="73"/>
      <c r="H1971" s="64"/>
      <c r="I1971" s="65"/>
      <c r="J1971" s="64"/>
      <c r="K1971" s="65"/>
      <c r="L1971" s="65"/>
      <c r="M1971" s="101"/>
      <c r="N1971" s="101"/>
      <c r="O1971" s="67"/>
      <c r="P1971" s="68"/>
      <c r="Q1971" s="69"/>
      <c r="R1971" s="69"/>
      <c r="S1971" s="69"/>
      <c r="T1971" s="70"/>
      <c r="U1971" s="64"/>
      <c r="V1971" s="64"/>
      <c r="W1971" s="64"/>
      <c r="X1971" s="64"/>
      <c r="Y1971" s="64"/>
      <c r="Z1971" s="64"/>
      <c r="AA1971" s="64"/>
    </row>
    <row r="1972" spans="1:27" s="72" customFormat="1" ht="23.5" customHeight="1" x14ac:dyDescent="0.35">
      <c r="A1972" s="63"/>
      <c r="B1972" s="64"/>
      <c r="C1972" s="65"/>
      <c r="D1972" s="65"/>
      <c r="E1972" s="65"/>
      <c r="F1972" s="65"/>
      <c r="G1972" s="73"/>
      <c r="H1972" s="64"/>
      <c r="I1972" s="65"/>
      <c r="J1972" s="64"/>
      <c r="K1972" s="65"/>
      <c r="L1972" s="65"/>
      <c r="M1972" s="101"/>
      <c r="N1972" s="101"/>
      <c r="O1972" s="67"/>
      <c r="P1972" s="68"/>
      <c r="Q1972" s="69"/>
      <c r="R1972" s="69"/>
      <c r="S1972" s="69"/>
      <c r="T1972" s="70"/>
      <c r="U1972" s="64"/>
      <c r="V1972" s="64"/>
      <c r="W1972" s="64"/>
      <c r="X1972" s="64"/>
      <c r="Y1972" s="64"/>
      <c r="Z1972" s="64"/>
      <c r="AA1972" s="64"/>
    </row>
    <row r="1973" spans="1:27" s="72" customFormat="1" ht="23.5" customHeight="1" x14ac:dyDescent="0.35">
      <c r="A1973" s="63"/>
      <c r="B1973" s="64"/>
      <c r="C1973" s="65"/>
      <c r="D1973" s="65"/>
      <c r="E1973" s="65"/>
      <c r="F1973" s="65"/>
      <c r="G1973" s="73"/>
      <c r="H1973" s="64"/>
      <c r="I1973" s="65"/>
      <c r="J1973" s="64"/>
      <c r="K1973" s="65"/>
      <c r="L1973" s="65"/>
      <c r="M1973" s="101"/>
      <c r="N1973" s="101"/>
      <c r="O1973" s="67"/>
      <c r="P1973" s="68"/>
      <c r="Q1973" s="69"/>
      <c r="R1973" s="69"/>
      <c r="S1973" s="69"/>
      <c r="T1973" s="70"/>
      <c r="U1973" s="64"/>
      <c r="V1973" s="64"/>
      <c r="W1973" s="64"/>
      <c r="X1973" s="64"/>
      <c r="Y1973" s="64"/>
      <c r="Z1973" s="64"/>
      <c r="AA1973" s="64"/>
    </row>
    <row r="1974" spans="1:27" s="72" customFormat="1" ht="23.5" customHeight="1" x14ac:dyDescent="0.35">
      <c r="A1974" s="63"/>
      <c r="B1974" s="64"/>
      <c r="C1974" s="65"/>
      <c r="D1974" s="65"/>
      <c r="E1974" s="65"/>
      <c r="F1974" s="65"/>
      <c r="G1974" s="73"/>
      <c r="H1974" s="64"/>
      <c r="I1974" s="65"/>
      <c r="J1974" s="64"/>
      <c r="K1974" s="65"/>
      <c r="L1974" s="65"/>
      <c r="M1974" s="101"/>
      <c r="N1974" s="101"/>
      <c r="O1974" s="67"/>
      <c r="P1974" s="68"/>
      <c r="Q1974" s="69"/>
      <c r="R1974" s="69"/>
      <c r="S1974" s="69"/>
      <c r="T1974" s="70"/>
      <c r="U1974" s="64"/>
      <c r="V1974" s="64"/>
      <c r="W1974" s="64"/>
      <c r="X1974" s="64"/>
      <c r="Y1974" s="64"/>
      <c r="Z1974" s="64"/>
      <c r="AA1974" s="64"/>
    </row>
    <row r="1975" spans="1:27" s="72" customFormat="1" ht="23.5" customHeight="1" x14ac:dyDescent="0.35">
      <c r="A1975" s="63"/>
      <c r="B1975" s="64"/>
      <c r="C1975" s="65"/>
      <c r="D1975" s="65"/>
      <c r="E1975" s="65"/>
      <c r="F1975" s="65"/>
      <c r="G1975" s="73"/>
      <c r="H1975" s="64"/>
      <c r="I1975" s="65"/>
      <c r="J1975" s="64"/>
      <c r="K1975" s="65"/>
      <c r="L1975" s="65"/>
      <c r="M1975" s="101"/>
      <c r="N1975" s="101"/>
      <c r="O1975" s="67"/>
      <c r="P1975" s="68"/>
      <c r="Q1975" s="69"/>
      <c r="R1975" s="69"/>
      <c r="S1975" s="69"/>
      <c r="T1975" s="70"/>
      <c r="U1975" s="64"/>
      <c r="V1975" s="64"/>
      <c r="W1975" s="64"/>
      <c r="X1975" s="64"/>
      <c r="Y1975" s="64"/>
      <c r="Z1975" s="64"/>
      <c r="AA1975" s="64"/>
    </row>
    <row r="1976" spans="1:27" s="72" customFormat="1" ht="23.5" customHeight="1" x14ac:dyDescent="0.35">
      <c r="A1976" s="63"/>
      <c r="B1976" s="64"/>
      <c r="C1976" s="65"/>
      <c r="D1976" s="65"/>
      <c r="E1976" s="65"/>
      <c r="F1976" s="65"/>
      <c r="G1976" s="73"/>
      <c r="H1976" s="64"/>
      <c r="I1976" s="65"/>
      <c r="J1976" s="64"/>
      <c r="K1976" s="65"/>
      <c r="L1976" s="65"/>
      <c r="M1976" s="101"/>
      <c r="N1976" s="101"/>
      <c r="O1976" s="67"/>
      <c r="P1976" s="68"/>
      <c r="Q1976" s="69"/>
      <c r="R1976" s="69"/>
      <c r="S1976" s="69"/>
      <c r="T1976" s="70"/>
      <c r="U1976" s="64"/>
      <c r="V1976" s="64"/>
      <c r="W1976" s="64"/>
      <c r="X1976" s="64"/>
      <c r="Y1976" s="64"/>
      <c r="Z1976" s="64"/>
      <c r="AA1976" s="64"/>
    </row>
    <row r="1977" spans="1:27" s="72" customFormat="1" ht="23.5" customHeight="1" x14ac:dyDescent="0.35">
      <c r="A1977" s="63"/>
      <c r="B1977" s="64"/>
      <c r="C1977" s="65"/>
      <c r="D1977" s="65"/>
      <c r="E1977" s="65"/>
      <c r="F1977" s="65"/>
      <c r="G1977" s="73"/>
      <c r="H1977" s="64"/>
      <c r="I1977" s="65"/>
      <c r="J1977" s="64"/>
      <c r="K1977" s="65"/>
      <c r="L1977" s="65"/>
      <c r="M1977" s="101"/>
      <c r="N1977" s="101"/>
      <c r="O1977" s="67"/>
      <c r="P1977" s="68"/>
      <c r="Q1977" s="69"/>
      <c r="R1977" s="69"/>
      <c r="S1977" s="69"/>
      <c r="T1977" s="70"/>
      <c r="U1977" s="64"/>
      <c r="V1977" s="64"/>
      <c r="W1977" s="64"/>
      <c r="X1977" s="64"/>
      <c r="Y1977" s="64"/>
      <c r="Z1977" s="64"/>
      <c r="AA1977" s="64"/>
    </row>
    <row r="1978" spans="1:27" s="72" customFormat="1" ht="23.5" customHeight="1" x14ac:dyDescent="0.35">
      <c r="A1978" s="63"/>
      <c r="B1978" s="64"/>
      <c r="C1978" s="65"/>
      <c r="D1978" s="65"/>
      <c r="E1978" s="65"/>
      <c r="F1978" s="65"/>
      <c r="G1978" s="73"/>
      <c r="H1978" s="64"/>
      <c r="I1978" s="65"/>
      <c r="J1978" s="64"/>
      <c r="K1978" s="65"/>
      <c r="L1978" s="65"/>
      <c r="M1978" s="101"/>
      <c r="N1978" s="101"/>
      <c r="O1978" s="67"/>
      <c r="P1978" s="68"/>
      <c r="Q1978" s="69"/>
      <c r="R1978" s="69"/>
      <c r="S1978" s="69"/>
      <c r="T1978" s="70"/>
      <c r="U1978" s="64"/>
      <c r="V1978" s="64"/>
      <c r="W1978" s="64"/>
      <c r="X1978" s="64"/>
      <c r="Y1978" s="64"/>
      <c r="Z1978" s="64"/>
      <c r="AA1978" s="64"/>
    </row>
    <row r="1979" spans="1:27" s="72" customFormat="1" ht="23.5" customHeight="1" x14ac:dyDescent="0.35">
      <c r="A1979" s="63"/>
      <c r="B1979" s="64"/>
      <c r="C1979" s="65"/>
      <c r="D1979" s="65"/>
      <c r="E1979" s="65"/>
      <c r="F1979" s="65"/>
      <c r="G1979" s="73"/>
      <c r="H1979" s="64"/>
      <c r="I1979" s="65"/>
      <c r="J1979" s="64"/>
      <c r="K1979" s="65"/>
      <c r="L1979" s="65"/>
      <c r="M1979" s="101"/>
      <c r="N1979" s="101"/>
      <c r="O1979" s="67"/>
      <c r="P1979" s="68"/>
      <c r="Q1979" s="69"/>
      <c r="R1979" s="69"/>
      <c r="S1979" s="69"/>
      <c r="T1979" s="70"/>
      <c r="U1979" s="64"/>
      <c r="V1979" s="64"/>
      <c r="W1979" s="64"/>
      <c r="X1979" s="64"/>
      <c r="Y1979" s="64"/>
      <c r="Z1979" s="64"/>
      <c r="AA1979" s="64"/>
    </row>
    <row r="1980" spans="1:27" s="72" customFormat="1" ht="23.5" customHeight="1" x14ac:dyDescent="0.35">
      <c r="A1980" s="63"/>
      <c r="B1980" s="64"/>
      <c r="C1980" s="65"/>
      <c r="D1980" s="65"/>
      <c r="E1980" s="65"/>
      <c r="F1980" s="65"/>
      <c r="G1980" s="73"/>
      <c r="H1980" s="64"/>
      <c r="I1980" s="65"/>
      <c r="J1980" s="64"/>
      <c r="K1980" s="65"/>
      <c r="L1980" s="65"/>
      <c r="M1980" s="101"/>
      <c r="N1980" s="101"/>
      <c r="O1980" s="67"/>
      <c r="P1980" s="68"/>
      <c r="Q1980" s="69"/>
      <c r="R1980" s="69"/>
      <c r="S1980" s="69"/>
      <c r="T1980" s="70"/>
      <c r="U1980" s="64"/>
      <c r="V1980" s="64"/>
      <c r="W1980" s="64"/>
      <c r="X1980" s="64"/>
      <c r="Y1980" s="64"/>
      <c r="Z1980" s="64"/>
      <c r="AA1980" s="64"/>
    </row>
    <row r="1981" spans="1:27" s="72" customFormat="1" ht="23.5" customHeight="1" x14ac:dyDescent="0.35">
      <c r="A1981" s="63"/>
      <c r="B1981" s="64"/>
      <c r="C1981" s="65"/>
      <c r="D1981" s="65"/>
      <c r="E1981" s="65"/>
      <c r="F1981" s="65"/>
      <c r="G1981" s="73"/>
      <c r="H1981" s="64"/>
      <c r="I1981" s="65"/>
      <c r="J1981" s="64"/>
      <c r="K1981" s="65"/>
      <c r="L1981" s="65"/>
      <c r="M1981" s="101"/>
      <c r="N1981" s="101"/>
      <c r="O1981" s="67"/>
      <c r="P1981" s="68"/>
      <c r="Q1981" s="69"/>
      <c r="R1981" s="69"/>
      <c r="S1981" s="69"/>
      <c r="T1981" s="70"/>
      <c r="U1981" s="64"/>
      <c r="V1981" s="64"/>
      <c r="W1981" s="64"/>
      <c r="X1981" s="64"/>
      <c r="Y1981" s="64"/>
      <c r="Z1981" s="64"/>
      <c r="AA1981" s="64"/>
    </row>
    <row r="1982" spans="1:27" s="72" customFormat="1" ht="23.5" customHeight="1" x14ac:dyDescent="0.35">
      <c r="A1982" s="63"/>
      <c r="B1982" s="64"/>
      <c r="C1982" s="65"/>
      <c r="D1982" s="65"/>
      <c r="E1982" s="65"/>
      <c r="F1982" s="65"/>
      <c r="G1982" s="73"/>
      <c r="H1982" s="64"/>
      <c r="I1982" s="65"/>
      <c r="J1982" s="64"/>
      <c r="K1982" s="65"/>
      <c r="L1982" s="65"/>
      <c r="M1982" s="101"/>
      <c r="N1982" s="101"/>
      <c r="O1982" s="67"/>
      <c r="P1982" s="68"/>
      <c r="Q1982" s="69"/>
      <c r="R1982" s="69"/>
      <c r="S1982" s="69"/>
      <c r="T1982" s="70"/>
      <c r="U1982" s="64"/>
      <c r="V1982" s="64"/>
      <c r="W1982" s="64"/>
      <c r="X1982" s="64"/>
      <c r="Y1982" s="64"/>
      <c r="Z1982" s="64"/>
      <c r="AA1982" s="64"/>
    </row>
    <row r="1983" spans="1:27" s="72" customFormat="1" ht="23.5" customHeight="1" x14ac:dyDescent="0.35">
      <c r="A1983" s="63"/>
      <c r="B1983" s="64"/>
      <c r="C1983" s="65"/>
      <c r="D1983" s="65"/>
      <c r="E1983" s="65"/>
      <c r="F1983" s="65"/>
      <c r="G1983" s="73"/>
      <c r="H1983" s="64"/>
      <c r="I1983" s="65"/>
      <c r="J1983" s="64"/>
      <c r="K1983" s="65"/>
      <c r="L1983" s="65"/>
      <c r="M1983" s="101"/>
      <c r="N1983" s="101"/>
      <c r="O1983" s="67"/>
      <c r="P1983" s="68"/>
      <c r="Q1983" s="69"/>
      <c r="R1983" s="69"/>
      <c r="S1983" s="69"/>
      <c r="T1983" s="70"/>
      <c r="U1983" s="64"/>
      <c r="V1983" s="64"/>
      <c r="W1983" s="64"/>
      <c r="X1983" s="64"/>
      <c r="Y1983" s="64"/>
      <c r="Z1983" s="64"/>
      <c r="AA1983" s="64"/>
    </row>
    <row r="1984" spans="1:27" s="72" customFormat="1" ht="23.5" customHeight="1" x14ac:dyDescent="0.35">
      <c r="A1984" s="63"/>
      <c r="B1984" s="64"/>
      <c r="C1984" s="65"/>
      <c r="D1984" s="65"/>
      <c r="E1984" s="65"/>
      <c r="F1984" s="65"/>
      <c r="G1984" s="73"/>
      <c r="H1984" s="64"/>
      <c r="I1984" s="65"/>
      <c r="J1984" s="64"/>
      <c r="K1984" s="65"/>
      <c r="L1984" s="65"/>
      <c r="M1984" s="101"/>
      <c r="N1984" s="101"/>
      <c r="O1984" s="67"/>
      <c r="P1984" s="68"/>
      <c r="Q1984" s="69"/>
      <c r="R1984" s="69"/>
      <c r="S1984" s="69"/>
      <c r="T1984" s="70"/>
      <c r="U1984" s="64"/>
      <c r="V1984" s="64"/>
      <c r="W1984" s="64"/>
      <c r="X1984" s="64"/>
      <c r="Y1984" s="64"/>
      <c r="Z1984" s="64"/>
      <c r="AA1984" s="64"/>
    </row>
    <row r="1985" spans="1:27" s="72" customFormat="1" ht="23.5" customHeight="1" x14ac:dyDescent="0.35">
      <c r="A1985" s="63"/>
      <c r="B1985" s="64"/>
      <c r="C1985" s="65"/>
      <c r="D1985" s="65"/>
      <c r="E1985" s="65"/>
      <c r="F1985" s="65"/>
      <c r="G1985" s="73"/>
      <c r="H1985" s="64"/>
      <c r="I1985" s="65"/>
      <c r="J1985" s="64"/>
      <c r="K1985" s="65"/>
      <c r="L1985" s="65"/>
      <c r="M1985" s="101"/>
      <c r="N1985" s="101"/>
      <c r="O1985" s="67"/>
      <c r="P1985" s="68"/>
      <c r="Q1985" s="69"/>
      <c r="R1985" s="69"/>
      <c r="S1985" s="69"/>
      <c r="T1985" s="70"/>
      <c r="U1985" s="64"/>
      <c r="V1985" s="64"/>
      <c r="W1985" s="64"/>
      <c r="X1985" s="64"/>
      <c r="Y1985" s="64"/>
      <c r="Z1985" s="64"/>
      <c r="AA1985" s="64"/>
    </row>
    <row r="1986" spans="1:27" s="72" customFormat="1" ht="23.5" customHeight="1" x14ac:dyDescent="0.35">
      <c r="A1986" s="63"/>
      <c r="B1986" s="64"/>
      <c r="C1986" s="65"/>
      <c r="D1986" s="65"/>
      <c r="E1986" s="65"/>
      <c r="F1986" s="65"/>
      <c r="G1986" s="73"/>
      <c r="H1986" s="64"/>
      <c r="I1986" s="65"/>
      <c r="J1986" s="64"/>
      <c r="K1986" s="65"/>
      <c r="L1986" s="65"/>
      <c r="M1986" s="101"/>
      <c r="N1986" s="101"/>
      <c r="O1986" s="67"/>
      <c r="P1986" s="68"/>
      <c r="Q1986" s="69"/>
      <c r="R1986" s="69"/>
      <c r="S1986" s="69"/>
      <c r="T1986" s="70"/>
      <c r="U1986" s="64"/>
      <c r="V1986" s="64"/>
      <c r="W1986" s="64"/>
      <c r="X1986" s="64"/>
      <c r="Y1986" s="64"/>
      <c r="Z1986" s="64"/>
      <c r="AA1986" s="64"/>
    </row>
    <row r="1987" spans="1:27" s="72" customFormat="1" ht="23.5" customHeight="1" x14ac:dyDescent="0.35">
      <c r="A1987" s="63"/>
      <c r="B1987" s="64"/>
      <c r="C1987" s="65"/>
      <c r="D1987" s="65"/>
      <c r="E1987" s="65"/>
      <c r="F1987" s="65"/>
      <c r="G1987" s="73"/>
      <c r="H1987" s="64"/>
      <c r="I1987" s="65"/>
      <c r="J1987" s="64"/>
      <c r="K1987" s="65"/>
      <c r="L1987" s="65"/>
      <c r="M1987" s="101"/>
      <c r="N1987" s="101"/>
      <c r="O1987" s="67"/>
      <c r="P1987" s="68"/>
      <c r="Q1987" s="69"/>
      <c r="R1987" s="69"/>
      <c r="S1987" s="69"/>
      <c r="T1987" s="70"/>
      <c r="U1987" s="64"/>
      <c r="V1987" s="64"/>
      <c r="W1987" s="64"/>
      <c r="X1987" s="64"/>
      <c r="Y1987" s="64"/>
      <c r="Z1987" s="64"/>
      <c r="AA1987" s="64"/>
    </row>
    <row r="1988" spans="1:27" s="72" customFormat="1" ht="23.5" customHeight="1" x14ac:dyDescent="0.35">
      <c r="A1988" s="63"/>
      <c r="B1988" s="64"/>
      <c r="C1988" s="65"/>
      <c r="D1988" s="65"/>
      <c r="E1988" s="65"/>
      <c r="F1988" s="65"/>
      <c r="G1988" s="73"/>
      <c r="H1988" s="64"/>
      <c r="I1988" s="65"/>
      <c r="J1988" s="64"/>
      <c r="K1988" s="65"/>
      <c r="L1988" s="65"/>
      <c r="M1988" s="101"/>
      <c r="N1988" s="101"/>
      <c r="O1988" s="67"/>
      <c r="P1988" s="68"/>
      <c r="Q1988" s="69"/>
      <c r="R1988" s="69"/>
      <c r="S1988" s="69"/>
      <c r="T1988" s="70"/>
      <c r="U1988" s="64"/>
      <c r="V1988" s="64"/>
      <c r="W1988" s="64"/>
      <c r="X1988" s="64"/>
      <c r="Y1988" s="64"/>
      <c r="Z1988" s="64"/>
      <c r="AA1988" s="64"/>
    </row>
    <row r="1989" spans="1:27" s="72" customFormat="1" ht="23.5" customHeight="1" x14ac:dyDescent="0.35">
      <c r="A1989" s="63"/>
      <c r="B1989" s="64"/>
      <c r="C1989" s="65"/>
      <c r="D1989" s="65"/>
      <c r="E1989" s="65"/>
      <c r="F1989" s="65"/>
      <c r="G1989" s="73"/>
      <c r="H1989" s="64"/>
      <c r="I1989" s="65"/>
      <c r="J1989" s="64"/>
      <c r="K1989" s="65"/>
      <c r="L1989" s="65"/>
      <c r="M1989" s="101"/>
      <c r="N1989" s="101"/>
      <c r="O1989" s="67"/>
      <c r="P1989" s="68"/>
      <c r="Q1989" s="69"/>
      <c r="R1989" s="69"/>
      <c r="S1989" s="69"/>
      <c r="T1989" s="70"/>
      <c r="U1989" s="64"/>
      <c r="V1989" s="64"/>
      <c r="W1989" s="64"/>
      <c r="X1989" s="64"/>
      <c r="Y1989" s="64"/>
      <c r="Z1989" s="64"/>
      <c r="AA1989" s="64"/>
    </row>
    <row r="1990" spans="1:27" s="72" customFormat="1" ht="23.5" customHeight="1" x14ac:dyDescent="0.35">
      <c r="A1990" s="63"/>
      <c r="B1990" s="64"/>
      <c r="C1990" s="65"/>
      <c r="D1990" s="65"/>
      <c r="E1990" s="65"/>
      <c r="F1990" s="65"/>
      <c r="G1990" s="73"/>
      <c r="H1990" s="64"/>
      <c r="I1990" s="65"/>
      <c r="J1990" s="64"/>
      <c r="K1990" s="65"/>
      <c r="L1990" s="65"/>
      <c r="M1990" s="101"/>
      <c r="N1990" s="101"/>
      <c r="O1990" s="67"/>
      <c r="P1990" s="68"/>
      <c r="Q1990" s="69"/>
      <c r="R1990" s="69"/>
      <c r="S1990" s="69"/>
      <c r="T1990" s="70"/>
      <c r="U1990" s="64"/>
      <c r="V1990" s="64"/>
      <c r="W1990" s="64"/>
      <c r="X1990" s="64"/>
      <c r="Y1990" s="64"/>
      <c r="Z1990" s="64"/>
      <c r="AA1990" s="64"/>
    </row>
    <row r="1991" spans="1:27" s="72" customFormat="1" ht="23.5" customHeight="1" x14ac:dyDescent="0.35">
      <c r="A1991" s="63"/>
      <c r="B1991" s="64"/>
      <c r="C1991" s="65"/>
      <c r="D1991" s="65"/>
      <c r="E1991" s="65"/>
      <c r="F1991" s="65"/>
      <c r="G1991" s="73"/>
      <c r="H1991" s="64"/>
      <c r="I1991" s="65"/>
      <c r="J1991" s="64"/>
      <c r="K1991" s="65"/>
      <c r="L1991" s="65"/>
      <c r="M1991" s="101"/>
      <c r="N1991" s="101"/>
      <c r="O1991" s="67"/>
      <c r="P1991" s="68"/>
      <c r="Q1991" s="69"/>
      <c r="R1991" s="69"/>
      <c r="S1991" s="69"/>
      <c r="T1991" s="70"/>
      <c r="U1991" s="64"/>
      <c r="V1991" s="64"/>
      <c r="W1991" s="64"/>
      <c r="X1991" s="64"/>
      <c r="Y1991" s="64"/>
      <c r="Z1991" s="64"/>
      <c r="AA1991" s="64"/>
    </row>
    <row r="1992" spans="1:27" s="72" customFormat="1" ht="23.5" customHeight="1" x14ac:dyDescent="0.35">
      <c r="A1992" s="63"/>
      <c r="B1992" s="64"/>
      <c r="C1992" s="65"/>
      <c r="D1992" s="65"/>
      <c r="E1992" s="65"/>
      <c r="F1992" s="65"/>
      <c r="G1992" s="73"/>
      <c r="H1992" s="64"/>
      <c r="I1992" s="65"/>
      <c r="J1992" s="64"/>
      <c r="K1992" s="65"/>
      <c r="L1992" s="65"/>
      <c r="M1992" s="101"/>
      <c r="N1992" s="101"/>
      <c r="O1992" s="67"/>
      <c r="P1992" s="68"/>
      <c r="Q1992" s="69"/>
      <c r="R1992" s="69"/>
      <c r="S1992" s="69"/>
      <c r="T1992" s="70"/>
      <c r="U1992" s="64"/>
      <c r="V1992" s="64"/>
      <c r="W1992" s="64"/>
      <c r="X1992" s="64"/>
      <c r="Y1992" s="64"/>
      <c r="Z1992" s="64"/>
      <c r="AA1992" s="64"/>
    </row>
    <row r="1993" spans="1:27" s="72" customFormat="1" ht="23.5" customHeight="1" x14ac:dyDescent="0.35">
      <c r="A1993" s="63"/>
      <c r="B1993" s="64"/>
      <c r="C1993" s="65"/>
      <c r="D1993" s="65"/>
      <c r="E1993" s="65"/>
      <c r="F1993" s="65"/>
      <c r="G1993" s="73"/>
      <c r="H1993" s="64"/>
      <c r="I1993" s="65"/>
      <c r="J1993" s="64"/>
      <c r="K1993" s="65"/>
      <c r="L1993" s="65"/>
      <c r="M1993" s="101"/>
      <c r="N1993" s="101"/>
      <c r="O1993" s="67"/>
      <c r="P1993" s="68"/>
      <c r="Q1993" s="69"/>
      <c r="R1993" s="69"/>
      <c r="S1993" s="69"/>
      <c r="T1993" s="70"/>
      <c r="U1993" s="64"/>
      <c r="V1993" s="64"/>
      <c r="W1993" s="64"/>
      <c r="X1993" s="64"/>
      <c r="Y1993" s="64"/>
      <c r="Z1993" s="64"/>
      <c r="AA1993" s="64"/>
    </row>
    <row r="1994" spans="1:27" s="72" customFormat="1" ht="23.5" customHeight="1" x14ac:dyDescent="0.35">
      <c r="A1994" s="63"/>
      <c r="B1994" s="64"/>
      <c r="C1994" s="65"/>
      <c r="D1994" s="65"/>
      <c r="E1994" s="65"/>
      <c r="F1994" s="65"/>
      <c r="G1994" s="73"/>
      <c r="H1994" s="64"/>
      <c r="I1994" s="65"/>
      <c r="J1994" s="64"/>
      <c r="K1994" s="65"/>
      <c r="L1994" s="65"/>
      <c r="M1994" s="101"/>
      <c r="N1994" s="101"/>
      <c r="O1994" s="67"/>
      <c r="P1994" s="68"/>
      <c r="Q1994" s="69"/>
      <c r="R1994" s="69"/>
      <c r="S1994" s="69"/>
      <c r="T1994" s="70"/>
      <c r="U1994" s="64"/>
      <c r="V1994" s="64"/>
      <c r="W1994" s="64"/>
      <c r="X1994" s="64"/>
      <c r="Y1994" s="64"/>
      <c r="Z1994" s="64"/>
      <c r="AA1994" s="64"/>
    </row>
    <row r="1995" spans="1:27" s="72" customFormat="1" ht="23.5" customHeight="1" x14ac:dyDescent="0.35">
      <c r="A1995" s="63"/>
      <c r="B1995" s="64"/>
      <c r="C1995" s="65"/>
      <c r="D1995" s="65"/>
      <c r="E1995" s="65"/>
      <c r="F1995" s="65"/>
      <c r="G1995" s="73"/>
      <c r="H1995" s="64"/>
      <c r="I1995" s="65"/>
      <c r="J1995" s="64"/>
      <c r="K1995" s="65"/>
      <c r="L1995" s="65"/>
      <c r="M1995" s="101"/>
      <c r="N1995" s="101"/>
      <c r="O1995" s="67"/>
      <c r="P1995" s="68"/>
      <c r="Q1995" s="69"/>
      <c r="R1995" s="69"/>
      <c r="S1995" s="69"/>
      <c r="T1995" s="70"/>
      <c r="U1995" s="64"/>
      <c r="V1995" s="64"/>
      <c r="W1995" s="64"/>
      <c r="X1995" s="64"/>
      <c r="Y1995" s="64"/>
      <c r="Z1995" s="64"/>
      <c r="AA1995" s="64"/>
    </row>
    <row r="1996" spans="1:27" s="72" customFormat="1" ht="23.5" customHeight="1" x14ac:dyDescent="0.35">
      <c r="A1996" s="63"/>
      <c r="B1996" s="64"/>
      <c r="C1996" s="65"/>
      <c r="D1996" s="65"/>
      <c r="E1996" s="65"/>
      <c r="F1996" s="65"/>
      <c r="G1996" s="73"/>
      <c r="H1996" s="64"/>
      <c r="I1996" s="65"/>
      <c r="J1996" s="64"/>
      <c r="K1996" s="65"/>
      <c r="L1996" s="65"/>
      <c r="M1996" s="101"/>
      <c r="N1996" s="101"/>
      <c r="O1996" s="67"/>
      <c r="P1996" s="68"/>
      <c r="Q1996" s="69"/>
      <c r="R1996" s="69"/>
      <c r="S1996" s="69"/>
      <c r="T1996" s="70"/>
      <c r="U1996" s="64"/>
      <c r="V1996" s="64"/>
      <c r="W1996" s="64"/>
      <c r="X1996" s="64"/>
      <c r="Y1996" s="64"/>
      <c r="Z1996" s="64"/>
      <c r="AA1996" s="64"/>
    </row>
    <row r="1997" spans="1:27" s="72" customFormat="1" ht="23.5" customHeight="1" x14ac:dyDescent="0.35">
      <c r="A1997" s="63"/>
      <c r="B1997" s="64"/>
      <c r="C1997" s="65"/>
      <c r="D1997" s="65"/>
      <c r="E1997" s="65"/>
      <c r="F1997" s="65"/>
      <c r="G1997" s="73"/>
      <c r="H1997" s="64"/>
      <c r="I1997" s="65"/>
      <c r="J1997" s="64"/>
      <c r="K1997" s="65"/>
      <c r="L1997" s="65"/>
      <c r="M1997" s="101"/>
      <c r="N1997" s="101"/>
      <c r="O1997" s="67"/>
      <c r="P1997" s="68"/>
      <c r="Q1997" s="69"/>
      <c r="R1997" s="69"/>
      <c r="S1997" s="69"/>
      <c r="T1997" s="70"/>
      <c r="U1997" s="64"/>
      <c r="V1997" s="64"/>
      <c r="W1997" s="64"/>
      <c r="X1997" s="64"/>
      <c r="Y1997" s="64"/>
      <c r="Z1997" s="64"/>
      <c r="AA1997" s="64"/>
    </row>
    <row r="1998" spans="1:27" s="72" customFormat="1" ht="23.5" customHeight="1" x14ac:dyDescent="0.35">
      <c r="A1998" s="63"/>
      <c r="B1998" s="64"/>
      <c r="C1998" s="65"/>
      <c r="D1998" s="65"/>
      <c r="E1998" s="65"/>
      <c r="F1998" s="65"/>
      <c r="G1998" s="73"/>
      <c r="H1998" s="64"/>
      <c r="I1998" s="65"/>
      <c r="J1998" s="64"/>
      <c r="K1998" s="65"/>
      <c r="L1998" s="65"/>
      <c r="M1998" s="101"/>
      <c r="N1998" s="101"/>
      <c r="O1998" s="67"/>
      <c r="P1998" s="68"/>
      <c r="Q1998" s="69"/>
      <c r="R1998" s="69"/>
      <c r="S1998" s="69"/>
      <c r="T1998" s="70"/>
      <c r="U1998" s="64"/>
      <c r="V1998" s="64"/>
      <c r="W1998" s="64"/>
      <c r="X1998" s="64"/>
      <c r="Y1998" s="64"/>
      <c r="Z1998" s="64"/>
      <c r="AA1998" s="64"/>
    </row>
    <row r="1999" spans="1:27" s="72" customFormat="1" ht="23.5" customHeight="1" x14ac:dyDescent="0.35">
      <c r="A1999" s="63"/>
      <c r="B1999" s="64"/>
      <c r="C1999" s="65"/>
      <c r="D1999" s="65"/>
      <c r="E1999" s="65"/>
      <c r="F1999" s="65"/>
      <c r="G1999" s="73"/>
      <c r="H1999" s="64"/>
      <c r="I1999" s="65"/>
      <c r="J1999" s="64"/>
      <c r="K1999" s="65"/>
      <c r="L1999" s="65"/>
      <c r="M1999" s="101"/>
      <c r="N1999" s="101"/>
      <c r="O1999" s="67"/>
      <c r="P1999" s="68"/>
      <c r="Q1999" s="69"/>
      <c r="R1999" s="69"/>
      <c r="S1999" s="69"/>
      <c r="T1999" s="70"/>
      <c r="U1999" s="64"/>
      <c r="V1999" s="64"/>
      <c r="W1999" s="64"/>
      <c r="X1999" s="64"/>
      <c r="Y1999" s="64"/>
      <c r="Z1999" s="64"/>
      <c r="AA1999" s="64"/>
    </row>
    <row r="2000" spans="1:27" s="72" customFormat="1" ht="23.5" customHeight="1" x14ac:dyDescent="0.35">
      <c r="A2000" s="63"/>
      <c r="B2000" s="64"/>
      <c r="C2000" s="65"/>
      <c r="D2000" s="65"/>
      <c r="E2000" s="65"/>
      <c r="F2000" s="65"/>
      <c r="G2000" s="73"/>
      <c r="H2000" s="64"/>
      <c r="I2000" s="65"/>
      <c r="J2000" s="64"/>
      <c r="K2000" s="65"/>
      <c r="L2000" s="65"/>
      <c r="M2000" s="101"/>
      <c r="N2000" s="101"/>
      <c r="O2000" s="67"/>
      <c r="P2000" s="68"/>
      <c r="Q2000" s="69"/>
      <c r="R2000" s="69"/>
      <c r="S2000" s="69"/>
      <c r="T2000" s="70"/>
      <c r="U2000" s="64"/>
      <c r="V2000" s="64"/>
      <c r="W2000" s="64"/>
      <c r="X2000" s="64"/>
      <c r="Y2000" s="64"/>
      <c r="Z2000" s="64"/>
      <c r="AA2000" s="64"/>
    </row>
    <row r="2001" spans="1:27" s="72" customFormat="1" ht="23.5" customHeight="1" x14ac:dyDescent="0.35">
      <c r="A2001" s="63"/>
      <c r="B2001" s="64"/>
      <c r="C2001" s="65"/>
      <c r="D2001" s="65"/>
      <c r="E2001" s="65"/>
      <c r="F2001" s="65"/>
      <c r="G2001" s="73"/>
      <c r="H2001" s="64"/>
      <c r="I2001" s="65"/>
      <c r="J2001" s="64"/>
      <c r="K2001" s="65"/>
      <c r="L2001" s="65"/>
      <c r="M2001" s="101"/>
      <c r="N2001" s="101"/>
      <c r="O2001" s="67"/>
      <c r="P2001" s="68"/>
      <c r="Q2001" s="69"/>
      <c r="R2001" s="69"/>
      <c r="S2001" s="69"/>
      <c r="T2001" s="70"/>
      <c r="U2001" s="64"/>
      <c r="V2001" s="64"/>
      <c r="W2001" s="64"/>
      <c r="X2001" s="64"/>
      <c r="Y2001" s="64"/>
      <c r="Z2001" s="64"/>
      <c r="AA2001" s="64"/>
    </row>
    <row r="2002" spans="1:27" s="72" customFormat="1" ht="23.5" customHeight="1" x14ac:dyDescent="0.35">
      <c r="A2002" s="63"/>
      <c r="B2002" s="64"/>
      <c r="C2002" s="65"/>
      <c r="D2002" s="65"/>
      <c r="E2002" s="65"/>
      <c r="F2002" s="65"/>
      <c r="G2002" s="73"/>
      <c r="H2002" s="64"/>
      <c r="I2002" s="65"/>
      <c r="J2002" s="64"/>
      <c r="K2002" s="65"/>
      <c r="L2002" s="65"/>
      <c r="M2002" s="101"/>
      <c r="N2002" s="101"/>
      <c r="O2002" s="67"/>
      <c r="P2002" s="68"/>
      <c r="Q2002" s="69"/>
      <c r="R2002" s="69"/>
      <c r="S2002" s="69"/>
      <c r="T2002" s="70"/>
      <c r="U2002" s="64"/>
      <c r="V2002" s="64"/>
      <c r="W2002" s="64"/>
      <c r="X2002" s="64"/>
      <c r="Y2002" s="64"/>
      <c r="Z2002" s="64"/>
      <c r="AA2002" s="64"/>
    </row>
    <row r="2003" spans="1:27" s="72" customFormat="1" ht="23.5" customHeight="1" x14ac:dyDescent="0.35">
      <c r="A2003" s="63"/>
      <c r="B2003" s="64"/>
      <c r="C2003" s="65"/>
      <c r="D2003" s="65"/>
      <c r="E2003" s="65"/>
      <c r="F2003" s="65"/>
      <c r="G2003" s="73"/>
      <c r="H2003" s="64"/>
      <c r="I2003" s="65"/>
      <c r="J2003" s="64"/>
      <c r="K2003" s="65"/>
      <c r="L2003" s="65"/>
      <c r="M2003" s="101"/>
      <c r="N2003" s="101"/>
      <c r="O2003" s="67"/>
      <c r="P2003" s="68"/>
      <c r="Q2003" s="69"/>
      <c r="R2003" s="69"/>
      <c r="S2003" s="69"/>
      <c r="T2003" s="70"/>
      <c r="U2003" s="64"/>
      <c r="V2003" s="64"/>
      <c r="W2003" s="64"/>
      <c r="X2003" s="64"/>
      <c r="Y2003" s="64"/>
      <c r="Z2003" s="64"/>
      <c r="AA2003" s="64"/>
    </row>
    <row r="2004" spans="1:27" s="72" customFormat="1" ht="23.5" customHeight="1" x14ac:dyDescent="0.35">
      <c r="A2004" s="63"/>
      <c r="B2004" s="64"/>
      <c r="C2004" s="65"/>
      <c r="D2004" s="65"/>
      <c r="E2004" s="65"/>
      <c r="F2004" s="65"/>
      <c r="G2004" s="73"/>
      <c r="H2004" s="64"/>
      <c r="I2004" s="65"/>
      <c r="J2004" s="64"/>
      <c r="K2004" s="65"/>
      <c r="L2004" s="65"/>
      <c r="M2004" s="101"/>
      <c r="N2004" s="101"/>
      <c r="O2004" s="67"/>
      <c r="P2004" s="68"/>
      <c r="Q2004" s="69"/>
      <c r="R2004" s="69"/>
      <c r="S2004" s="69"/>
      <c r="T2004" s="70"/>
      <c r="U2004" s="64"/>
      <c r="V2004" s="64"/>
      <c r="W2004" s="64"/>
      <c r="X2004" s="64"/>
      <c r="Y2004" s="64"/>
      <c r="Z2004" s="64"/>
      <c r="AA2004" s="64"/>
    </row>
    <row r="2005" spans="1:27" s="72" customFormat="1" ht="23.5" customHeight="1" x14ac:dyDescent="0.35">
      <c r="A2005" s="63"/>
      <c r="B2005" s="64"/>
      <c r="C2005" s="65"/>
      <c r="D2005" s="65"/>
      <c r="E2005" s="65"/>
      <c r="F2005" s="65"/>
      <c r="G2005" s="73"/>
      <c r="H2005" s="64"/>
      <c r="I2005" s="65"/>
      <c r="J2005" s="64"/>
      <c r="K2005" s="65"/>
      <c r="L2005" s="65"/>
      <c r="M2005" s="101"/>
      <c r="N2005" s="101"/>
      <c r="O2005" s="67"/>
      <c r="P2005" s="68"/>
      <c r="Q2005" s="69"/>
      <c r="R2005" s="69"/>
      <c r="S2005" s="69"/>
      <c r="T2005" s="70"/>
      <c r="U2005" s="64"/>
      <c r="V2005" s="64"/>
      <c r="W2005" s="64"/>
      <c r="X2005" s="64"/>
      <c r="Y2005" s="64"/>
      <c r="Z2005" s="64"/>
      <c r="AA2005" s="64"/>
    </row>
    <row r="2006" spans="1:27" s="72" customFormat="1" ht="23.5" customHeight="1" x14ac:dyDescent="0.35">
      <c r="A2006" s="63"/>
      <c r="B2006" s="64"/>
      <c r="C2006" s="65"/>
      <c r="D2006" s="65"/>
      <c r="E2006" s="65"/>
      <c r="F2006" s="65"/>
      <c r="G2006" s="73"/>
      <c r="H2006" s="64"/>
      <c r="I2006" s="65"/>
      <c r="J2006" s="64"/>
      <c r="K2006" s="65"/>
      <c r="L2006" s="65"/>
      <c r="M2006" s="101"/>
      <c r="N2006" s="101"/>
      <c r="O2006" s="67"/>
      <c r="P2006" s="68"/>
      <c r="Q2006" s="69"/>
      <c r="R2006" s="69"/>
      <c r="S2006" s="69"/>
      <c r="T2006" s="70"/>
      <c r="U2006" s="64"/>
      <c r="V2006" s="64"/>
      <c r="W2006" s="64"/>
      <c r="X2006" s="64"/>
      <c r="Y2006" s="64"/>
      <c r="Z2006" s="64"/>
      <c r="AA2006" s="64"/>
    </row>
    <row r="2007" spans="1:27" s="72" customFormat="1" ht="23.5" customHeight="1" x14ac:dyDescent="0.35">
      <c r="A2007" s="63"/>
      <c r="B2007" s="64"/>
      <c r="C2007" s="65"/>
      <c r="D2007" s="65"/>
      <c r="E2007" s="65"/>
      <c r="F2007" s="65"/>
      <c r="G2007" s="73"/>
      <c r="H2007" s="64"/>
      <c r="I2007" s="65"/>
      <c r="J2007" s="64"/>
      <c r="K2007" s="65"/>
      <c r="L2007" s="65"/>
      <c r="M2007" s="101"/>
      <c r="N2007" s="101"/>
      <c r="O2007" s="67"/>
      <c r="P2007" s="68"/>
      <c r="Q2007" s="69"/>
      <c r="R2007" s="69"/>
      <c r="S2007" s="69"/>
      <c r="T2007" s="70"/>
      <c r="U2007" s="64"/>
      <c r="V2007" s="64"/>
      <c r="W2007" s="64"/>
      <c r="X2007" s="64"/>
      <c r="Y2007" s="64"/>
      <c r="Z2007" s="64"/>
      <c r="AA2007" s="64"/>
    </row>
    <row r="2008" spans="1:27" s="72" customFormat="1" ht="23.5" customHeight="1" x14ac:dyDescent="0.35">
      <c r="A2008" s="63"/>
      <c r="B2008" s="64"/>
      <c r="C2008" s="65"/>
      <c r="D2008" s="65"/>
      <c r="E2008" s="65"/>
      <c r="F2008" s="65"/>
      <c r="G2008" s="73"/>
      <c r="H2008" s="64"/>
      <c r="I2008" s="65"/>
      <c r="J2008" s="64"/>
      <c r="K2008" s="65"/>
      <c r="L2008" s="65"/>
      <c r="M2008" s="101"/>
      <c r="N2008" s="101"/>
      <c r="O2008" s="67"/>
      <c r="P2008" s="68"/>
      <c r="Q2008" s="69"/>
      <c r="R2008" s="69"/>
      <c r="S2008" s="69"/>
      <c r="T2008" s="70"/>
      <c r="U2008" s="64"/>
      <c r="V2008" s="64"/>
      <c r="W2008" s="64"/>
      <c r="X2008" s="64"/>
      <c r="Y2008" s="64"/>
      <c r="Z2008" s="64"/>
      <c r="AA2008" s="64"/>
    </row>
    <row r="2009" spans="1:27" s="72" customFormat="1" ht="23.5" customHeight="1" x14ac:dyDescent="0.35">
      <c r="A2009" s="63"/>
      <c r="B2009" s="64"/>
      <c r="C2009" s="65"/>
      <c r="D2009" s="65"/>
      <c r="E2009" s="65"/>
      <c r="F2009" s="65"/>
      <c r="G2009" s="73"/>
      <c r="H2009" s="64"/>
      <c r="I2009" s="65"/>
      <c r="J2009" s="64"/>
      <c r="K2009" s="65"/>
      <c r="L2009" s="65"/>
      <c r="M2009" s="101"/>
      <c r="N2009" s="101"/>
      <c r="O2009" s="67"/>
      <c r="P2009" s="68"/>
      <c r="Q2009" s="69"/>
      <c r="R2009" s="69"/>
      <c r="S2009" s="69"/>
      <c r="T2009" s="70"/>
      <c r="U2009" s="64"/>
      <c r="V2009" s="64"/>
      <c r="W2009" s="64"/>
      <c r="X2009" s="64"/>
      <c r="Y2009" s="64"/>
      <c r="Z2009" s="64"/>
      <c r="AA2009" s="64"/>
    </row>
    <row r="2010" spans="1:27" s="72" customFormat="1" ht="23.5" customHeight="1" x14ac:dyDescent="0.35">
      <c r="A2010" s="63"/>
      <c r="B2010" s="64"/>
      <c r="C2010" s="65"/>
      <c r="D2010" s="65"/>
      <c r="E2010" s="65"/>
      <c r="F2010" s="65"/>
      <c r="G2010" s="73"/>
      <c r="H2010" s="64"/>
      <c r="I2010" s="65"/>
      <c r="J2010" s="64"/>
      <c r="K2010" s="65"/>
      <c r="L2010" s="65"/>
      <c r="M2010" s="101"/>
      <c r="N2010" s="101"/>
      <c r="O2010" s="67"/>
      <c r="P2010" s="68"/>
      <c r="Q2010" s="69"/>
      <c r="R2010" s="69"/>
      <c r="S2010" s="69"/>
      <c r="T2010" s="70"/>
      <c r="U2010" s="64"/>
      <c r="V2010" s="64"/>
      <c r="W2010" s="64"/>
      <c r="X2010" s="64"/>
      <c r="Y2010" s="64"/>
      <c r="Z2010" s="64"/>
      <c r="AA2010" s="64"/>
    </row>
    <row r="2011" spans="1:27" s="72" customFormat="1" ht="23.5" customHeight="1" x14ac:dyDescent="0.35">
      <c r="A2011" s="63"/>
      <c r="B2011" s="64"/>
      <c r="C2011" s="65"/>
      <c r="D2011" s="65"/>
      <c r="E2011" s="65"/>
      <c r="F2011" s="65"/>
      <c r="G2011" s="73"/>
      <c r="H2011" s="64"/>
      <c r="I2011" s="65"/>
      <c r="J2011" s="64"/>
      <c r="K2011" s="65"/>
      <c r="L2011" s="65"/>
      <c r="M2011" s="101"/>
      <c r="N2011" s="101"/>
      <c r="O2011" s="67"/>
      <c r="P2011" s="68"/>
      <c r="Q2011" s="69"/>
      <c r="R2011" s="69"/>
      <c r="S2011" s="69"/>
      <c r="T2011" s="70"/>
      <c r="U2011" s="64"/>
      <c r="V2011" s="64"/>
      <c r="W2011" s="64"/>
      <c r="X2011" s="64"/>
      <c r="Y2011" s="64"/>
      <c r="Z2011" s="64"/>
      <c r="AA2011" s="64"/>
    </row>
    <row r="2012" spans="1:27" s="72" customFormat="1" ht="23.5" customHeight="1" x14ac:dyDescent="0.35">
      <c r="A2012" s="63"/>
      <c r="B2012" s="64"/>
      <c r="C2012" s="65"/>
      <c r="D2012" s="65"/>
      <c r="E2012" s="65"/>
      <c r="F2012" s="65"/>
      <c r="G2012" s="73"/>
      <c r="H2012" s="64"/>
      <c r="I2012" s="65"/>
      <c r="J2012" s="64"/>
      <c r="K2012" s="65"/>
      <c r="L2012" s="65"/>
      <c r="M2012" s="101"/>
      <c r="N2012" s="101"/>
      <c r="O2012" s="67"/>
      <c r="P2012" s="68"/>
      <c r="Q2012" s="69"/>
      <c r="R2012" s="69"/>
      <c r="S2012" s="69"/>
      <c r="T2012" s="70"/>
      <c r="U2012" s="64"/>
      <c r="V2012" s="64"/>
      <c r="W2012" s="64"/>
      <c r="X2012" s="64"/>
      <c r="Y2012" s="64"/>
      <c r="Z2012" s="64"/>
      <c r="AA2012" s="64"/>
    </row>
    <row r="2013" spans="1:27" s="72" customFormat="1" ht="23.5" customHeight="1" x14ac:dyDescent="0.35">
      <c r="A2013" s="63"/>
      <c r="B2013" s="64"/>
      <c r="C2013" s="65"/>
      <c r="D2013" s="65"/>
      <c r="E2013" s="65"/>
      <c r="F2013" s="65"/>
      <c r="G2013" s="73"/>
      <c r="H2013" s="64"/>
      <c r="I2013" s="65"/>
      <c r="J2013" s="64"/>
      <c r="K2013" s="65"/>
      <c r="L2013" s="65"/>
      <c r="M2013" s="101"/>
      <c r="N2013" s="101"/>
      <c r="O2013" s="67"/>
      <c r="P2013" s="68"/>
      <c r="Q2013" s="69"/>
      <c r="R2013" s="69"/>
      <c r="S2013" s="69"/>
      <c r="T2013" s="70"/>
      <c r="U2013" s="64"/>
      <c r="V2013" s="64"/>
      <c r="W2013" s="64"/>
      <c r="X2013" s="64"/>
      <c r="Y2013" s="64"/>
      <c r="Z2013" s="64"/>
      <c r="AA2013" s="64"/>
    </row>
    <row r="2014" spans="1:27" s="72" customFormat="1" ht="23.5" customHeight="1" x14ac:dyDescent="0.35">
      <c r="A2014" s="63"/>
      <c r="B2014" s="64"/>
      <c r="C2014" s="65"/>
      <c r="D2014" s="65"/>
      <c r="E2014" s="65"/>
      <c r="F2014" s="65"/>
      <c r="G2014" s="73"/>
      <c r="H2014" s="64"/>
      <c r="I2014" s="65"/>
      <c r="J2014" s="64"/>
      <c r="K2014" s="65"/>
      <c r="L2014" s="65"/>
      <c r="M2014" s="101"/>
      <c r="N2014" s="101"/>
      <c r="O2014" s="67"/>
      <c r="P2014" s="68"/>
      <c r="Q2014" s="69"/>
      <c r="R2014" s="69"/>
      <c r="S2014" s="69"/>
      <c r="T2014" s="70"/>
      <c r="U2014" s="64"/>
      <c r="V2014" s="64"/>
      <c r="W2014" s="64"/>
      <c r="X2014" s="64"/>
      <c r="Y2014" s="64"/>
      <c r="Z2014" s="64"/>
      <c r="AA2014" s="64"/>
    </row>
    <row r="2015" spans="1:27" s="72" customFormat="1" ht="23.5" customHeight="1" x14ac:dyDescent="0.35">
      <c r="A2015" s="63"/>
      <c r="B2015" s="64"/>
      <c r="C2015" s="65"/>
      <c r="D2015" s="65"/>
      <c r="E2015" s="65"/>
      <c r="F2015" s="65"/>
      <c r="G2015" s="73"/>
      <c r="H2015" s="64"/>
      <c r="I2015" s="65"/>
      <c r="J2015" s="64"/>
      <c r="K2015" s="65"/>
      <c r="L2015" s="65"/>
      <c r="M2015" s="101"/>
      <c r="N2015" s="101"/>
      <c r="O2015" s="67"/>
      <c r="P2015" s="68"/>
      <c r="Q2015" s="69"/>
      <c r="R2015" s="69"/>
      <c r="S2015" s="69"/>
      <c r="T2015" s="70"/>
      <c r="U2015" s="64"/>
      <c r="V2015" s="64"/>
      <c r="W2015" s="64"/>
      <c r="X2015" s="64"/>
      <c r="Y2015" s="64"/>
      <c r="Z2015" s="64"/>
      <c r="AA2015" s="64"/>
    </row>
    <row r="2016" spans="1:27" s="72" customFormat="1" ht="23.5" customHeight="1" x14ac:dyDescent="0.35">
      <c r="A2016" s="63"/>
      <c r="B2016" s="64"/>
      <c r="C2016" s="65"/>
      <c r="D2016" s="65"/>
      <c r="E2016" s="65"/>
      <c r="F2016" s="65"/>
      <c r="G2016" s="73"/>
      <c r="H2016" s="64"/>
      <c r="I2016" s="65"/>
      <c r="J2016" s="64"/>
      <c r="K2016" s="65"/>
      <c r="L2016" s="65"/>
      <c r="M2016" s="101"/>
      <c r="N2016" s="101"/>
      <c r="O2016" s="67"/>
      <c r="P2016" s="68"/>
      <c r="Q2016" s="69"/>
      <c r="R2016" s="69"/>
      <c r="S2016" s="69"/>
      <c r="T2016" s="70"/>
      <c r="U2016" s="64"/>
      <c r="V2016" s="64"/>
      <c r="W2016" s="64"/>
      <c r="X2016" s="64"/>
      <c r="Y2016" s="64"/>
      <c r="Z2016" s="64"/>
      <c r="AA2016" s="64"/>
    </row>
    <row r="2017" spans="1:27" s="72" customFormat="1" ht="23.5" customHeight="1" x14ac:dyDescent="0.35">
      <c r="A2017" s="63"/>
      <c r="B2017" s="64"/>
      <c r="C2017" s="65"/>
      <c r="D2017" s="65"/>
      <c r="E2017" s="65"/>
      <c r="F2017" s="65"/>
      <c r="G2017" s="73"/>
      <c r="H2017" s="64"/>
      <c r="I2017" s="65"/>
      <c r="J2017" s="64"/>
      <c r="K2017" s="65"/>
      <c r="L2017" s="65"/>
      <c r="M2017" s="101"/>
      <c r="N2017" s="101"/>
      <c r="O2017" s="67"/>
      <c r="P2017" s="68"/>
      <c r="Q2017" s="69"/>
      <c r="R2017" s="69"/>
      <c r="S2017" s="69"/>
      <c r="T2017" s="70"/>
      <c r="U2017" s="64"/>
      <c r="V2017" s="64"/>
      <c r="W2017" s="64"/>
      <c r="X2017" s="64"/>
      <c r="Y2017" s="64"/>
      <c r="Z2017" s="64"/>
      <c r="AA2017" s="64"/>
    </row>
    <row r="2018" spans="1:27" s="72" customFormat="1" ht="23.5" customHeight="1" x14ac:dyDescent="0.35">
      <c r="A2018" s="63"/>
      <c r="B2018" s="64"/>
      <c r="C2018" s="65"/>
      <c r="D2018" s="65"/>
      <c r="E2018" s="65"/>
      <c r="F2018" s="65"/>
      <c r="G2018" s="73"/>
      <c r="H2018" s="64"/>
      <c r="I2018" s="65"/>
      <c r="J2018" s="64"/>
      <c r="K2018" s="65"/>
      <c r="L2018" s="65"/>
      <c r="M2018" s="101"/>
      <c r="N2018" s="101"/>
      <c r="O2018" s="67"/>
      <c r="P2018" s="68"/>
      <c r="Q2018" s="69"/>
      <c r="R2018" s="69"/>
      <c r="S2018" s="69"/>
      <c r="T2018" s="70"/>
      <c r="U2018" s="64"/>
      <c r="V2018" s="64"/>
      <c r="W2018" s="64"/>
      <c r="X2018" s="64"/>
      <c r="Y2018" s="64"/>
      <c r="Z2018" s="64"/>
      <c r="AA2018" s="64"/>
    </row>
    <row r="2019" spans="1:27" s="72" customFormat="1" ht="23.5" customHeight="1" x14ac:dyDescent="0.35">
      <c r="A2019" s="63"/>
      <c r="B2019" s="64"/>
      <c r="C2019" s="65"/>
      <c r="D2019" s="65"/>
      <c r="E2019" s="65"/>
      <c r="F2019" s="65"/>
      <c r="G2019" s="73"/>
      <c r="H2019" s="64"/>
      <c r="I2019" s="65"/>
      <c r="J2019" s="64"/>
      <c r="K2019" s="65"/>
      <c r="L2019" s="65"/>
      <c r="M2019" s="101"/>
      <c r="N2019" s="101"/>
      <c r="O2019" s="67"/>
      <c r="P2019" s="68"/>
      <c r="Q2019" s="69"/>
      <c r="R2019" s="69"/>
      <c r="S2019" s="69"/>
      <c r="T2019" s="70"/>
      <c r="U2019" s="64"/>
      <c r="V2019" s="64"/>
      <c r="W2019" s="64"/>
      <c r="X2019" s="64"/>
      <c r="Y2019" s="64"/>
      <c r="Z2019" s="64"/>
      <c r="AA2019" s="64"/>
    </row>
    <row r="2020" spans="1:27" s="72" customFormat="1" ht="23.5" customHeight="1" x14ac:dyDescent="0.35">
      <c r="A2020" s="63"/>
      <c r="B2020" s="64"/>
      <c r="C2020" s="65"/>
      <c r="D2020" s="65"/>
      <c r="E2020" s="65"/>
      <c r="F2020" s="65"/>
      <c r="G2020" s="73"/>
      <c r="H2020" s="64"/>
      <c r="I2020" s="65"/>
      <c r="J2020" s="64"/>
      <c r="K2020" s="65"/>
      <c r="L2020" s="65"/>
      <c r="M2020" s="101"/>
      <c r="N2020" s="101"/>
      <c r="O2020" s="67"/>
      <c r="P2020" s="68"/>
      <c r="Q2020" s="69"/>
      <c r="R2020" s="69"/>
      <c r="S2020" s="69"/>
      <c r="T2020" s="70"/>
      <c r="U2020" s="64"/>
      <c r="V2020" s="64"/>
      <c r="W2020" s="64"/>
      <c r="X2020" s="64"/>
      <c r="Y2020" s="64"/>
      <c r="Z2020" s="64"/>
      <c r="AA2020" s="64"/>
    </row>
    <row r="2021" spans="1:27" s="72" customFormat="1" ht="23.5" customHeight="1" x14ac:dyDescent="0.35">
      <c r="A2021" s="63"/>
      <c r="B2021" s="64"/>
      <c r="C2021" s="65"/>
      <c r="D2021" s="65"/>
      <c r="E2021" s="65"/>
      <c r="F2021" s="65"/>
      <c r="G2021" s="73"/>
      <c r="H2021" s="64"/>
      <c r="I2021" s="65"/>
      <c r="J2021" s="64"/>
      <c r="K2021" s="65"/>
      <c r="L2021" s="65"/>
      <c r="M2021" s="101"/>
      <c r="N2021" s="101"/>
      <c r="O2021" s="67"/>
      <c r="P2021" s="68"/>
      <c r="Q2021" s="69"/>
      <c r="R2021" s="69"/>
      <c r="S2021" s="69"/>
      <c r="T2021" s="70"/>
      <c r="U2021" s="64"/>
      <c r="V2021" s="64"/>
      <c r="W2021" s="64"/>
      <c r="X2021" s="64"/>
      <c r="Y2021" s="64"/>
      <c r="Z2021" s="64"/>
      <c r="AA2021" s="64"/>
    </row>
    <row r="2022" spans="1:27" s="72" customFormat="1" ht="23.5" customHeight="1" x14ac:dyDescent="0.35">
      <c r="A2022" s="63"/>
      <c r="B2022" s="64"/>
      <c r="C2022" s="65"/>
      <c r="D2022" s="65"/>
      <c r="E2022" s="65"/>
      <c r="F2022" s="65"/>
      <c r="G2022" s="73"/>
      <c r="H2022" s="64"/>
      <c r="I2022" s="65"/>
      <c r="J2022" s="64"/>
      <c r="K2022" s="65"/>
      <c r="L2022" s="65"/>
      <c r="M2022" s="101"/>
      <c r="N2022" s="101"/>
      <c r="O2022" s="67"/>
      <c r="P2022" s="68"/>
      <c r="Q2022" s="69"/>
      <c r="R2022" s="69"/>
      <c r="S2022" s="69"/>
      <c r="T2022" s="70"/>
      <c r="U2022" s="64"/>
      <c r="V2022" s="64"/>
      <c r="W2022" s="64"/>
      <c r="X2022" s="64"/>
      <c r="Y2022" s="64"/>
      <c r="Z2022" s="64"/>
      <c r="AA2022" s="64"/>
    </row>
    <row r="2023" spans="1:27" s="72" customFormat="1" ht="23.5" customHeight="1" x14ac:dyDescent="0.35">
      <c r="A2023" s="63"/>
      <c r="B2023" s="64"/>
      <c r="C2023" s="65"/>
      <c r="D2023" s="65"/>
      <c r="E2023" s="65"/>
      <c r="F2023" s="65"/>
      <c r="G2023" s="73"/>
      <c r="H2023" s="64"/>
      <c r="I2023" s="65"/>
      <c r="J2023" s="64"/>
      <c r="K2023" s="65"/>
      <c r="L2023" s="65"/>
      <c r="M2023" s="101"/>
      <c r="N2023" s="101"/>
      <c r="O2023" s="67"/>
      <c r="P2023" s="68"/>
      <c r="Q2023" s="69"/>
      <c r="R2023" s="69"/>
      <c r="S2023" s="69"/>
      <c r="T2023" s="70"/>
      <c r="U2023" s="64"/>
      <c r="V2023" s="64"/>
      <c r="W2023" s="64"/>
      <c r="X2023" s="64"/>
      <c r="Y2023" s="64"/>
      <c r="Z2023" s="64"/>
      <c r="AA2023" s="64"/>
    </row>
    <row r="2024" spans="1:27" s="72" customFormat="1" ht="23.5" customHeight="1" x14ac:dyDescent="0.35">
      <c r="A2024" s="63"/>
      <c r="B2024" s="64"/>
      <c r="C2024" s="65"/>
      <c r="D2024" s="65"/>
      <c r="E2024" s="65"/>
      <c r="F2024" s="65"/>
      <c r="G2024" s="73"/>
      <c r="H2024" s="64"/>
      <c r="I2024" s="65"/>
      <c r="J2024" s="64"/>
      <c r="K2024" s="65"/>
      <c r="L2024" s="65"/>
      <c r="M2024" s="101"/>
      <c r="N2024" s="101"/>
      <c r="O2024" s="67"/>
      <c r="P2024" s="68"/>
      <c r="Q2024" s="69"/>
      <c r="R2024" s="69"/>
      <c r="S2024" s="69"/>
      <c r="T2024" s="70"/>
      <c r="U2024" s="64"/>
      <c r="V2024" s="64"/>
      <c r="W2024" s="64"/>
      <c r="X2024" s="64"/>
      <c r="Y2024" s="64"/>
      <c r="Z2024" s="64"/>
      <c r="AA2024" s="64"/>
    </row>
    <row r="2025" spans="1:27" s="72" customFormat="1" ht="23.5" customHeight="1" x14ac:dyDescent="0.35">
      <c r="A2025" s="63"/>
      <c r="B2025" s="64"/>
      <c r="C2025" s="65"/>
      <c r="D2025" s="65"/>
      <c r="E2025" s="65"/>
      <c r="F2025" s="65"/>
      <c r="G2025" s="73"/>
      <c r="H2025" s="64"/>
      <c r="I2025" s="65"/>
      <c r="J2025" s="64"/>
      <c r="K2025" s="65"/>
      <c r="L2025" s="65"/>
      <c r="M2025" s="101"/>
      <c r="N2025" s="101"/>
      <c r="O2025" s="67"/>
      <c r="P2025" s="68"/>
      <c r="Q2025" s="69"/>
      <c r="R2025" s="69"/>
      <c r="S2025" s="69"/>
      <c r="T2025" s="70"/>
      <c r="U2025" s="64"/>
      <c r="V2025" s="64"/>
      <c r="W2025" s="64"/>
      <c r="X2025" s="64"/>
      <c r="Y2025" s="64"/>
      <c r="Z2025" s="64"/>
      <c r="AA2025" s="64"/>
    </row>
    <row r="2026" spans="1:27" s="72" customFormat="1" ht="23.5" customHeight="1" x14ac:dyDescent="0.35">
      <c r="A2026" s="63"/>
      <c r="B2026" s="64"/>
      <c r="C2026" s="65"/>
      <c r="D2026" s="65"/>
      <c r="E2026" s="65"/>
      <c r="F2026" s="65"/>
      <c r="G2026" s="73"/>
      <c r="H2026" s="64"/>
      <c r="I2026" s="65"/>
      <c r="J2026" s="64"/>
      <c r="K2026" s="65"/>
      <c r="L2026" s="65"/>
      <c r="M2026" s="101"/>
      <c r="N2026" s="101"/>
      <c r="O2026" s="67"/>
      <c r="P2026" s="68"/>
      <c r="Q2026" s="69"/>
      <c r="R2026" s="69"/>
      <c r="S2026" s="69"/>
      <c r="T2026" s="70"/>
      <c r="U2026" s="64"/>
      <c r="V2026" s="64"/>
      <c r="W2026" s="64"/>
      <c r="X2026" s="64"/>
      <c r="Y2026" s="64"/>
      <c r="Z2026" s="64"/>
      <c r="AA2026" s="64"/>
    </row>
    <row r="2027" spans="1:27" s="72" customFormat="1" ht="23.5" customHeight="1" x14ac:dyDescent="0.35">
      <c r="A2027" s="63"/>
      <c r="B2027" s="64"/>
      <c r="C2027" s="65"/>
      <c r="D2027" s="65"/>
      <c r="E2027" s="65"/>
      <c r="F2027" s="65"/>
      <c r="G2027" s="73"/>
      <c r="H2027" s="64"/>
      <c r="I2027" s="65"/>
      <c r="J2027" s="64"/>
      <c r="K2027" s="65"/>
      <c r="L2027" s="65"/>
      <c r="M2027" s="101"/>
      <c r="N2027" s="101"/>
      <c r="O2027" s="67"/>
      <c r="P2027" s="68"/>
      <c r="Q2027" s="69"/>
      <c r="R2027" s="69"/>
      <c r="S2027" s="69"/>
      <c r="T2027" s="70"/>
      <c r="U2027" s="64"/>
      <c r="V2027" s="64"/>
      <c r="W2027" s="64"/>
      <c r="X2027" s="64"/>
      <c r="Y2027" s="64"/>
      <c r="Z2027" s="64"/>
      <c r="AA2027" s="64"/>
    </row>
    <row r="2028" spans="1:27" s="72" customFormat="1" ht="23.5" customHeight="1" x14ac:dyDescent="0.35">
      <c r="A2028" s="63"/>
      <c r="B2028" s="64"/>
      <c r="C2028" s="65"/>
      <c r="D2028" s="65"/>
      <c r="E2028" s="65"/>
      <c r="F2028" s="65"/>
      <c r="G2028" s="73"/>
      <c r="H2028" s="64"/>
      <c r="I2028" s="65"/>
      <c r="J2028" s="64"/>
      <c r="K2028" s="65"/>
      <c r="L2028" s="65"/>
      <c r="M2028" s="101"/>
      <c r="N2028" s="101"/>
      <c r="O2028" s="67"/>
      <c r="P2028" s="68"/>
      <c r="Q2028" s="69"/>
      <c r="R2028" s="69"/>
      <c r="S2028" s="69"/>
      <c r="T2028" s="70"/>
      <c r="U2028" s="64"/>
      <c r="V2028" s="64"/>
      <c r="W2028" s="64"/>
      <c r="X2028" s="64"/>
      <c r="Y2028" s="64"/>
      <c r="Z2028" s="64"/>
      <c r="AA2028" s="64"/>
    </row>
    <row r="2029" spans="1:27" s="72" customFormat="1" ht="23.5" customHeight="1" x14ac:dyDescent="0.35">
      <c r="A2029" s="63"/>
      <c r="B2029" s="64"/>
      <c r="C2029" s="65"/>
      <c r="D2029" s="65"/>
      <c r="E2029" s="65"/>
      <c r="F2029" s="65"/>
      <c r="G2029" s="73"/>
      <c r="H2029" s="64"/>
      <c r="I2029" s="65"/>
      <c r="J2029" s="64"/>
      <c r="K2029" s="65"/>
      <c r="L2029" s="65"/>
      <c r="M2029" s="101"/>
      <c r="N2029" s="101"/>
      <c r="O2029" s="67"/>
      <c r="P2029" s="68"/>
      <c r="Q2029" s="69"/>
      <c r="R2029" s="69"/>
      <c r="S2029" s="69"/>
      <c r="T2029" s="70"/>
      <c r="U2029" s="64"/>
      <c r="V2029" s="64"/>
      <c r="W2029" s="64"/>
      <c r="X2029" s="64"/>
      <c r="Y2029" s="64"/>
      <c r="Z2029" s="64"/>
      <c r="AA2029" s="64"/>
    </row>
    <row r="2030" spans="1:27" s="72" customFormat="1" ht="23.5" customHeight="1" x14ac:dyDescent="0.35">
      <c r="A2030" s="63"/>
      <c r="B2030" s="64"/>
      <c r="C2030" s="65"/>
      <c r="D2030" s="65"/>
      <c r="E2030" s="65"/>
      <c r="F2030" s="65"/>
      <c r="G2030" s="73"/>
      <c r="H2030" s="64"/>
      <c r="I2030" s="65"/>
      <c r="J2030" s="64"/>
      <c r="K2030" s="65"/>
      <c r="L2030" s="65"/>
      <c r="M2030" s="101"/>
      <c r="N2030" s="101"/>
      <c r="O2030" s="67"/>
      <c r="P2030" s="68"/>
      <c r="Q2030" s="69"/>
      <c r="R2030" s="69"/>
      <c r="S2030" s="69"/>
      <c r="T2030" s="70"/>
      <c r="U2030" s="64"/>
      <c r="V2030" s="64"/>
      <c r="W2030" s="64"/>
      <c r="X2030" s="64"/>
      <c r="Y2030" s="64"/>
      <c r="Z2030" s="64"/>
      <c r="AA2030" s="64"/>
    </row>
    <row r="2031" spans="1:27" s="72" customFormat="1" ht="23.5" customHeight="1" x14ac:dyDescent="0.35">
      <c r="A2031" s="63"/>
      <c r="B2031" s="64"/>
      <c r="C2031" s="65"/>
      <c r="D2031" s="65"/>
      <c r="E2031" s="65"/>
      <c r="F2031" s="65"/>
      <c r="G2031" s="73"/>
      <c r="H2031" s="64"/>
      <c r="I2031" s="65"/>
      <c r="J2031" s="64"/>
      <c r="K2031" s="65"/>
      <c r="L2031" s="65"/>
      <c r="M2031" s="101"/>
      <c r="N2031" s="101"/>
      <c r="O2031" s="67"/>
      <c r="P2031" s="68"/>
      <c r="Q2031" s="69"/>
      <c r="R2031" s="69"/>
      <c r="S2031" s="69"/>
      <c r="T2031" s="70"/>
      <c r="U2031" s="64"/>
      <c r="V2031" s="64"/>
      <c r="W2031" s="64"/>
      <c r="X2031" s="64"/>
      <c r="Y2031" s="64"/>
      <c r="Z2031" s="64"/>
      <c r="AA2031" s="64"/>
    </row>
    <row r="2032" spans="1:27" s="72" customFormat="1" ht="23.5" customHeight="1" x14ac:dyDescent="0.35">
      <c r="A2032" s="63"/>
      <c r="B2032" s="64"/>
      <c r="C2032" s="65"/>
      <c r="D2032" s="65"/>
      <c r="E2032" s="65"/>
      <c r="F2032" s="65"/>
      <c r="G2032" s="73"/>
      <c r="H2032" s="64"/>
      <c r="I2032" s="65"/>
      <c r="J2032" s="64"/>
      <c r="K2032" s="65"/>
      <c r="L2032" s="65"/>
      <c r="M2032" s="101"/>
      <c r="N2032" s="101"/>
      <c r="O2032" s="67"/>
      <c r="P2032" s="68"/>
      <c r="Q2032" s="69"/>
      <c r="R2032" s="69"/>
      <c r="S2032" s="69"/>
      <c r="T2032" s="70"/>
      <c r="U2032" s="64"/>
      <c r="V2032" s="64"/>
      <c r="W2032" s="64"/>
      <c r="X2032" s="64"/>
      <c r="Y2032" s="64"/>
      <c r="Z2032" s="64"/>
      <c r="AA2032" s="64"/>
    </row>
    <row r="2033" spans="1:27" s="72" customFormat="1" ht="23.5" customHeight="1" x14ac:dyDescent="0.35">
      <c r="A2033" s="63"/>
      <c r="B2033" s="64"/>
      <c r="C2033" s="65"/>
      <c r="D2033" s="65"/>
      <c r="E2033" s="65"/>
      <c r="F2033" s="65"/>
      <c r="G2033" s="73"/>
      <c r="H2033" s="64"/>
      <c r="I2033" s="65"/>
      <c r="J2033" s="64"/>
      <c r="K2033" s="65"/>
      <c r="L2033" s="65"/>
      <c r="M2033" s="101"/>
      <c r="N2033" s="101"/>
      <c r="O2033" s="67"/>
      <c r="P2033" s="68"/>
      <c r="Q2033" s="69"/>
      <c r="R2033" s="69"/>
      <c r="S2033" s="69"/>
      <c r="T2033" s="70"/>
      <c r="U2033" s="64"/>
      <c r="V2033" s="64"/>
      <c r="W2033" s="64"/>
      <c r="X2033" s="64"/>
      <c r="Y2033" s="64"/>
      <c r="Z2033" s="64"/>
      <c r="AA2033" s="64"/>
    </row>
    <row r="2034" spans="1:27" s="72" customFormat="1" ht="23.5" customHeight="1" x14ac:dyDescent="0.35">
      <c r="A2034" s="63"/>
      <c r="B2034" s="64"/>
      <c r="C2034" s="65"/>
      <c r="D2034" s="65"/>
      <c r="E2034" s="65"/>
      <c r="F2034" s="65"/>
      <c r="G2034" s="73"/>
      <c r="H2034" s="64"/>
      <c r="I2034" s="65"/>
      <c r="J2034" s="64"/>
      <c r="K2034" s="65"/>
      <c r="L2034" s="65"/>
      <c r="M2034" s="101"/>
      <c r="N2034" s="101"/>
      <c r="O2034" s="67"/>
      <c r="P2034" s="68"/>
      <c r="Q2034" s="69"/>
      <c r="R2034" s="69"/>
      <c r="S2034" s="69"/>
      <c r="T2034" s="70"/>
      <c r="U2034" s="64"/>
      <c r="V2034" s="64"/>
      <c r="W2034" s="64"/>
      <c r="X2034" s="64"/>
      <c r="Y2034" s="64"/>
      <c r="Z2034" s="64"/>
      <c r="AA2034" s="64"/>
    </row>
    <row r="2035" spans="1:27" s="72" customFormat="1" ht="23.5" customHeight="1" x14ac:dyDescent="0.35">
      <c r="A2035" s="63"/>
      <c r="B2035" s="64"/>
      <c r="C2035" s="65"/>
      <c r="D2035" s="65"/>
      <c r="E2035" s="65"/>
      <c r="F2035" s="65"/>
      <c r="G2035" s="73"/>
      <c r="H2035" s="64"/>
      <c r="I2035" s="65"/>
      <c r="J2035" s="64"/>
      <c r="K2035" s="65"/>
      <c r="L2035" s="65"/>
      <c r="M2035" s="101"/>
      <c r="N2035" s="101"/>
      <c r="O2035" s="67"/>
      <c r="P2035" s="68"/>
      <c r="Q2035" s="69"/>
      <c r="R2035" s="69"/>
      <c r="S2035" s="69"/>
      <c r="T2035" s="70"/>
      <c r="U2035" s="64"/>
      <c r="V2035" s="64"/>
      <c r="W2035" s="64"/>
      <c r="X2035" s="64"/>
      <c r="Y2035" s="64"/>
      <c r="Z2035" s="64"/>
      <c r="AA2035" s="64"/>
    </row>
    <row r="2036" spans="1:27" s="72" customFormat="1" ht="23.5" customHeight="1" x14ac:dyDescent="0.35">
      <c r="A2036" s="63"/>
      <c r="B2036" s="64"/>
      <c r="C2036" s="65"/>
      <c r="D2036" s="65"/>
      <c r="E2036" s="65"/>
      <c r="F2036" s="65"/>
      <c r="G2036" s="73"/>
      <c r="H2036" s="64"/>
      <c r="I2036" s="65"/>
      <c r="J2036" s="64"/>
      <c r="K2036" s="65"/>
      <c r="L2036" s="65"/>
      <c r="M2036" s="101"/>
      <c r="N2036" s="101"/>
      <c r="O2036" s="67"/>
      <c r="P2036" s="68"/>
      <c r="Q2036" s="69"/>
      <c r="R2036" s="69"/>
      <c r="S2036" s="69"/>
      <c r="T2036" s="70"/>
      <c r="U2036" s="64"/>
      <c r="V2036" s="64"/>
      <c r="W2036" s="64"/>
      <c r="X2036" s="64"/>
      <c r="Y2036" s="64"/>
      <c r="Z2036" s="64"/>
      <c r="AA2036" s="64"/>
    </row>
    <row r="2037" spans="1:27" s="72" customFormat="1" ht="23.5" customHeight="1" x14ac:dyDescent="0.35">
      <c r="A2037" s="63"/>
      <c r="B2037" s="64"/>
      <c r="C2037" s="65"/>
      <c r="D2037" s="65"/>
      <c r="E2037" s="65"/>
      <c r="F2037" s="65"/>
      <c r="G2037" s="73"/>
      <c r="H2037" s="64"/>
      <c r="I2037" s="65"/>
      <c r="J2037" s="64"/>
      <c r="K2037" s="65"/>
      <c r="L2037" s="65"/>
      <c r="M2037" s="101"/>
      <c r="N2037" s="101"/>
      <c r="O2037" s="67"/>
      <c r="P2037" s="68"/>
      <c r="Q2037" s="69"/>
      <c r="R2037" s="69"/>
      <c r="S2037" s="69"/>
      <c r="T2037" s="70"/>
      <c r="U2037" s="64"/>
      <c r="V2037" s="64"/>
      <c r="W2037" s="64"/>
      <c r="X2037" s="64"/>
      <c r="Y2037" s="64"/>
      <c r="Z2037" s="64"/>
      <c r="AA2037" s="64"/>
    </row>
    <row r="2038" spans="1:27" s="72" customFormat="1" ht="23.5" customHeight="1" x14ac:dyDescent="0.35">
      <c r="A2038" s="63"/>
      <c r="B2038" s="64"/>
      <c r="C2038" s="65"/>
      <c r="D2038" s="65"/>
      <c r="E2038" s="65"/>
      <c r="F2038" s="65"/>
      <c r="G2038" s="73"/>
      <c r="H2038" s="64"/>
      <c r="I2038" s="65"/>
      <c r="J2038" s="64"/>
      <c r="K2038" s="65"/>
      <c r="L2038" s="65"/>
      <c r="M2038" s="101"/>
      <c r="N2038" s="101"/>
      <c r="O2038" s="67"/>
      <c r="P2038" s="68"/>
      <c r="Q2038" s="69"/>
      <c r="R2038" s="69"/>
      <c r="S2038" s="69"/>
      <c r="T2038" s="70"/>
      <c r="U2038" s="64"/>
      <c r="V2038" s="64"/>
      <c r="W2038" s="64"/>
      <c r="X2038" s="64"/>
      <c r="Y2038" s="64"/>
      <c r="Z2038" s="64"/>
      <c r="AA2038" s="64"/>
    </row>
    <row r="2039" spans="1:27" s="72" customFormat="1" ht="23.5" customHeight="1" x14ac:dyDescent="0.35">
      <c r="A2039" s="63"/>
      <c r="B2039" s="64"/>
      <c r="C2039" s="65"/>
      <c r="D2039" s="65"/>
      <c r="E2039" s="65"/>
      <c r="F2039" s="65"/>
      <c r="G2039" s="73"/>
      <c r="H2039" s="64"/>
      <c r="I2039" s="65"/>
      <c r="J2039" s="64"/>
      <c r="K2039" s="65"/>
      <c r="L2039" s="65"/>
      <c r="M2039" s="101"/>
      <c r="N2039" s="101"/>
      <c r="O2039" s="67"/>
      <c r="P2039" s="68"/>
      <c r="Q2039" s="69"/>
      <c r="R2039" s="69"/>
      <c r="S2039" s="69"/>
      <c r="T2039" s="70"/>
      <c r="U2039" s="64"/>
      <c r="V2039" s="64"/>
      <c r="W2039" s="64"/>
      <c r="X2039" s="64"/>
      <c r="Y2039" s="64"/>
      <c r="Z2039" s="64"/>
      <c r="AA2039" s="64"/>
    </row>
    <row r="2040" spans="1:27" s="72" customFormat="1" ht="23.5" customHeight="1" x14ac:dyDescent="0.35">
      <c r="A2040" s="63"/>
      <c r="B2040" s="64"/>
      <c r="C2040" s="65"/>
      <c r="D2040" s="65"/>
      <c r="E2040" s="65"/>
      <c r="F2040" s="65"/>
      <c r="G2040" s="73"/>
      <c r="H2040" s="64"/>
      <c r="I2040" s="65"/>
      <c r="J2040" s="64"/>
      <c r="K2040" s="65"/>
      <c r="L2040" s="65"/>
      <c r="M2040" s="101"/>
      <c r="N2040" s="101"/>
      <c r="O2040" s="67"/>
      <c r="P2040" s="68"/>
      <c r="Q2040" s="69"/>
      <c r="R2040" s="69"/>
      <c r="S2040" s="69"/>
      <c r="T2040" s="70"/>
      <c r="U2040" s="64"/>
      <c r="V2040" s="64"/>
      <c r="W2040" s="64"/>
      <c r="X2040" s="64"/>
      <c r="Y2040" s="64"/>
      <c r="Z2040" s="64"/>
      <c r="AA2040" s="64"/>
    </row>
    <row r="2041" spans="1:27" s="72" customFormat="1" ht="23.5" customHeight="1" x14ac:dyDescent="0.35">
      <c r="A2041" s="63"/>
      <c r="B2041" s="64"/>
      <c r="C2041" s="65"/>
      <c r="D2041" s="65"/>
      <c r="E2041" s="65"/>
      <c r="F2041" s="65"/>
      <c r="G2041" s="73"/>
      <c r="H2041" s="64"/>
      <c r="I2041" s="65"/>
      <c r="J2041" s="64"/>
      <c r="K2041" s="65"/>
      <c r="L2041" s="65"/>
      <c r="M2041" s="101"/>
      <c r="N2041" s="101"/>
      <c r="O2041" s="67"/>
      <c r="P2041" s="68"/>
      <c r="Q2041" s="69"/>
      <c r="R2041" s="69"/>
      <c r="S2041" s="69"/>
      <c r="T2041" s="70"/>
      <c r="U2041" s="64"/>
      <c r="V2041" s="64"/>
      <c r="W2041" s="64"/>
      <c r="X2041" s="64"/>
      <c r="Y2041" s="64"/>
      <c r="Z2041" s="64"/>
      <c r="AA2041" s="64"/>
    </row>
    <row r="2042" spans="1:27" s="72" customFormat="1" ht="23.5" customHeight="1" x14ac:dyDescent="0.35">
      <c r="A2042" s="63"/>
      <c r="B2042" s="64"/>
      <c r="C2042" s="65"/>
      <c r="D2042" s="65"/>
      <c r="E2042" s="65"/>
      <c r="F2042" s="65"/>
      <c r="G2042" s="73"/>
      <c r="H2042" s="64"/>
      <c r="I2042" s="65"/>
      <c r="J2042" s="64"/>
      <c r="K2042" s="65"/>
      <c r="L2042" s="65"/>
      <c r="M2042" s="101"/>
      <c r="N2042" s="101"/>
      <c r="O2042" s="67"/>
      <c r="P2042" s="68"/>
      <c r="Q2042" s="69"/>
      <c r="R2042" s="69"/>
      <c r="S2042" s="69"/>
      <c r="T2042" s="70"/>
      <c r="U2042" s="64"/>
      <c r="V2042" s="64"/>
      <c r="W2042" s="64"/>
      <c r="X2042" s="64"/>
      <c r="Y2042" s="64"/>
      <c r="Z2042" s="64"/>
      <c r="AA2042" s="64"/>
    </row>
    <row r="2043" spans="1:27" s="72" customFormat="1" ht="23.5" customHeight="1" x14ac:dyDescent="0.35">
      <c r="A2043" s="63"/>
      <c r="B2043" s="64"/>
      <c r="C2043" s="65"/>
      <c r="D2043" s="65"/>
      <c r="E2043" s="65"/>
      <c r="F2043" s="65"/>
      <c r="G2043" s="73"/>
      <c r="H2043" s="64"/>
      <c r="I2043" s="65"/>
      <c r="J2043" s="64"/>
      <c r="K2043" s="65"/>
      <c r="L2043" s="65"/>
      <c r="M2043" s="101"/>
      <c r="N2043" s="101"/>
      <c r="O2043" s="67"/>
      <c r="P2043" s="68"/>
      <c r="Q2043" s="69"/>
      <c r="R2043" s="69"/>
      <c r="S2043" s="69"/>
      <c r="T2043" s="70"/>
      <c r="U2043" s="64"/>
      <c r="V2043" s="64"/>
      <c r="W2043" s="64"/>
      <c r="X2043" s="64"/>
      <c r="Y2043" s="64"/>
      <c r="Z2043" s="64"/>
      <c r="AA2043" s="64"/>
    </row>
    <row r="2044" spans="1:27" s="72" customFormat="1" ht="23.5" customHeight="1" x14ac:dyDescent="0.35">
      <c r="A2044" s="63"/>
      <c r="B2044" s="64"/>
      <c r="C2044" s="65"/>
      <c r="D2044" s="65"/>
      <c r="E2044" s="65"/>
      <c r="F2044" s="65"/>
      <c r="G2044" s="73"/>
      <c r="H2044" s="64"/>
      <c r="I2044" s="65"/>
      <c r="J2044" s="64"/>
      <c r="K2044" s="65"/>
      <c r="L2044" s="65"/>
      <c r="M2044" s="101"/>
      <c r="N2044" s="101"/>
      <c r="O2044" s="67"/>
      <c r="P2044" s="68"/>
      <c r="Q2044" s="69"/>
      <c r="R2044" s="69"/>
      <c r="S2044" s="69"/>
      <c r="T2044" s="70"/>
      <c r="U2044" s="64"/>
      <c r="V2044" s="64"/>
      <c r="W2044" s="64"/>
      <c r="X2044" s="64"/>
      <c r="Y2044" s="64"/>
      <c r="Z2044" s="64"/>
      <c r="AA2044" s="64"/>
    </row>
    <row r="2045" spans="1:27" s="72" customFormat="1" ht="23.5" customHeight="1" x14ac:dyDescent="0.35">
      <c r="A2045" s="63"/>
      <c r="B2045" s="64"/>
      <c r="C2045" s="65"/>
      <c r="D2045" s="65"/>
      <c r="E2045" s="65"/>
      <c r="F2045" s="65"/>
      <c r="G2045" s="73"/>
      <c r="H2045" s="64"/>
      <c r="I2045" s="65"/>
      <c r="J2045" s="64"/>
      <c r="K2045" s="65"/>
      <c r="L2045" s="65"/>
      <c r="M2045" s="101"/>
      <c r="N2045" s="101"/>
      <c r="O2045" s="67"/>
      <c r="P2045" s="68"/>
      <c r="Q2045" s="69"/>
      <c r="R2045" s="69"/>
      <c r="S2045" s="69"/>
      <c r="T2045" s="70"/>
      <c r="U2045" s="64"/>
      <c r="V2045" s="64"/>
      <c r="W2045" s="64"/>
      <c r="X2045" s="64"/>
      <c r="Y2045" s="64"/>
      <c r="Z2045" s="64"/>
      <c r="AA2045" s="64"/>
    </row>
    <row r="2046" spans="1:27" s="72" customFormat="1" ht="23.5" customHeight="1" x14ac:dyDescent="0.35">
      <c r="A2046" s="63"/>
      <c r="B2046" s="64"/>
      <c r="C2046" s="65"/>
      <c r="D2046" s="65"/>
      <c r="E2046" s="65"/>
      <c r="F2046" s="65"/>
      <c r="G2046" s="73"/>
      <c r="H2046" s="64"/>
      <c r="I2046" s="65"/>
      <c r="J2046" s="64"/>
      <c r="K2046" s="65"/>
      <c r="L2046" s="65"/>
      <c r="M2046" s="101"/>
      <c r="N2046" s="101"/>
      <c r="O2046" s="67"/>
      <c r="P2046" s="68"/>
      <c r="Q2046" s="69"/>
      <c r="R2046" s="69"/>
      <c r="S2046" s="69"/>
      <c r="T2046" s="70"/>
      <c r="U2046" s="64"/>
      <c r="V2046" s="64"/>
      <c r="W2046" s="64"/>
      <c r="X2046" s="64"/>
      <c r="Y2046" s="64"/>
      <c r="Z2046" s="64"/>
      <c r="AA2046" s="64"/>
    </row>
    <row r="2047" spans="1:27" s="72" customFormat="1" ht="23.5" customHeight="1" x14ac:dyDescent="0.35">
      <c r="A2047" s="63"/>
      <c r="B2047" s="64"/>
      <c r="C2047" s="65"/>
      <c r="D2047" s="65"/>
      <c r="E2047" s="65"/>
      <c r="F2047" s="65"/>
      <c r="G2047" s="73"/>
      <c r="H2047" s="64"/>
      <c r="I2047" s="65"/>
      <c r="J2047" s="64"/>
      <c r="K2047" s="65"/>
      <c r="L2047" s="65"/>
      <c r="M2047" s="101"/>
      <c r="N2047" s="101"/>
      <c r="O2047" s="67"/>
      <c r="P2047" s="68"/>
      <c r="Q2047" s="69"/>
      <c r="R2047" s="69"/>
      <c r="S2047" s="69"/>
      <c r="T2047" s="70"/>
      <c r="U2047" s="64"/>
      <c r="V2047" s="64"/>
      <c r="W2047" s="64"/>
      <c r="X2047" s="64"/>
      <c r="Y2047" s="64"/>
      <c r="Z2047" s="64"/>
      <c r="AA2047" s="64"/>
    </row>
    <row r="2048" spans="1:27" s="72" customFormat="1" ht="23.5" customHeight="1" x14ac:dyDescent="0.35">
      <c r="A2048" s="63"/>
      <c r="B2048" s="64"/>
      <c r="C2048" s="65"/>
      <c r="D2048" s="65"/>
      <c r="E2048" s="65"/>
      <c r="F2048" s="65"/>
      <c r="G2048" s="73"/>
      <c r="H2048" s="64"/>
      <c r="I2048" s="65"/>
      <c r="J2048" s="64"/>
      <c r="K2048" s="65"/>
      <c r="L2048" s="65"/>
      <c r="M2048" s="101"/>
      <c r="N2048" s="101"/>
      <c r="O2048" s="67"/>
      <c r="P2048" s="68"/>
      <c r="Q2048" s="69"/>
      <c r="R2048" s="69"/>
      <c r="S2048" s="69"/>
      <c r="T2048" s="70"/>
      <c r="U2048" s="64"/>
      <c r="V2048" s="64"/>
      <c r="W2048" s="64"/>
      <c r="X2048" s="64"/>
      <c r="Y2048" s="64"/>
      <c r="Z2048" s="64"/>
      <c r="AA2048" s="64"/>
    </row>
    <row r="2049" spans="1:27" s="72" customFormat="1" ht="23.5" customHeight="1" x14ac:dyDescent="0.35">
      <c r="A2049" s="63"/>
      <c r="B2049" s="64"/>
      <c r="C2049" s="65"/>
      <c r="D2049" s="65"/>
      <c r="E2049" s="65"/>
      <c r="F2049" s="65"/>
      <c r="G2049" s="73"/>
      <c r="H2049" s="64"/>
      <c r="I2049" s="65"/>
      <c r="J2049" s="64"/>
      <c r="K2049" s="65"/>
      <c r="L2049" s="65"/>
      <c r="M2049" s="101"/>
      <c r="N2049" s="101"/>
      <c r="O2049" s="67"/>
      <c r="P2049" s="68"/>
      <c r="Q2049" s="69"/>
      <c r="R2049" s="69"/>
      <c r="S2049" s="69"/>
      <c r="T2049" s="70"/>
      <c r="U2049" s="64"/>
      <c r="V2049" s="64"/>
      <c r="W2049" s="64"/>
      <c r="X2049" s="64"/>
      <c r="Y2049" s="64"/>
      <c r="Z2049" s="64"/>
      <c r="AA2049" s="64"/>
    </row>
    <row r="2050" spans="1:27" s="72" customFormat="1" ht="23.5" customHeight="1" x14ac:dyDescent="0.35">
      <c r="A2050" s="63"/>
      <c r="B2050" s="64"/>
      <c r="C2050" s="65"/>
      <c r="D2050" s="65"/>
      <c r="E2050" s="65"/>
      <c r="F2050" s="65"/>
      <c r="G2050" s="73"/>
      <c r="H2050" s="64"/>
      <c r="I2050" s="65"/>
      <c r="J2050" s="64"/>
      <c r="K2050" s="65"/>
      <c r="L2050" s="65"/>
      <c r="M2050" s="101"/>
      <c r="N2050" s="101"/>
      <c r="O2050" s="67"/>
      <c r="P2050" s="68"/>
      <c r="Q2050" s="69"/>
      <c r="R2050" s="69"/>
      <c r="S2050" s="69"/>
      <c r="T2050" s="70"/>
      <c r="U2050" s="64"/>
      <c r="V2050" s="64"/>
      <c r="W2050" s="64"/>
      <c r="X2050" s="64"/>
      <c r="Y2050" s="64"/>
      <c r="Z2050" s="64"/>
      <c r="AA2050" s="64"/>
    </row>
    <row r="2051" spans="1:27" s="72" customFormat="1" ht="23.5" customHeight="1" x14ac:dyDescent="0.35">
      <c r="A2051" s="63"/>
      <c r="B2051" s="64"/>
      <c r="C2051" s="65"/>
      <c r="D2051" s="65"/>
      <c r="E2051" s="65"/>
      <c r="F2051" s="65"/>
      <c r="G2051" s="73"/>
      <c r="H2051" s="64"/>
      <c r="I2051" s="65"/>
      <c r="J2051" s="64"/>
      <c r="K2051" s="65"/>
      <c r="L2051" s="65"/>
      <c r="M2051" s="101"/>
      <c r="N2051" s="101"/>
      <c r="O2051" s="67"/>
      <c r="P2051" s="68"/>
      <c r="Q2051" s="69"/>
      <c r="R2051" s="69"/>
      <c r="S2051" s="69"/>
      <c r="T2051" s="70"/>
      <c r="U2051" s="64"/>
      <c r="V2051" s="64"/>
      <c r="W2051" s="64"/>
      <c r="X2051" s="64"/>
      <c r="Y2051" s="64"/>
      <c r="Z2051" s="64"/>
      <c r="AA2051" s="64"/>
    </row>
    <row r="2052" spans="1:27" s="72" customFormat="1" ht="23.5" customHeight="1" x14ac:dyDescent="0.35">
      <c r="A2052" s="63"/>
      <c r="B2052" s="64"/>
      <c r="C2052" s="65"/>
      <c r="D2052" s="65"/>
      <c r="E2052" s="65"/>
      <c r="F2052" s="65"/>
      <c r="G2052" s="73"/>
      <c r="H2052" s="64"/>
      <c r="I2052" s="65"/>
      <c r="J2052" s="64"/>
      <c r="K2052" s="65"/>
      <c r="L2052" s="65"/>
      <c r="M2052" s="101"/>
      <c r="N2052" s="101"/>
      <c r="O2052" s="67"/>
      <c r="P2052" s="68"/>
      <c r="Q2052" s="69"/>
      <c r="R2052" s="69"/>
      <c r="S2052" s="69"/>
      <c r="T2052" s="70"/>
      <c r="U2052" s="64"/>
      <c r="V2052" s="64"/>
      <c r="W2052" s="64"/>
      <c r="X2052" s="64"/>
      <c r="Y2052" s="64"/>
      <c r="Z2052" s="64"/>
      <c r="AA2052" s="64"/>
    </row>
    <row r="2053" spans="1:27" s="72" customFormat="1" ht="23.5" customHeight="1" x14ac:dyDescent="0.35">
      <c r="A2053" s="63"/>
      <c r="B2053" s="64"/>
      <c r="C2053" s="65"/>
      <c r="D2053" s="65"/>
      <c r="E2053" s="65"/>
      <c r="F2053" s="65"/>
      <c r="G2053" s="73"/>
      <c r="H2053" s="64"/>
      <c r="I2053" s="65"/>
      <c r="J2053" s="64"/>
      <c r="K2053" s="65"/>
      <c r="L2053" s="65"/>
      <c r="M2053" s="101"/>
      <c r="N2053" s="101"/>
      <c r="O2053" s="67"/>
      <c r="P2053" s="68"/>
      <c r="Q2053" s="69"/>
      <c r="R2053" s="69"/>
      <c r="S2053" s="69"/>
      <c r="T2053" s="70"/>
      <c r="U2053" s="64"/>
      <c r="V2053" s="64"/>
      <c r="W2053" s="64"/>
      <c r="X2053" s="64"/>
      <c r="Y2053" s="64"/>
      <c r="Z2053" s="64"/>
      <c r="AA2053" s="64"/>
    </row>
    <row r="2054" spans="1:27" s="72" customFormat="1" ht="23.5" customHeight="1" x14ac:dyDescent="0.35">
      <c r="A2054" s="63"/>
      <c r="B2054" s="64"/>
      <c r="C2054" s="65"/>
      <c r="D2054" s="65"/>
      <c r="E2054" s="65"/>
      <c r="F2054" s="65"/>
      <c r="G2054" s="73"/>
      <c r="H2054" s="64"/>
      <c r="I2054" s="65"/>
      <c r="J2054" s="64"/>
      <c r="K2054" s="65"/>
      <c r="L2054" s="65"/>
      <c r="M2054" s="101"/>
      <c r="N2054" s="101"/>
      <c r="O2054" s="67"/>
      <c r="P2054" s="68"/>
      <c r="Q2054" s="69"/>
      <c r="R2054" s="69"/>
      <c r="S2054" s="69"/>
      <c r="T2054" s="70"/>
      <c r="U2054" s="64"/>
      <c r="V2054" s="64"/>
      <c r="W2054" s="64"/>
      <c r="X2054" s="64"/>
      <c r="Y2054" s="64"/>
      <c r="Z2054" s="64"/>
      <c r="AA2054" s="64"/>
    </row>
    <row r="2055" spans="1:27" s="72" customFormat="1" ht="23.5" customHeight="1" x14ac:dyDescent="0.35">
      <c r="A2055" s="63"/>
      <c r="B2055" s="64"/>
      <c r="C2055" s="65"/>
      <c r="D2055" s="65"/>
      <c r="E2055" s="65"/>
      <c r="F2055" s="65"/>
      <c r="G2055" s="73"/>
      <c r="H2055" s="64"/>
      <c r="I2055" s="65"/>
      <c r="J2055" s="64"/>
      <c r="K2055" s="65"/>
      <c r="L2055" s="65"/>
      <c r="M2055" s="101"/>
      <c r="N2055" s="101"/>
      <c r="O2055" s="67"/>
      <c r="P2055" s="68"/>
      <c r="Q2055" s="69"/>
      <c r="R2055" s="69"/>
      <c r="S2055" s="69"/>
      <c r="T2055" s="70"/>
      <c r="U2055" s="64"/>
      <c r="V2055" s="64"/>
      <c r="W2055" s="64"/>
      <c r="X2055" s="64"/>
      <c r="Y2055" s="64"/>
      <c r="Z2055" s="64"/>
      <c r="AA2055" s="64"/>
    </row>
    <row r="2056" spans="1:27" s="72" customFormat="1" ht="23.5" customHeight="1" x14ac:dyDescent="0.35">
      <c r="A2056" s="63"/>
      <c r="B2056" s="64"/>
      <c r="C2056" s="65"/>
      <c r="D2056" s="65"/>
      <c r="E2056" s="65"/>
      <c r="F2056" s="65"/>
      <c r="G2056" s="73"/>
      <c r="H2056" s="64"/>
      <c r="I2056" s="65"/>
      <c r="J2056" s="64"/>
      <c r="K2056" s="65"/>
      <c r="L2056" s="65"/>
      <c r="M2056" s="101"/>
      <c r="N2056" s="101"/>
      <c r="O2056" s="67"/>
      <c r="P2056" s="68"/>
      <c r="Q2056" s="69"/>
      <c r="R2056" s="69"/>
      <c r="S2056" s="69"/>
      <c r="T2056" s="70"/>
      <c r="U2056" s="64"/>
      <c r="V2056" s="64"/>
      <c r="W2056" s="64"/>
      <c r="X2056" s="64"/>
      <c r="Y2056" s="64"/>
      <c r="Z2056" s="64"/>
      <c r="AA2056" s="64"/>
    </row>
    <row r="2057" spans="1:27" s="72" customFormat="1" ht="23.5" customHeight="1" x14ac:dyDescent="0.35">
      <c r="A2057" s="63"/>
      <c r="B2057" s="64"/>
      <c r="C2057" s="65"/>
      <c r="D2057" s="65"/>
      <c r="E2057" s="65"/>
      <c r="F2057" s="65"/>
      <c r="G2057" s="73"/>
      <c r="H2057" s="64"/>
      <c r="I2057" s="65"/>
      <c r="J2057" s="64"/>
      <c r="K2057" s="65"/>
      <c r="L2057" s="65"/>
      <c r="M2057" s="101"/>
      <c r="N2057" s="101"/>
      <c r="O2057" s="67"/>
      <c r="P2057" s="68"/>
      <c r="Q2057" s="69"/>
      <c r="R2057" s="69"/>
      <c r="S2057" s="69"/>
      <c r="T2057" s="70"/>
      <c r="U2057" s="64"/>
      <c r="V2057" s="64"/>
      <c r="W2057" s="64"/>
      <c r="X2057" s="64"/>
      <c r="Y2057" s="64"/>
      <c r="Z2057" s="64"/>
      <c r="AA2057" s="64"/>
    </row>
    <row r="2058" spans="1:27" s="72" customFormat="1" ht="23.5" customHeight="1" x14ac:dyDescent="0.35">
      <c r="A2058" s="63"/>
      <c r="B2058" s="64"/>
      <c r="C2058" s="65"/>
      <c r="D2058" s="65"/>
      <c r="E2058" s="65"/>
      <c r="F2058" s="65"/>
      <c r="G2058" s="73"/>
      <c r="H2058" s="64"/>
      <c r="I2058" s="65"/>
      <c r="J2058" s="64"/>
      <c r="K2058" s="65"/>
      <c r="L2058" s="65"/>
      <c r="M2058" s="101"/>
      <c r="N2058" s="101"/>
      <c r="O2058" s="67"/>
      <c r="P2058" s="68"/>
      <c r="Q2058" s="69"/>
      <c r="R2058" s="69"/>
      <c r="S2058" s="69"/>
      <c r="T2058" s="70"/>
      <c r="U2058" s="64"/>
      <c r="V2058" s="64"/>
      <c r="W2058" s="64"/>
      <c r="X2058" s="64"/>
      <c r="Y2058" s="64"/>
      <c r="Z2058" s="64"/>
      <c r="AA2058" s="64"/>
    </row>
    <row r="2059" spans="1:27" s="72" customFormat="1" ht="23.5" customHeight="1" x14ac:dyDescent="0.35">
      <c r="A2059" s="63"/>
      <c r="B2059" s="64"/>
      <c r="C2059" s="65"/>
      <c r="D2059" s="65"/>
      <c r="E2059" s="65"/>
      <c r="F2059" s="65"/>
      <c r="G2059" s="73"/>
      <c r="H2059" s="64"/>
      <c r="I2059" s="65"/>
      <c r="J2059" s="64"/>
      <c r="K2059" s="65"/>
      <c r="L2059" s="65"/>
      <c r="M2059" s="101"/>
      <c r="N2059" s="101"/>
      <c r="O2059" s="67"/>
      <c r="P2059" s="68"/>
      <c r="Q2059" s="69"/>
      <c r="R2059" s="69"/>
      <c r="S2059" s="69"/>
      <c r="T2059" s="70"/>
      <c r="U2059" s="64"/>
      <c r="V2059" s="64"/>
      <c r="W2059" s="64"/>
      <c r="X2059" s="64"/>
      <c r="Y2059" s="64"/>
      <c r="Z2059" s="64"/>
      <c r="AA2059" s="64"/>
    </row>
    <row r="2060" spans="1:27" s="72" customFormat="1" ht="23.5" customHeight="1" x14ac:dyDescent="0.35">
      <c r="A2060" s="63"/>
      <c r="B2060" s="64"/>
      <c r="C2060" s="65"/>
      <c r="D2060" s="65"/>
      <c r="E2060" s="65"/>
      <c r="F2060" s="65"/>
      <c r="G2060" s="73"/>
      <c r="H2060" s="64"/>
      <c r="I2060" s="65"/>
      <c r="J2060" s="64"/>
      <c r="K2060" s="65"/>
      <c r="L2060" s="65"/>
      <c r="M2060" s="101"/>
      <c r="N2060" s="101"/>
      <c r="O2060" s="67"/>
      <c r="P2060" s="68"/>
      <c r="Q2060" s="69"/>
      <c r="R2060" s="69"/>
      <c r="S2060" s="69"/>
      <c r="T2060" s="70"/>
      <c r="U2060" s="64"/>
      <c r="V2060" s="64"/>
      <c r="W2060" s="64"/>
      <c r="X2060" s="64"/>
      <c r="Y2060" s="64"/>
      <c r="Z2060" s="64"/>
      <c r="AA2060" s="64"/>
    </row>
    <row r="2061" spans="1:27" s="72" customFormat="1" ht="23.5" customHeight="1" x14ac:dyDescent="0.35">
      <c r="A2061" s="63"/>
      <c r="B2061" s="64"/>
      <c r="C2061" s="65"/>
      <c r="D2061" s="65"/>
      <c r="E2061" s="65"/>
      <c r="F2061" s="65"/>
      <c r="G2061" s="73"/>
      <c r="H2061" s="64"/>
      <c r="I2061" s="65"/>
      <c r="J2061" s="64"/>
      <c r="K2061" s="65"/>
      <c r="L2061" s="65"/>
      <c r="M2061" s="101"/>
      <c r="N2061" s="101"/>
      <c r="O2061" s="67"/>
      <c r="P2061" s="68"/>
      <c r="Q2061" s="69"/>
      <c r="R2061" s="69"/>
      <c r="S2061" s="69"/>
      <c r="T2061" s="70"/>
      <c r="U2061" s="64"/>
      <c r="V2061" s="64"/>
      <c r="W2061" s="64"/>
      <c r="X2061" s="64"/>
      <c r="Y2061" s="64"/>
      <c r="Z2061" s="64"/>
      <c r="AA2061" s="64"/>
    </row>
    <row r="2062" spans="1:27" s="72" customFormat="1" ht="23.5" customHeight="1" x14ac:dyDescent="0.35">
      <c r="A2062" s="63"/>
      <c r="B2062" s="64"/>
      <c r="C2062" s="65"/>
      <c r="D2062" s="65"/>
      <c r="E2062" s="65"/>
      <c r="F2062" s="65"/>
      <c r="G2062" s="73"/>
      <c r="H2062" s="64"/>
      <c r="I2062" s="65"/>
      <c r="J2062" s="64"/>
      <c r="K2062" s="65"/>
      <c r="L2062" s="65"/>
      <c r="M2062" s="101"/>
      <c r="N2062" s="101"/>
      <c r="O2062" s="67"/>
      <c r="P2062" s="68"/>
      <c r="Q2062" s="69"/>
      <c r="R2062" s="69"/>
      <c r="S2062" s="69"/>
      <c r="T2062" s="70"/>
      <c r="U2062" s="64"/>
      <c r="V2062" s="64"/>
      <c r="W2062" s="64"/>
      <c r="X2062" s="64"/>
      <c r="Y2062" s="64"/>
      <c r="Z2062" s="64"/>
      <c r="AA2062" s="64"/>
    </row>
    <row r="2063" spans="1:27" s="72" customFormat="1" ht="23.5" customHeight="1" x14ac:dyDescent="0.35">
      <c r="A2063" s="63"/>
      <c r="B2063" s="64"/>
      <c r="C2063" s="65"/>
      <c r="D2063" s="65"/>
      <c r="E2063" s="65"/>
      <c r="F2063" s="65"/>
      <c r="G2063" s="73"/>
      <c r="H2063" s="64"/>
      <c r="I2063" s="65"/>
      <c r="J2063" s="64"/>
      <c r="K2063" s="65"/>
      <c r="L2063" s="65"/>
      <c r="M2063" s="101"/>
      <c r="N2063" s="101"/>
      <c r="O2063" s="67"/>
      <c r="P2063" s="68"/>
      <c r="Q2063" s="69"/>
      <c r="R2063" s="69"/>
      <c r="S2063" s="69"/>
      <c r="T2063" s="70"/>
      <c r="U2063" s="64"/>
      <c r="V2063" s="64"/>
      <c r="W2063" s="64"/>
      <c r="X2063" s="64"/>
      <c r="Y2063" s="64"/>
      <c r="Z2063" s="64"/>
      <c r="AA2063" s="64"/>
    </row>
    <row r="2064" spans="1:27" s="72" customFormat="1" ht="23.5" customHeight="1" x14ac:dyDescent="0.35">
      <c r="A2064" s="63"/>
      <c r="B2064" s="64"/>
      <c r="C2064" s="65"/>
      <c r="D2064" s="65"/>
      <c r="E2064" s="65"/>
      <c r="F2064" s="65"/>
      <c r="G2064" s="73"/>
      <c r="H2064" s="64"/>
      <c r="I2064" s="65"/>
      <c r="J2064" s="64"/>
      <c r="K2064" s="65"/>
      <c r="L2064" s="65"/>
      <c r="M2064" s="101"/>
      <c r="N2064" s="101"/>
      <c r="O2064" s="67"/>
      <c r="P2064" s="68"/>
      <c r="Q2064" s="69"/>
      <c r="R2064" s="69"/>
      <c r="S2064" s="69"/>
      <c r="T2064" s="70"/>
      <c r="U2064" s="64"/>
      <c r="V2064" s="64"/>
      <c r="W2064" s="64"/>
      <c r="X2064" s="64"/>
      <c r="Y2064" s="64"/>
      <c r="Z2064" s="64"/>
      <c r="AA2064" s="64"/>
    </row>
    <row r="2065" spans="1:27" s="72" customFormat="1" ht="23.5" customHeight="1" x14ac:dyDescent="0.35">
      <c r="A2065" s="63"/>
      <c r="B2065" s="64"/>
      <c r="C2065" s="65"/>
      <c r="D2065" s="65"/>
      <c r="E2065" s="65"/>
      <c r="F2065" s="65"/>
      <c r="G2065" s="73"/>
      <c r="H2065" s="64"/>
      <c r="I2065" s="65"/>
      <c r="J2065" s="64"/>
      <c r="K2065" s="65"/>
      <c r="L2065" s="65"/>
      <c r="M2065" s="101"/>
      <c r="N2065" s="101"/>
      <c r="O2065" s="67"/>
      <c r="P2065" s="68"/>
      <c r="Q2065" s="69"/>
      <c r="R2065" s="69"/>
      <c r="S2065" s="69"/>
      <c r="T2065" s="70"/>
      <c r="U2065" s="64"/>
      <c r="V2065" s="64"/>
      <c r="W2065" s="64"/>
      <c r="X2065" s="64"/>
      <c r="Y2065" s="64"/>
      <c r="Z2065" s="64"/>
      <c r="AA2065" s="64"/>
    </row>
    <row r="2066" spans="1:27" s="72" customFormat="1" ht="23.5" customHeight="1" x14ac:dyDescent="0.35">
      <c r="A2066" s="63"/>
      <c r="B2066" s="64"/>
      <c r="C2066" s="65"/>
      <c r="D2066" s="65"/>
      <c r="E2066" s="65"/>
      <c r="F2066" s="65"/>
      <c r="G2066" s="73"/>
      <c r="H2066" s="64"/>
      <c r="I2066" s="65"/>
      <c r="J2066" s="64"/>
      <c r="K2066" s="65"/>
      <c r="L2066" s="65"/>
      <c r="M2066" s="101"/>
      <c r="N2066" s="101"/>
      <c r="O2066" s="67"/>
      <c r="P2066" s="68"/>
      <c r="Q2066" s="69"/>
      <c r="R2066" s="69"/>
      <c r="S2066" s="69"/>
      <c r="T2066" s="70"/>
      <c r="U2066" s="64"/>
      <c r="V2066" s="64"/>
      <c r="W2066" s="64"/>
      <c r="X2066" s="64"/>
      <c r="Y2066" s="64"/>
      <c r="Z2066" s="64"/>
      <c r="AA2066" s="64"/>
    </row>
    <row r="2067" spans="1:27" s="72" customFormat="1" ht="23.5" customHeight="1" x14ac:dyDescent="0.35">
      <c r="A2067" s="63"/>
      <c r="B2067" s="64"/>
      <c r="C2067" s="65"/>
      <c r="D2067" s="65"/>
      <c r="E2067" s="65"/>
      <c r="F2067" s="65"/>
      <c r="G2067" s="73"/>
      <c r="H2067" s="64"/>
      <c r="I2067" s="65"/>
      <c r="J2067" s="64"/>
      <c r="K2067" s="65"/>
      <c r="L2067" s="65"/>
      <c r="M2067" s="101"/>
      <c r="N2067" s="101"/>
      <c r="O2067" s="67"/>
      <c r="P2067" s="68"/>
      <c r="Q2067" s="69"/>
      <c r="R2067" s="69"/>
      <c r="S2067" s="69"/>
      <c r="T2067" s="70"/>
      <c r="U2067" s="64"/>
      <c r="V2067" s="64"/>
      <c r="W2067" s="64"/>
      <c r="X2067" s="64"/>
      <c r="Y2067" s="64"/>
      <c r="Z2067" s="64"/>
      <c r="AA2067" s="64"/>
    </row>
    <row r="2068" spans="1:27" s="72" customFormat="1" ht="23.5" customHeight="1" x14ac:dyDescent="0.35">
      <c r="A2068" s="63"/>
      <c r="B2068" s="64"/>
      <c r="C2068" s="65"/>
      <c r="D2068" s="65"/>
      <c r="E2068" s="65"/>
      <c r="F2068" s="65"/>
      <c r="G2068" s="73"/>
      <c r="H2068" s="64"/>
      <c r="I2068" s="65"/>
      <c r="J2068" s="64"/>
      <c r="K2068" s="65"/>
      <c r="L2068" s="65"/>
      <c r="M2068" s="101"/>
      <c r="N2068" s="101"/>
      <c r="O2068" s="67"/>
      <c r="P2068" s="68"/>
      <c r="Q2068" s="69"/>
      <c r="R2068" s="69"/>
      <c r="S2068" s="69"/>
      <c r="T2068" s="70"/>
      <c r="U2068" s="64"/>
      <c r="V2068" s="64"/>
      <c r="W2068" s="64"/>
      <c r="X2068" s="64"/>
      <c r="Y2068" s="64"/>
      <c r="Z2068" s="64"/>
      <c r="AA2068" s="64"/>
    </row>
    <row r="2069" spans="1:27" s="72" customFormat="1" ht="23.5" customHeight="1" x14ac:dyDescent="0.35">
      <c r="A2069" s="63"/>
      <c r="B2069" s="64"/>
      <c r="C2069" s="65"/>
      <c r="D2069" s="65"/>
      <c r="E2069" s="65"/>
      <c r="F2069" s="65"/>
      <c r="G2069" s="73"/>
      <c r="H2069" s="64"/>
      <c r="I2069" s="65"/>
      <c r="J2069" s="64"/>
      <c r="K2069" s="65"/>
      <c r="L2069" s="65"/>
      <c r="M2069" s="101"/>
      <c r="N2069" s="101"/>
      <c r="O2069" s="67"/>
      <c r="P2069" s="68"/>
      <c r="Q2069" s="69"/>
      <c r="R2069" s="69"/>
      <c r="S2069" s="69"/>
      <c r="T2069" s="70"/>
      <c r="U2069" s="64"/>
      <c r="V2069" s="64"/>
      <c r="W2069" s="64"/>
      <c r="X2069" s="64"/>
      <c r="Y2069" s="64"/>
      <c r="Z2069" s="64"/>
      <c r="AA2069" s="64"/>
    </row>
    <row r="2070" spans="1:27" s="72" customFormat="1" ht="23.5" customHeight="1" x14ac:dyDescent="0.35">
      <c r="A2070" s="63"/>
      <c r="B2070" s="64"/>
      <c r="C2070" s="65"/>
      <c r="D2070" s="65"/>
      <c r="E2070" s="65"/>
      <c r="F2070" s="65"/>
      <c r="G2070" s="73"/>
      <c r="H2070" s="64"/>
      <c r="I2070" s="65"/>
      <c r="J2070" s="64"/>
      <c r="K2070" s="65"/>
      <c r="L2070" s="65"/>
      <c r="M2070" s="101"/>
      <c r="N2070" s="101"/>
      <c r="O2070" s="67"/>
      <c r="P2070" s="68"/>
      <c r="Q2070" s="69"/>
      <c r="R2070" s="69"/>
      <c r="S2070" s="69"/>
      <c r="T2070" s="70"/>
      <c r="U2070" s="64"/>
      <c r="V2070" s="64"/>
      <c r="W2070" s="64"/>
      <c r="X2070" s="64"/>
      <c r="Y2070" s="64"/>
      <c r="Z2070" s="64"/>
      <c r="AA2070" s="64"/>
    </row>
    <row r="2071" spans="1:27" s="72" customFormat="1" ht="23.5" customHeight="1" x14ac:dyDescent="0.35">
      <c r="A2071" s="63"/>
      <c r="B2071" s="64"/>
      <c r="C2071" s="65"/>
      <c r="D2071" s="65"/>
      <c r="E2071" s="65"/>
      <c r="F2071" s="65"/>
      <c r="G2071" s="73"/>
      <c r="H2071" s="64"/>
      <c r="I2071" s="65"/>
      <c r="J2071" s="64"/>
      <c r="K2071" s="65"/>
      <c r="L2071" s="65"/>
      <c r="M2071" s="101"/>
      <c r="N2071" s="101"/>
      <c r="O2071" s="67"/>
      <c r="P2071" s="68"/>
      <c r="Q2071" s="69"/>
      <c r="R2071" s="69"/>
      <c r="S2071" s="69"/>
      <c r="T2071" s="70"/>
      <c r="U2071" s="64"/>
      <c r="V2071" s="64"/>
      <c r="W2071" s="64"/>
      <c r="X2071" s="64"/>
      <c r="Y2071" s="64"/>
      <c r="Z2071" s="64"/>
      <c r="AA2071" s="64"/>
    </row>
    <row r="2072" spans="1:27" s="72" customFormat="1" ht="23.5" customHeight="1" x14ac:dyDescent="0.35">
      <c r="A2072" s="63"/>
      <c r="B2072" s="64"/>
      <c r="C2072" s="65"/>
      <c r="D2072" s="65"/>
      <c r="E2072" s="65"/>
      <c r="F2072" s="65"/>
      <c r="G2072" s="73"/>
      <c r="H2072" s="64"/>
      <c r="I2072" s="65"/>
      <c r="J2072" s="64"/>
      <c r="K2072" s="65"/>
      <c r="L2072" s="65"/>
      <c r="M2072" s="101"/>
      <c r="N2072" s="101"/>
      <c r="O2072" s="67"/>
      <c r="P2072" s="68"/>
      <c r="Q2072" s="69"/>
      <c r="R2072" s="69"/>
      <c r="S2072" s="69"/>
      <c r="T2072" s="70"/>
      <c r="U2072" s="64"/>
      <c r="V2072" s="64"/>
      <c r="W2072" s="64"/>
      <c r="X2072" s="64"/>
      <c r="Y2072" s="64"/>
      <c r="Z2072" s="64"/>
      <c r="AA2072" s="64"/>
    </row>
    <row r="2073" spans="1:27" s="72" customFormat="1" ht="23.5" customHeight="1" x14ac:dyDescent="0.35">
      <c r="A2073" s="63"/>
      <c r="B2073" s="64"/>
      <c r="C2073" s="65"/>
      <c r="D2073" s="65"/>
      <c r="E2073" s="65"/>
      <c r="F2073" s="65"/>
      <c r="G2073" s="73"/>
      <c r="H2073" s="64"/>
      <c r="I2073" s="65"/>
      <c r="J2073" s="64"/>
      <c r="K2073" s="65"/>
      <c r="L2073" s="65"/>
      <c r="M2073" s="101"/>
      <c r="N2073" s="101"/>
      <c r="O2073" s="67"/>
      <c r="P2073" s="68"/>
      <c r="Q2073" s="69"/>
      <c r="R2073" s="69"/>
      <c r="S2073" s="69"/>
      <c r="T2073" s="70"/>
      <c r="U2073" s="64"/>
      <c r="V2073" s="64"/>
      <c r="W2073" s="64"/>
      <c r="X2073" s="64"/>
      <c r="Y2073" s="64"/>
      <c r="Z2073" s="64"/>
      <c r="AA2073" s="64"/>
    </row>
    <row r="2074" spans="1:27" s="72" customFormat="1" ht="23.5" customHeight="1" x14ac:dyDescent="0.35">
      <c r="A2074" s="63"/>
      <c r="B2074" s="64"/>
      <c r="C2074" s="65"/>
      <c r="D2074" s="65"/>
      <c r="E2074" s="65"/>
      <c r="F2074" s="65"/>
      <c r="G2074" s="73"/>
      <c r="H2074" s="64"/>
      <c r="I2074" s="65"/>
      <c r="J2074" s="64"/>
      <c r="K2074" s="65"/>
      <c r="L2074" s="65"/>
      <c r="M2074" s="101"/>
      <c r="N2074" s="101"/>
      <c r="O2074" s="67"/>
      <c r="P2074" s="68"/>
      <c r="Q2074" s="69"/>
      <c r="R2074" s="69"/>
      <c r="S2074" s="69"/>
      <c r="T2074" s="70"/>
      <c r="U2074" s="64"/>
      <c r="V2074" s="64"/>
      <c r="W2074" s="64"/>
      <c r="X2074" s="64"/>
      <c r="Y2074" s="64"/>
      <c r="Z2074" s="64"/>
      <c r="AA2074" s="64"/>
    </row>
    <row r="2075" spans="1:27" s="72" customFormat="1" ht="23.5" customHeight="1" x14ac:dyDescent="0.35">
      <c r="A2075" s="63"/>
      <c r="B2075" s="64"/>
      <c r="C2075" s="65"/>
      <c r="D2075" s="65"/>
      <c r="E2075" s="65"/>
      <c r="F2075" s="65"/>
      <c r="G2075" s="73"/>
      <c r="H2075" s="64"/>
      <c r="I2075" s="65"/>
      <c r="J2075" s="64"/>
      <c r="K2075" s="65"/>
      <c r="L2075" s="65"/>
      <c r="M2075" s="101"/>
      <c r="N2075" s="101"/>
      <c r="O2075" s="67"/>
      <c r="P2075" s="68"/>
      <c r="Q2075" s="69"/>
      <c r="R2075" s="69"/>
      <c r="S2075" s="69"/>
      <c r="T2075" s="70"/>
      <c r="U2075" s="64"/>
      <c r="V2075" s="64"/>
      <c r="W2075" s="64"/>
      <c r="X2075" s="64"/>
      <c r="Y2075" s="64"/>
      <c r="Z2075" s="64"/>
      <c r="AA2075" s="64"/>
    </row>
    <row r="2076" spans="1:27" s="72" customFormat="1" ht="23.5" customHeight="1" x14ac:dyDescent="0.35">
      <c r="A2076" s="63"/>
      <c r="B2076" s="64"/>
      <c r="C2076" s="65"/>
      <c r="D2076" s="65"/>
      <c r="E2076" s="65"/>
      <c r="F2076" s="65"/>
      <c r="G2076" s="73"/>
      <c r="H2076" s="64"/>
      <c r="I2076" s="65"/>
      <c r="J2076" s="64"/>
      <c r="K2076" s="65"/>
      <c r="L2076" s="65"/>
      <c r="M2076" s="101"/>
      <c r="N2076" s="101"/>
      <c r="O2076" s="67"/>
      <c r="P2076" s="68"/>
      <c r="Q2076" s="69"/>
      <c r="R2076" s="69"/>
      <c r="S2076" s="69"/>
      <c r="T2076" s="70"/>
      <c r="U2076" s="64"/>
      <c r="V2076" s="64"/>
      <c r="W2076" s="64"/>
      <c r="X2076" s="64"/>
      <c r="Y2076" s="64"/>
      <c r="Z2076" s="64"/>
      <c r="AA2076" s="64"/>
    </row>
    <row r="2077" spans="1:27" s="72" customFormat="1" ht="23.5" customHeight="1" x14ac:dyDescent="0.35">
      <c r="A2077" s="63"/>
      <c r="B2077" s="64"/>
      <c r="C2077" s="65"/>
      <c r="D2077" s="65"/>
      <c r="E2077" s="65"/>
      <c r="F2077" s="65"/>
      <c r="G2077" s="73"/>
      <c r="H2077" s="64"/>
      <c r="I2077" s="65"/>
      <c r="J2077" s="64"/>
      <c r="K2077" s="65"/>
      <c r="L2077" s="65"/>
      <c r="M2077" s="101"/>
      <c r="N2077" s="101"/>
      <c r="O2077" s="67"/>
      <c r="P2077" s="68"/>
      <c r="Q2077" s="69"/>
      <c r="R2077" s="69"/>
      <c r="S2077" s="69"/>
      <c r="T2077" s="70"/>
      <c r="U2077" s="64"/>
      <c r="V2077" s="64"/>
      <c r="W2077" s="64"/>
      <c r="X2077" s="64"/>
      <c r="Y2077" s="64"/>
      <c r="Z2077" s="64"/>
      <c r="AA2077" s="64"/>
    </row>
    <row r="2078" spans="1:27" s="72" customFormat="1" ht="23.5" customHeight="1" x14ac:dyDescent="0.35">
      <c r="A2078" s="63"/>
      <c r="B2078" s="64"/>
      <c r="C2078" s="65"/>
      <c r="D2078" s="65"/>
      <c r="E2078" s="65"/>
      <c r="F2078" s="65"/>
      <c r="G2078" s="73"/>
      <c r="H2078" s="64"/>
      <c r="I2078" s="65"/>
      <c r="J2078" s="64"/>
      <c r="K2078" s="65"/>
      <c r="L2078" s="65"/>
      <c r="M2078" s="101"/>
      <c r="N2078" s="101"/>
      <c r="O2078" s="67"/>
      <c r="P2078" s="68"/>
      <c r="Q2078" s="69"/>
      <c r="R2078" s="69"/>
      <c r="S2078" s="69"/>
      <c r="T2078" s="70"/>
      <c r="U2078" s="64"/>
      <c r="V2078" s="64"/>
      <c r="W2078" s="64"/>
      <c r="X2078" s="64"/>
      <c r="Y2078" s="64"/>
      <c r="Z2078" s="64"/>
      <c r="AA2078" s="64"/>
    </row>
    <row r="2079" spans="1:27" s="72" customFormat="1" ht="23.5" customHeight="1" x14ac:dyDescent="0.35">
      <c r="A2079" s="63"/>
      <c r="B2079" s="64"/>
      <c r="C2079" s="65"/>
      <c r="D2079" s="65"/>
      <c r="E2079" s="65"/>
      <c r="F2079" s="65"/>
      <c r="G2079" s="73"/>
      <c r="H2079" s="64"/>
      <c r="I2079" s="65"/>
      <c r="J2079" s="64"/>
      <c r="K2079" s="65"/>
      <c r="L2079" s="65"/>
      <c r="M2079" s="101"/>
      <c r="N2079" s="101"/>
      <c r="O2079" s="67"/>
      <c r="P2079" s="68"/>
      <c r="Q2079" s="69"/>
      <c r="R2079" s="69"/>
      <c r="S2079" s="69"/>
      <c r="T2079" s="70"/>
      <c r="U2079" s="64"/>
      <c r="V2079" s="64"/>
      <c r="W2079" s="64"/>
      <c r="X2079" s="64"/>
      <c r="Y2079" s="64"/>
      <c r="Z2079" s="64"/>
      <c r="AA2079" s="64"/>
    </row>
    <row r="2080" spans="1:27" s="72" customFormat="1" ht="23.5" customHeight="1" x14ac:dyDescent="0.35">
      <c r="A2080" s="63"/>
      <c r="B2080" s="64"/>
      <c r="C2080" s="65"/>
      <c r="D2080" s="65"/>
      <c r="E2080" s="65"/>
      <c r="F2080" s="65"/>
      <c r="G2080" s="73"/>
      <c r="H2080" s="64"/>
      <c r="I2080" s="65"/>
      <c r="J2080" s="64"/>
      <c r="K2080" s="65"/>
      <c r="L2080" s="65"/>
      <c r="M2080" s="101"/>
      <c r="N2080" s="101"/>
      <c r="O2080" s="67"/>
      <c r="P2080" s="68"/>
      <c r="Q2080" s="69"/>
      <c r="R2080" s="69"/>
      <c r="S2080" s="69"/>
      <c r="T2080" s="70"/>
      <c r="U2080" s="64"/>
      <c r="V2080" s="64"/>
      <c r="W2080" s="64"/>
      <c r="X2080" s="64"/>
      <c r="Y2080" s="64"/>
      <c r="Z2080" s="64"/>
      <c r="AA2080" s="64"/>
    </row>
    <row r="2081" spans="1:27" s="72" customFormat="1" ht="23.5" customHeight="1" x14ac:dyDescent="0.35">
      <c r="A2081" s="63"/>
      <c r="B2081" s="64"/>
      <c r="C2081" s="65"/>
      <c r="D2081" s="65"/>
      <c r="E2081" s="65"/>
      <c r="F2081" s="65"/>
      <c r="G2081" s="73"/>
      <c r="H2081" s="64"/>
      <c r="I2081" s="65"/>
      <c r="J2081" s="64"/>
      <c r="K2081" s="65"/>
      <c r="L2081" s="65"/>
      <c r="M2081" s="101"/>
      <c r="N2081" s="101"/>
      <c r="O2081" s="67"/>
      <c r="P2081" s="68"/>
      <c r="Q2081" s="69"/>
      <c r="R2081" s="69"/>
      <c r="S2081" s="69"/>
      <c r="T2081" s="70"/>
      <c r="U2081" s="64"/>
      <c r="V2081" s="64"/>
      <c r="W2081" s="64"/>
      <c r="X2081" s="64"/>
      <c r="Y2081" s="64"/>
      <c r="Z2081" s="64"/>
      <c r="AA2081" s="64"/>
    </row>
    <row r="2082" spans="1:27" s="72" customFormat="1" ht="23.5" customHeight="1" x14ac:dyDescent="0.35">
      <c r="A2082" s="63"/>
      <c r="B2082" s="64"/>
      <c r="C2082" s="65"/>
      <c r="D2082" s="65"/>
      <c r="E2082" s="65"/>
      <c r="F2082" s="65"/>
      <c r="G2082" s="73"/>
      <c r="H2082" s="64"/>
      <c r="I2082" s="65"/>
      <c r="J2082" s="64"/>
      <c r="K2082" s="65"/>
      <c r="L2082" s="65"/>
      <c r="M2082" s="101"/>
      <c r="N2082" s="101"/>
      <c r="O2082" s="67"/>
      <c r="P2082" s="68"/>
      <c r="Q2082" s="69"/>
      <c r="R2082" s="69"/>
      <c r="S2082" s="69"/>
      <c r="T2082" s="70"/>
      <c r="U2082" s="64"/>
      <c r="V2082" s="64"/>
      <c r="W2082" s="64"/>
      <c r="X2082" s="64"/>
      <c r="Y2082" s="64"/>
      <c r="Z2082" s="64"/>
      <c r="AA2082" s="64"/>
    </row>
    <row r="2083" spans="1:27" s="72" customFormat="1" ht="23.5" customHeight="1" x14ac:dyDescent="0.35">
      <c r="A2083" s="63"/>
      <c r="B2083" s="64"/>
      <c r="C2083" s="65"/>
      <c r="D2083" s="65"/>
      <c r="E2083" s="65"/>
      <c r="F2083" s="65"/>
      <c r="G2083" s="73"/>
      <c r="H2083" s="64"/>
      <c r="I2083" s="65"/>
      <c r="J2083" s="64"/>
      <c r="K2083" s="65"/>
      <c r="L2083" s="65"/>
      <c r="M2083" s="101"/>
      <c r="N2083" s="101"/>
      <c r="O2083" s="67"/>
      <c r="P2083" s="68"/>
      <c r="Q2083" s="69"/>
      <c r="R2083" s="69"/>
      <c r="S2083" s="69"/>
      <c r="T2083" s="70"/>
      <c r="U2083" s="64"/>
      <c r="V2083" s="64"/>
      <c r="W2083" s="64"/>
      <c r="X2083" s="64"/>
      <c r="Y2083" s="64"/>
      <c r="Z2083" s="64"/>
      <c r="AA2083" s="64"/>
    </row>
    <row r="2084" spans="1:27" s="72" customFormat="1" ht="23.5" customHeight="1" x14ac:dyDescent="0.35">
      <c r="A2084" s="63"/>
      <c r="B2084" s="64"/>
      <c r="C2084" s="65"/>
      <c r="D2084" s="65"/>
      <c r="E2084" s="65"/>
      <c r="F2084" s="65"/>
      <c r="G2084" s="73"/>
      <c r="H2084" s="64"/>
      <c r="I2084" s="65"/>
      <c r="J2084" s="64"/>
      <c r="K2084" s="65"/>
      <c r="L2084" s="65"/>
      <c r="M2084" s="101"/>
      <c r="N2084" s="101"/>
      <c r="O2084" s="67"/>
      <c r="P2084" s="68"/>
      <c r="Q2084" s="69"/>
      <c r="R2084" s="69"/>
      <c r="S2084" s="69"/>
      <c r="T2084" s="70"/>
      <c r="U2084" s="64"/>
      <c r="V2084" s="64"/>
      <c r="W2084" s="64"/>
      <c r="X2084" s="64"/>
      <c r="Y2084" s="64"/>
      <c r="Z2084" s="64"/>
      <c r="AA2084" s="64"/>
    </row>
    <row r="2085" spans="1:27" s="72" customFormat="1" ht="23.5" customHeight="1" x14ac:dyDescent="0.35">
      <c r="A2085" s="63"/>
      <c r="B2085" s="64"/>
      <c r="C2085" s="65"/>
      <c r="D2085" s="65"/>
      <c r="E2085" s="65"/>
      <c r="F2085" s="65"/>
      <c r="G2085" s="73"/>
      <c r="H2085" s="64"/>
      <c r="I2085" s="65"/>
      <c r="J2085" s="64"/>
      <c r="K2085" s="65"/>
      <c r="L2085" s="65"/>
      <c r="M2085" s="101"/>
      <c r="N2085" s="101"/>
      <c r="O2085" s="67"/>
      <c r="P2085" s="68"/>
      <c r="Q2085" s="69"/>
      <c r="R2085" s="69"/>
      <c r="S2085" s="69"/>
      <c r="T2085" s="70"/>
      <c r="U2085" s="64"/>
      <c r="V2085" s="64"/>
      <c r="W2085" s="64"/>
      <c r="X2085" s="64"/>
      <c r="Y2085" s="64"/>
      <c r="Z2085" s="64"/>
      <c r="AA2085" s="64"/>
    </row>
    <row r="2086" spans="1:27" s="72" customFormat="1" ht="23.5" customHeight="1" x14ac:dyDescent="0.35">
      <c r="A2086" s="63"/>
      <c r="B2086" s="64"/>
      <c r="C2086" s="65"/>
      <c r="D2086" s="65"/>
      <c r="E2086" s="65"/>
      <c r="F2086" s="65"/>
      <c r="G2086" s="73"/>
      <c r="H2086" s="64"/>
      <c r="I2086" s="65"/>
      <c r="J2086" s="64"/>
      <c r="K2086" s="65"/>
      <c r="L2086" s="65"/>
      <c r="M2086" s="101"/>
      <c r="N2086" s="101"/>
      <c r="O2086" s="67"/>
      <c r="P2086" s="68"/>
      <c r="Q2086" s="69"/>
      <c r="R2086" s="69"/>
      <c r="S2086" s="69"/>
      <c r="T2086" s="70"/>
      <c r="U2086" s="64"/>
      <c r="V2086" s="64"/>
      <c r="W2086" s="64"/>
      <c r="X2086" s="64"/>
      <c r="Y2086" s="64"/>
      <c r="Z2086" s="64"/>
      <c r="AA2086" s="64"/>
    </row>
    <row r="2087" spans="1:27" s="72" customFormat="1" ht="23.5" customHeight="1" x14ac:dyDescent="0.35">
      <c r="A2087" s="63"/>
      <c r="B2087" s="64"/>
      <c r="C2087" s="65"/>
      <c r="D2087" s="65"/>
      <c r="E2087" s="65"/>
      <c r="F2087" s="65"/>
      <c r="G2087" s="73"/>
      <c r="H2087" s="64"/>
      <c r="I2087" s="65"/>
      <c r="J2087" s="64"/>
      <c r="K2087" s="65"/>
      <c r="L2087" s="65"/>
      <c r="M2087" s="101"/>
      <c r="N2087" s="101"/>
      <c r="O2087" s="67"/>
      <c r="P2087" s="68"/>
      <c r="Q2087" s="69"/>
      <c r="R2087" s="69"/>
      <c r="S2087" s="69"/>
      <c r="T2087" s="70"/>
      <c r="U2087" s="64"/>
      <c r="V2087" s="64"/>
      <c r="W2087" s="64"/>
      <c r="X2087" s="64"/>
      <c r="Y2087" s="64"/>
      <c r="Z2087" s="64"/>
      <c r="AA2087" s="64"/>
    </row>
    <row r="2088" spans="1:27" s="72" customFormat="1" ht="23.5" customHeight="1" x14ac:dyDescent="0.35">
      <c r="A2088" s="63"/>
      <c r="B2088" s="64"/>
      <c r="C2088" s="65"/>
      <c r="D2088" s="65"/>
      <c r="E2088" s="65"/>
      <c r="F2088" s="65"/>
      <c r="G2088" s="73"/>
      <c r="H2088" s="64"/>
      <c r="I2088" s="65"/>
      <c r="J2088" s="64"/>
      <c r="K2088" s="65"/>
      <c r="L2088" s="65"/>
      <c r="M2088" s="101"/>
      <c r="N2088" s="101"/>
      <c r="O2088" s="67"/>
      <c r="P2088" s="68"/>
      <c r="Q2088" s="69"/>
      <c r="R2088" s="69"/>
      <c r="S2088" s="69"/>
      <c r="T2088" s="70"/>
      <c r="U2088" s="64"/>
      <c r="V2088" s="64"/>
      <c r="W2088" s="64"/>
      <c r="X2088" s="64"/>
      <c r="Y2088" s="64"/>
      <c r="Z2088" s="64"/>
      <c r="AA2088" s="64"/>
    </row>
    <row r="2089" spans="1:27" s="72" customFormat="1" ht="23.5" customHeight="1" x14ac:dyDescent="0.35">
      <c r="A2089" s="63"/>
      <c r="B2089" s="64"/>
      <c r="C2089" s="65"/>
      <c r="D2089" s="65"/>
      <c r="E2089" s="65"/>
      <c r="F2089" s="65"/>
      <c r="G2089" s="73"/>
      <c r="H2089" s="64"/>
      <c r="I2089" s="65"/>
      <c r="J2089" s="64"/>
      <c r="K2089" s="65"/>
      <c r="L2089" s="65"/>
      <c r="M2089" s="101"/>
      <c r="N2089" s="101"/>
      <c r="O2089" s="67"/>
      <c r="P2089" s="68"/>
      <c r="Q2089" s="69"/>
      <c r="R2089" s="69"/>
      <c r="S2089" s="69"/>
      <c r="T2089" s="70"/>
      <c r="U2089" s="64"/>
      <c r="V2089" s="64"/>
      <c r="W2089" s="64"/>
      <c r="X2089" s="64"/>
      <c r="Y2089" s="64"/>
      <c r="Z2089" s="64"/>
      <c r="AA2089" s="64"/>
    </row>
    <row r="2090" spans="1:27" s="72" customFormat="1" ht="23.5" customHeight="1" x14ac:dyDescent="0.35">
      <c r="A2090" s="63"/>
      <c r="B2090" s="64"/>
      <c r="C2090" s="65"/>
      <c r="D2090" s="65"/>
      <c r="E2090" s="65"/>
      <c r="F2090" s="65"/>
      <c r="G2090" s="73"/>
      <c r="H2090" s="64"/>
      <c r="I2090" s="65"/>
      <c r="J2090" s="64"/>
      <c r="K2090" s="65"/>
      <c r="L2090" s="65"/>
      <c r="M2090" s="101"/>
      <c r="N2090" s="101"/>
      <c r="O2090" s="67"/>
      <c r="P2090" s="68"/>
      <c r="Q2090" s="69"/>
      <c r="R2090" s="69"/>
      <c r="S2090" s="69"/>
      <c r="T2090" s="70"/>
      <c r="U2090" s="64"/>
      <c r="V2090" s="64"/>
      <c r="W2090" s="64"/>
      <c r="X2090" s="64"/>
      <c r="Y2090" s="64"/>
      <c r="Z2090" s="64"/>
      <c r="AA2090" s="64"/>
    </row>
    <row r="2091" spans="1:27" s="72" customFormat="1" ht="23.5" customHeight="1" x14ac:dyDescent="0.35">
      <c r="A2091" s="63"/>
      <c r="B2091" s="64"/>
      <c r="C2091" s="65"/>
      <c r="D2091" s="65"/>
      <c r="E2091" s="65"/>
      <c r="F2091" s="65"/>
      <c r="G2091" s="73"/>
      <c r="H2091" s="64"/>
      <c r="I2091" s="65"/>
      <c r="J2091" s="64"/>
      <c r="K2091" s="65"/>
      <c r="L2091" s="65"/>
      <c r="M2091" s="101"/>
      <c r="N2091" s="101"/>
      <c r="O2091" s="67"/>
      <c r="P2091" s="68"/>
      <c r="Q2091" s="69"/>
      <c r="R2091" s="69"/>
      <c r="S2091" s="69"/>
      <c r="T2091" s="70"/>
      <c r="U2091" s="64"/>
      <c r="V2091" s="64"/>
      <c r="W2091" s="64"/>
      <c r="X2091" s="64"/>
      <c r="Y2091" s="64"/>
      <c r="Z2091" s="64"/>
      <c r="AA2091" s="64"/>
    </row>
    <row r="2092" spans="1:27" s="72" customFormat="1" ht="23.5" customHeight="1" x14ac:dyDescent="0.35">
      <c r="A2092" s="63"/>
      <c r="B2092" s="64"/>
      <c r="C2092" s="65"/>
      <c r="D2092" s="65"/>
      <c r="E2092" s="65"/>
      <c r="F2092" s="65"/>
      <c r="G2092" s="73"/>
      <c r="H2092" s="64"/>
      <c r="I2092" s="65"/>
      <c r="J2092" s="64"/>
      <c r="K2092" s="65"/>
      <c r="L2092" s="65"/>
      <c r="M2092" s="101"/>
      <c r="N2092" s="101"/>
      <c r="O2092" s="67"/>
      <c r="P2092" s="68"/>
      <c r="Q2092" s="69"/>
      <c r="R2092" s="69"/>
      <c r="S2092" s="69"/>
      <c r="T2092" s="70"/>
      <c r="U2092" s="64"/>
      <c r="V2092" s="64"/>
      <c r="W2092" s="64"/>
      <c r="X2092" s="64"/>
      <c r="Y2092" s="64"/>
      <c r="Z2092" s="64"/>
      <c r="AA2092" s="64"/>
    </row>
    <row r="2093" spans="1:27" s="72" customFormat="1" ht="23.5" customHeight="1" x14ac:dyDescent="0.35">
      <c r="A2093" s="63"/>
      <c r="B2093" s="64"/>
      <c r="C2093" s="65"/>
      <c r="D2093" s="65"/>
      <c r="E2093" s="65"/>
      <c r="F2093" s="65"/>
      <c r="G2093" s="73"/>
      <c r="H2093" s="64"/>
      <c r="I2093" s="65"/>
      <c r="J2093" s="64"/>
      <c r="K2093" s="65"/>
      <c r="L2093" s="65"/>
      <c r="M2093" s="101"/>
      <c r="N2093" s="101"/>
      <c r="O2093" s="67"/>
      <c r="P2093" s="68"/>
      <c r="Q2093" s="69"/>
      <c r="R2093" s="69"/>
      <c r="S2093" s="69"/>
      <c r="T2093" s="70"/>
      <c r="U2093" s="64"/>
      <c r="V2093" s="64"/>
      <c r="W2093" s="64"/>
      <c r="X2093" s="64"/>
      <c r="Y2093" s="64"/>
      <c r="Z2093" s="64"/>
      <c r="AA2093" s="64"/>
    </row>
    <row r="2094" spans="1:27" s="72" customFormat="1" ht="23.5" customHeight="1" x14ac:dyDescent="0.35">
      <c r="A2094" s="63"/>
      <c r="B2094" s="64"/>
      <c r="C2094" s="65"/>
      <c r="D2094" s="65"/>
      <c r="E2094" s="65"/>
      <c r="F2094" s="65"/>
      <c r="G2094" s="73"/>
      <c r="H2094" s="64"/>
      <c r="I2094" s="65"/>
      <c r="J2094" s="64"/>
      <c r="K2094" s="65"/>
      <c r="L2094" s="65"/>
      <c r="M2094" s="101"/>
      <c r="N2094" s="101"/>
      <c r="O2094" s="67"/>
      <c r="P2094" s="68"/>
      <c r="Q2094" s="69"/>
      <c r="R2094" s="69"/>
      <c r="S2094" s="69"/>
      <c r="T2094" s="70"/>
      <c r="U2094" s="64"/>
      <c r="V2094" s="64"/>
      <c r="W2094" s="64"/>
      <c r="X2094" s="64"/>
      <c r="Y2094" s="64"/>
      <c r="Z2094" s="64"/>
      <c r="AA2094" s="64"/>
    </row>
    <row r="2095" spans="1:27" s="72" customFormat="1" ht="23.5" customHeight="1" x14ac:dyDescent="0.35">
      <c r="A2095" s="63"/>
      <c r="B2095" s="64"/>
      <c r="C2095" s="65"/>
      <c r="D2095" s="65"/>
      <c r="E2095" s="65"/>
      <c r="F2095" s="65"/>
      <c r="G2095" s="73"/>
      <c r="H2095" s="64"/>
      <c r="I2095" s="65"/>
      <c r="J2095" s="64"/>
      <c r="K2095" s="65"/>
      <c r="L2095" s="65"/>
      <c r="M2095" s="101"/>
      <c r="N2095" s="101"/>
      <c r="O2095" s="67"/>
      <c r="P2095" s="68"/>
      <c r="Q2095" s="69"/>
      <c r="R2095" s="69"/>
      <c r="S2095" s="69"/>
      <c r="T2095" s="70"/>
      <c r="U2095" s="64"/>
      <c r="V2095" s="64"/>
      <c r="W2095" s="64"/>
      <c r="X2095" s="64"/>
      <c r="Y2095" s="64"/>
      <c r="Z2095" s="64"/>
      <c r="AA2095" s="64"/>
    </row>
    <row r="2096" spans="1:27" s="72" customFormat="1" ht="23.5" customHeight="1" x14ac:dyDescent="0.35">
      <c r="A2096" s="63"/>
      <c r="B2096" s="64"/>
      <c r="C2096" s="65"/>
      <c r="D2096" s="65"/>
      <c r="E2096" s="65"/>
      <c r="F2096" s="65"/>
      <c r="G2096" s="73"/>
      <c r="H2096" s="64"/>
      <c r="I2096" s="65"/>
      <c r="J2096" s="64"/>
      <c r="K2096" s="65"/>
      <c r="L2096" s="65"/>
      <c r="M2096" s="101"/>
      <c r="N2096" s="101"/>
      <c r="O2096" s="67"/>
      <c r="P2096" s="68"/>
      <c r="Q2096" s="69"/>
      <c r="R2096" s="69"/>
      <c r="S2096" s="69"/>
      <c r="T2096" s="70"/>
      <c r="U2096" s="64"/>
      <c r="V2096" s="64"/>
      <c r="W2096" s="64"/>
      <c r="X2096" s="64"/>
      <c r="Y2096" s="64"/>
      <c r="Z2096" s="64"/>
      <c r="AA2096" s="64"/>
    </row>
    <row r="2097" spans="1:27" s="72" customFormat="1" ht="23.5" customHeight="1" x14ac:dyDescent="0.35">
      <c r="A2097" s="63"/>
      <c r="B2097" s="64"/>
      <c r="C2097" s="65"/>
      <c r="D2097" s="65"/>
      <c r="E2097" s="65"/>
      <c r="F2097" s="65"/>
      <c r="G2097" s="73"/>
      <c r="H2097" s="64"/>
      <c r="I2097" s="65"/>
      <c r="J2097" s="64"/>
      <c r="K2097" s="65"/>
      <c r="L2097" s="65"/>
      <c r="M2097" s="101"/>
      <c r="N2097" s="101"/>
      <c r="O2097" s="67"/>
      <c r="P2097" s="68"/>
      <c r="Q2097" s="69"/>
      <c r="R2097" s="69"/>
      <c r="S2097" s="69"/>
      <c r="T2097" s="70"/>
      <c r="U2097" s="64"/>
      <c r="V2097" s="64"/>
      <c r="W2097" s="64"/>
      <c r="X2097" s="64"/>
      <c r="Y2097" s="64"/>
      <c r="Z2097" s="64"/>
      <c r="AA2097" s="64"/>
    </row>
    <row r="2098" spans="1:27" s="72" customFormat="1" ht="23.5" customHeight="1" x14ac:dyDescent="0.35">
      <c r="A2098" s="63"/>
      <c r="B2098" s="64"/>
      <c r="C2098" s="65"/>
      <c r="D2098" s="65"/>
      <c r="E2098" s="65"/>
      <c r="F2098" s="65"/>
      <c r="G2098" s="73"/>
      <c r="H2098" s="64"/>
      <c r="I2098" s="65"/>
      <c r="J2098" s="64"/>
      <c r="K2098" s="65"/>
      <c r="L2098" s="65"/>
      <c r="M2098" s="101"/>
      <c r="N2098" s="101"/>
      <c r="O2098" s="67"/>
      <c r="P2098" s="68"/>
      <c r="Q2098" s="69"/>
      <c r="R2098" s="69"/>
      <c r="S2098" s="69"/>
      <c r="T2098" s="70"/>
      <c r="U2098" s="64"/>
      <c r="V2098" s="64"/>
      <c r="W2098" s="64"/>
      <c r="X2098" s="64"/>
      <c r="Y2098" s="64"/>
      <c r="Z2098" s="64"/>
      <c r="AA2098" s="64"/>
    </row>
    <row r="2099" spans="1:27" s="72" customFormat="1" ht="23.5" customHeight="1" x14ac:dyDescent="0.35">
      <c r="A2099" s="63"/>
      <c r="B2099" s="64"/>
      <c r="C2099" s="65"/>
      <c r="D2099" s="65"/>
      <c r="E2099" s="65"/>
      <c r="F2099" s="65"/>
      <c r="G2099" s="73"/>
      <c r="H2099" s="64"/>
      <c r="I2099" s="65"/>
      <c r="J2099" s="64"/>
      <c r="K2099" s="65"/>
      <c r="L2099" s="65"/>
      <c r="M2099" s="101"/>
      <c r="N2099" s="101"/>
      <c r="O2099" s="67"/>
      <c r="P2099" s="68"/>
      <c r="Q2099" s="69"/>
      <c r="R2099" s="69"/>
      <c r="S2099" s="69"/>
      <c r="T2099" s="70"/>
      <c r="U2099" s="64"/>
      <c r="V2099" s="64"/>
      <c r="W2099" s="64"/>
      <c r="X2099" s="64"/>
      <c r="Y2099" s="64"/>
      <c r="Z2099" s="64"/>
      <c r="AA2099" s="64"/>
    </row>
    <row r="2100" spans="1:27" s="72" customFormat="1" ht="23.5" customHeight="1" x14ac:dyDescent="0.35">
      <c r="A2100" s="63"/>
      <c r="B2100" s="64"/>
      <c r="C2100" s="65"/>
      <c r="D2100" s="65"/>
      <c r="E2100" s="65"/>
      <c r="F2100" s="65"/>
      <c r="G2100" s="73"/>
      <c r="H2100" s="64"/>
      <c r="I2100" s="65"/>
      <c r="J2100" s="64"/>
      <c r="K2100" s="65"/>
      <c r="L2100" s="65"/>
      <c r="M2100" s="101"/>
      <c r="N2100" s="101"/>
      <c r="O2100" s="67"/>
      <c r="P2100" s="68"/>
      <c r="Q2100" s="69"/>
      <c r="R2100" s="69"/>
      <c r="S2100" s="69"/>
      <c r="T2100" s="70"/>
      <c r="U2100" s="64"/>
      <c r="V2100" s="64"/>
      <c r="W2100" s="64"/>
      <c r="X2100" s="64"/>
      <c r="Y2100" s="64"/>
      <c r="Z2100" s="64"/>
      <c r="AA2100" s="64"/>
    </row>
    <row r="2101" spans="1:27" s="72" customFormat="1" ht="23.5" customHeight="1" x14ac:dyDescent="0.35">
      <c r="A2101" s="63"/>
      <c r="B2101" s="64"/>
      <c r="C2101" s="65"/>
      <c r="D2101" s="65"/>
      <c r="E2101" s="65"/>
      <c r="F2101" s="65"/>
      <c r="G2101" s="73"/>
      <c r="H2101" s="64"/>
      <c r="I2101" s="65"/>
      <c r="J2101" s="64"/>
      <c r="K2101" s="65"/>
      <c r="L2101" s="65"/>
      <c r="M2101" s="101"/>
      <c r="N2101" s="101"/>
      <c r="O2101" s="67"/>
      <c r="P2101" s="68"/>
      <c r="Q2101" s="69"/>
      <c r="R2101" s="69"/>
      <c r="S2101" s="69"/>
      <c r="T2101" s="70"/>
      <c r="U2101" s="64"/>
      <c r="V2101" s="64"/>
      <c r="W2101" s="64"/>
      <c r="X2101" s="64"/>
      <c r="Y2101" s="64"/>
      <c r="Z2101" s="64"/>
      <c r="AA2101" s="64"/>
    </row>
    <row r="2102" spans="1:27" s="72" customFormat="1" ht="23.5" customHeight="1" x14ac:dyDescent="0.35">
      <c r="A2102" s="63"/>
      <c r="B2102" s="64"/>
      <c r="C2102" s="65"/>
      <c r="D2102" s="65"/>
      <c r="E2102" s="65"/>
      <c r="F2102" s="65"/>
      <c r="G2102" s="73"/>
      <c r="H2102" s="64"/>
      <c r="I2102" s="65"/>
      <c r="J2102" s="64"/>
      <c r="K2102" s="65"/>
      <c r="L2102" s="65"/>
      <c r="M2102" s="101"/>
      <c r="N2102" s="101"/>
      <c r="O2102" s="67"/>
      <c r="P2102" s="68"/>
      <c r="Q2102" s="69"/>
      <c r="R2102" s="69"/>
      <c r="S2102" s="69"/>
      <c r="T2102" s="70"/>
      <c r="U2102" s="64"/>
      <c r="V2102" s="64"/>
      <c r="W2102" s="64"/>
      <c r="X2102" s="64"/>
      <c r="Y2102" s="64"/>
      <c r="Z2102" s="64"/>
      <c r="AA2102" s="64"/>
    </row>
    <row r="2103" spans="1:27" s="72" customFormat="1" ht="23.5" customHeight="1" x14ac:dyDescent="0.35">
      <c r="A2103" s="63"/>
      <c r="B2103" s="64"/>
      <c r="C2103" s="65"/>
      <c r="D2103" s="65"/>
      <c r="E2103" s="65"/>
      <c r="F2103" s="65"/>
      <c r="G2103" s="73"/>
      <c r="H2103" s="64"/>
      <c r="I2103" s="65"/>
      <c r="J2103" s="64"/>
      <c r="K2103" s="65"/>
      <c r="L2103" s="65"/>
      <c r="M2103" s="101"/>
      <c r="N2103" s="101"/>
      <c r="O2103" s="67"/>
      <c r="P2103" s="68"/>
      <c r="Q2103" s="69"/>
      <c r="R2103" s="69"/>
      <c r="S2103" s="69"/>
      <c r="T2103" s="70"/>
      <c r="U2103" s="64"/>
      <c r="V2103" s="64"/>
      <c r="W2103" s="64"/>
      <c r="X2103" s="64"/>
      <c r="Y2103" s="64"/>
      <c r="Z2103" s="64"/>
      <c r="AA2103" s="64"/>
    </row>
    <row r="2104" spans="1:27" s="72" customFormat="1" ht="23.5" customHeight="1" x14ac:dyDescent="0.35">
      <c r="A2104" s="63"/>
      <c r="B2104" s="64"/>
      <c r="C2104" s="65"/>
      <c r="D2104" s="65"/>
      <c r="E2104" s="65"/>
      <c r="F2104" s="65"/>
      <c r="G2104" s="73"/>
      <c r="H2104" s="64"/>
      <c r="I2104" s="65"/>
      <c r="J2104" s="64"/>
      <c r="K2104" s="65"/>
      <c r="L2104" s="65"/>
      <c r="M2104" s="101"/>
      <c r="N2104" s="101"/>
      <c r="O2104" s="67"/>
      <c r="P2104" s="68"/>
      <c r="Q2104" s="69"/>
      <c r="R2104" s="69"/>
      <c r="S2104" s="69"/>
      <c r="T2104" s="70"/>
      <c r="U2104" s="64"/>
      <c r="V2104" s="64"/>
      <c r="W2104" s="64"/>
      <c r="X2104" s="64"/>
      <c r="Y2104" s="64"/>
      <c r="Z2104" s="64"/>
      <c r="AA2104" s="64"/>
    </row>
    <row r="2105" spans="1:27" s="72" customFormat="1" ht="23.5" customHeight="1" x14ac:dyDescent="0.35">
      <c r="A2105" s="63"/>
      <c r="B2105" s="64"/>
      <c r="C2105" s="65"/>
      <c r="D2105" s="65"/>
      <c r="E2105" s="65"/>
      <c r="F2105" s="65"/>
      <c r="G2105" s="73"/>
      <c r="H2105" s="64"/>
      <c r="I2105" s="65"/>
      <c r="J2105" s="64"/>
      <c r="K2105" s="65"/>
      <c r="L2105" s="65"/>
      <c r="M2105" s="101"/>
      <c r="N2105" s="101"/>
      <c r="O2105" s="67"/>
      <c r="P2105" s="68"/>
      <c r="Q2105" s="69"/>
      <c r="R2105" s="69"/>
      <c r="S2105" s="69"/>
      <c r="T2105" s="70"/>
      <c r="U2105" s="64"/>
      <c r="V2105" s="64"/>
      <c r="W2105" s="64"/>
      <c r="X2105" s="64"/>
      <c r="Y2105" s="64"/>
      <c r="Z2105" s="64"/>
      <c r="AA2105" s="64"/>
    </row>
    <row r="2106" spans="1:27" s="72" customFormat="1" ht="23.5" customHeight="1" x14ac:dyDescent="0.35">
      <c r="A2106" s="63"/>
      <c r="B2106" s="64"/>
      <c r="C2106" s="65"/>
      <c r="D2106" s="65"/>
      <c r="E2106" s="65"/>
      <c r="F2106" s="65"/>
      <c r="G2106" s="73"/>
      <c r="H2106" s="64"/>
      <c r="I2106" s="65"/>
      <c r="J2106" s="64"/>
      <c r="K2106" s="65"/>
      <c r="L2106" s="65"/>
      <c r="M2106" s="101"/>
      <c r="N2106" s="101"/>
      <c r="O2106" s="67"/>
      <c r="P2106" s="68"/>
      <c r="Q2106" s="69"/>
      <c r="R2106" s="69"/>
      <c r="S2106" s="69"/>
      <c r="T2106" s="70"/>
      <c r="U2106" s="64"/>
      <c r="V2106" s="64"/>
      <c r="W2106" s="64"/>
      <c r="X2106" s="64"/>
      <c r="Y2106" s="64"/>
      <c r="Z2106" s="64"/>
      <c r="AA2106" s="64"/>
    </row>
    <row r="2107" spans="1:27" s="72" customFormat="1" ht="23.5" customHeight="1" x14ac:dyDescent="0.35">
      <c r="A2107" s="63"/>
      <c r="B2107" s="64"/>
      <c r="C2107" s="65"/>
      <c r="D2107" s="65"/>
      <c r="E2107" s="65"/>
      <c r="F2107" s="65"/>
      <c r="G2107" s="73"/>
      <c r="H2107" s="64"/>
      <c r="I2107" s="65"/>
      <c r="J2107" s="64"/>
      <c r="K2107" s="65"/>
      <c r="L2107" s="65"/>
      <c r="M2107" s="101"/>
      <c r="N2107" s="101"/>
      <c r="O2107" s="67"/>
      <c r="P2107" s="68"/>
      <c r="Q2107" s="69"/>
      <c r="R2107" s="69"/>
      <c r="S2107" s="69"/>
      <c r="T2107" s="70"/>
      <c r="U2107" s="64"/>
      <c r="V2107" s="64"/>
      <c r="W2107" s="64"/>
      <c r="X2107" s="64"/>
      <c r="Y2107" s="64"/>
      <c r="Z2107" s="64"/>
      <c r="AA2107" s="64"/>
    </row>
    <row r="2108" spans="1:27" s="72" customFormat="1" ht="23.5" customHeight="1" x14ac:dyDescent="0.35">
      <c r="A2108" s="63"/>
      <c r="B2108" s="64"/>
      <c r="C2108" s="65"/>
      <c r="D2108" s="65"/>
      <c r="E2108" s="65"/>
      <c r="F2108" s="65"/>
      <c r="G2108" s="73"/>
      <c r="H2108" s="64"/>
      <c r="I2108" s="65"/>
      <c r="J2108" s="64"/>
      <c r="K2108" s="65"/>
      <c r="L2108" s="65"/>
      <c r="M2108" s="101"/>
      <c r="N2108" s="101"/>
      <c r="O2108" s="67"/>
      <c r="P2108" s="68"/>
      <c r="Q2108" s="69"/>
      <c r="R2108" s="69"/>
      <c r="S2108" s="69"/>
      <c r="T2108" s="70"/>
      <c r="U2108" s="64"/>
      <c r="V2108" s="64"/>
      <c r="W2108" s="64"/>
      <c r="X2108" s="64"/>
      <c r="Y2108" s="64"/>
      <c r="Z2108" s="64"/>
      <c r="AA2108" s="64"/>
    </row>
    <row r="2109" spans="1:27" s="72" customFormat="1" ht="23.5" customHeight="1" x14ac:dyDescent="0.35">
      <c r="A2109" s="63"/>
      <c r="B2109" s="64"/>
      <c r="C2109" s="65"/>
      <c r="D2109" s="65"/>
      <c r="E2109" s="65"/>
      <c r="F2109" s="65"/>
      <c r="G2109" s="73"/>
      <c r="H2109" s="64"/>
      <c r="I2109" s="65"/>
      <c r="J2109" s="64"/>
      <c r="K2109" s="65"/>
      <c r="L2109" s="65"/>
      <c r="M2109" s="101"/>
      <c r="N2109" s="101"/>
      <c r="O2109" s="67"/>
      <c r="P2109" s="68"/>
      <c r="Q2109" s="69"/>
      <c r="R2109" s="69"/>
      <c r="S2109" s="69"/>
      <c r="T2109" s="70"/>
      <c r="U2109" s="64"/>
      <c r="V2109" s="64"/>
      <c r="W2109" s="64"/>
      <c r="X2109" s="64"/>
      <c r="Y2109" s="64"/>
      <c r="Z2109" s="64"/>
      <c r="AA2109" s="64"/>
    </row>
    <row r="2110" spans="1:27" s="72" customFormat="1" ht="23.5" customHeight="1" x14ac:dyDescent="0.35">
      <c r="A2110" s="63"/>
      <c r="B2110" s="64"/>
      <c r="C2110" s="65"/>
      <c r="D2110" s="65"/>
      <c r="E2110" s="65"/>
      <c r="F2110" s="65"/>
      <c r="G2110" s="73"/>
      <c r="H2110" s="64"/>
      <c r="I2110" s="65"/>
      <c r="J2110" s="64"/>
      <c r="K2110" s="65"/>
      <c r="L2110" s="65"/>
      <c r="M2110" s="101"/>
      <c r="N2110" s="101"/>
      <c r="O2110" s="67"/>
      <c r="P2110" s="68"/>
      <c r="Q2110" s="69"/>
      <c r="R2110" s="69"/>
      <c r="S2110" s="69"/>
      <c r="T2110" s="70"/>
      <c r="U2110" s="64"/>
      <c r="V2110" s="64"/>
      <c r="W2110" s="64"/>
      <c r="X2110" s="64"/>
      <c r="Y2110" s="64"/>
      <c r="Z2110" s="64"/>
      <c r="AA2110" s="64"/>
    </row>
    <row r="2111" spans="1:27" s="72" customFormat="1" ht="23.5" customHeight="1" x14ac:dyDescent="0.35">
      <c r="A2111" s="63"/>
      <c r="B2111" s="64"/>
      <c r="C2111" s="65"/>
      <c r="D2111" s="65"/>
      <c r="E2111" s="65"/>
      <c r="F2111" s="65"/>
      <c r="G2111" s="73"/>
      <c r="H2111" s="64"/>
      <c r="I2111" s="65"/>
      <c r="J2111" s="64"/>
      <c r="K2111" s="65"/>
      <c r="L2111" s="65"/>
      <c r="M2111" s="101"/>
      <c r="N2111" s="101"/>
      <c r="O2111" s="67"/>
      <c r="P2111" s="68"/>
      <c r="Q2111" s="69"/>
      <c r="R2111" s="69"/>
      <c r="S2111" s="69"/>
      <c r="T2111" s="70"/>
      <c r="U2111" s="64"/>
      <c r="V2111" s="64"/>
      <c r="W2111" s="64"/>
      <c r="X2111" s="64"/>
      <c r="Y2111" s="64"/>
      <c r="Z2111" s="64"/>
      <c r="AA2111" s="64"/>
    </row>
    <row r="2112" spans="1:27" s="72" customFormat="1" ht="23.5" customHeight="1" x14ac:dyDescent="0.35">
      <c r="A2112" s="63"/>
      <c r="B2112" s="64"/>
      <c r="C2112" s="65"/>
      <c r="D2112" s="65"/>
      <c r="E2112" s="65"/>
      <c r="F2112" s="65"/>
      <c r="G2112" s="73"/>
      <c r="H2112" s="64"/>
      <c r="I2112" s="65"/>
      <c r="J2112" s="64"/>
      <c r="K2112" s="65"/>
      <c r="L2112" s="65"/>
      <c r="M2112" s="101"/>
      <c r="N2112" s="101"/>
      <c r="O2112" s="67"/>
      <c r="P2112" s="68"/>
      <c r="Q2112" s="69"/>
      <c r="R2112" s="69"/>
      <c r="S2112" s="69"/>
      <c r="T2112" s="70"/>
      <c r="U2112" s="64"/>
      <c r="V2112" s="64"/>
      <c r="W2112" s="64"/>
      <c r="X2112" s="64"/>
      <c r="Y2112" s="64"/>
      <c r="Z2112" s="64"/>
      <c r="AA2112" s="64"/>
    </row>
    <row r="2113" spans="1:27" s="72" customFormat="1" ht="23.5" customHeight="1" x14ac:dyDescent="0.35">
      <c r="A2113" s="63"/>
      <c r="B2113" s="64"/>
      <c r="C2113" s="65"/>
      <c r="D2113" s="65"/>
      <c r="E2113" s="65"/>
      <c r="F2113" s="65"/>
      <c r="G2113" s="73"/>
      <c r="H2113" s="64"/>
      <c r="I2113" s="65"/>
      <c r="J2113" s="64"/>
      <c r="K2113" s="65"/>
      <c r="L2113" s="65"/>
      <c r="M2113" s="101"/>
      <c r="N2113" s="101"/>
      <c r="O2113" s="67"/>
      <c r="P2113" s="68"/>
      <c r="Q2113" s="69"/>
      <c r="R2113" s="69"/>
      <c r="S2113" s="69"/>
      <c r="T2113" s="70"/>
      <c r="U2113" s="64"/>
      <c r="V2113" s="64"/>
      <c r="W2113" s="64"/>
      <c r="X2113" s="64"/>
      <c r="Y2113" s="64"/>
      <c r="Z2113" s="64"/>
      <c r="AA2113" s="64"/>
    </row>
    <row r="2114" spans="1:27" s="72" customFormat="1" ht="23.5" customHeight="1" x14ac:dyDescent="0.35">
      <c r="A2114" s="63"/>
      <c r="B2114" s="64"/>
      <c r="C2114" s="65"/>
      <c r="D2114" s="65"/>
      <c r="E2114" s="65"/>
      <c r="F2114" s="65"/>
      <c r="G2114" s="73"/>
      <c r="H2114" s="64"/>
      <c r="I2114" s="65"/>
      <c r="J2114" s="64"/>
      <c r="K2114" s="65"/>
      <c r="L2114" s="65"/>
      <c r="M2114" s="101"/>
      <c r="N2114" s="101"/>
      <c r="O2114" s="67"/>
      <c r="P2114" s="68"/>
      <c r="Q2114" s="69"/>
      <c r="R2114" s="69"/>
      <c r="S2114" s="69"/>
      <c r="T2114" s="70"/>
      <c r="U2114" s="64"/>
      <c r="V2114" s="64"/>
      <c r="W2114" s="64"/>
      <c r="X2114" s="64"/>
      <c r="Y2114" s="64"/>
      <c r="Z2114" s="64"/>
      <c r="AA2114" s="64"/>
    </row>
    <row r="2115" spans="1:27" s="72" customFormat="1" ht="23.5" customHeight="1" x14ac:dyDescent="0.35">
      <c r="A2115" s="63"/>
      <c r="B2115" s="64"/>
      <c r="C2115" s="65"/>
      <c r="D2115" s="65"/>
      <c r="E2115" s="65"/>
      <c r="F2115" s="65"/>
      <c r="G2115" s="73"/>
      <c r="H2115" s="64"/>
      <c r="I2115" s="65"/>
      <c r="J2115" s="64"/>
      <c r="K2115" s="65"/>
      <c r="L2115" s="65"/>
      <c r="M2115" s="101"/>
      <c r="N2115" s="101"/>
      <c r="O2115" s="67"/>
      <c r="P2115" s="68"/>
      <c r="Q2115" s="69"/>
      <c r="R2115" s="69"/>
      <c r="S2115" s="69"/>
      <c r="T2115" s="70"/>
      <c r="U2115" s="64"/>
      <c r="V2115" s="64"/>
      <c r="W2115" s="64"/>
      <c r="X2115" s="64"/>
      <c r="Y2115" s="64"/>
      <c r="Z2115" s="64"/>
      <c r="AA2115" s="64"/>
    </row>
    <row r="2116" spans="1:27" s="72" customFormat="1" ht="23.5" customHeight="1" x14ac:dyDescent="0.35">
      <c r="A2116" s="63"/>
      <c r="B2116" s="64"/>
      <c r="C2116" s="65"/>
      <c r="D2116" s="65"/>
      <c r="E2116" s="65"/>
      <c r="F2116" s="65"/>
      <c r="G2116" s="73"/>
      <c r="H2116" s="64"/>
      <c r="I2116" s="65"/>
      <c r="J2116" s="64"/>
      <c r="K2116" s="65"/>
      <c r="L2116" s="65"/>
      <c r="M2116" s="101"/>
      <c r="N2116" s="101"/>
      <c r="O2116" s="67"/>
      <c r="P2116" s="68"/>
      <c r="Q2116" s="69"/>
      <c r="R2116" s="69"/>
      <c r="S2116" s="69"/>
      <c r="T2116" s="70"/>
      <c r="U2116" s="64"/>
      <c r="V2116" s="64"/>
      <c r="W2116" s="64"/>
      <c r="X2116" s="64"/>
      <c r="Y2116" s="64"/>
      <c r="Z2116" s="64"/>
      <c r="AA2116" s="64"/>
    </row>
    <row r="2117" spans="1:27" s="72" customFormat="1" ht="23.5" customHeight="1" x14ac:dyDescent="0.35">
      <c r="A2117" s="63"/>
      <c r="B2117" s="64"/>
      <c r="C2117" s="65"/>
      <c r="D2117" s="65"/>
      <c r="E2117" s="65"/>
      <c r="F2117" s="65"/>
      <c r="G2117" s="73"/>
      <c r="H2117" s="64"/>
      <c r="I2117" s="65"/>
      <c r="J2117" s="64"/>
      <c r="K2117" s="65"/>
      <c r="L2117" s="65"/>
      <c r="M2117" s="101"/>
      <c r="N2117" s="101"/>
      <c r="O2117" s="67"/>
      <c r="P2117" s="68"/>
      <c r="Q2117" s="69"/>
      <c r="R2117" s="69"/>
      <c r="S2117" s="69"/>
      <c r="T2117" s="70"/>
      <c r="U2117" s="64"/>
      <c r="V2117" s="64"/>
      <c r="W2117" s="64"/>
      <c r="X2117" s="64"/>
      <c r="Y2117" s="64"/>
      <c r="Z2117" s="64"/>
      <c r="AA2117" s="64"/>
    </row>
    <row r="2118" spans="1:27" s="72" customFormat="1" ht="23.5" customHeight="1" x14ac:dyDescent="0.35">
      <c r="A2118" s="63"/>
      <c r="B2118" s="64"/>
      <c r="C2118" s="65"/>
      <c r="D2118" s="65"/>
      <c r="E2118" s="65"/>
      <c r="F2118" s="65"/>
      <c r="G2118" s="73"/>
      <c r="H2118" s="64"/>
      <c r="I2118" s="65"/>
      <c r="J2118" s="64"/>
      <c r="K2118" s="65"/>
      <c r="L2118" s="65"/>
      <c r="M2118" s="101"/>
      <c r="N2118" s="101"/>
      <c r="O2118" s="67"/>
      <c r="P2118" s="68"/>
      <c r="Q2118" s="69"/>
      <c r="R2118" s="69"/>
      <c r="S2118" s="69"/>
      <c r="T2118" s="70"/>
      <c r="U2118" s="64"/>
      <c r="V2118" s="64"/>
      <c r="W2118" s="64"/>
      <c r="X2118" s="64"/>
      <c r="Y2118" s="64"/>
      <c r="Z2118" s="64"/>
      <c r="AA2118" s="64"/>
    </row>
    <row r="2119" spans="1:27" s="72" customFormat="1" ht="23.5" customHeight="1" x14ac:dyDescent="0.35">
      <c r="A2119" s="63"/>
      <c r="B2119" s="64"/>
      <c r="C2119" s="65"/>
      <c r="D2119" s="65"/>
      <c r="E2119" s="65"/>
      <c r="F2119" s="65"/>
      <c r="G2119" s="73"/>
      <c r="H2119" s="64"/>
      <c r="I2119" s="65"/>
      <c r="J2119" s="64"/>
      <c r="K2119" s="65"/>
      <c r="L2119" s="65"/>
      <c r="M2119" s="101"/>
      <c r="N2119" s="101"/>
      <c r="O2119" s="67"/>
      <c r="P2119" s="68"/>
      <c r="Q2119" s="69"/>
      <c r="R2119" s="69"/>
      <c r="S2119" s="69"/>
      <c r="T2119" s="70"/>
      <c r="U2119" s="64"/>
      <c r="V2119" s="64"/>
      <c r="W2119" s="64"/>
      <c r="X2119" s="64"/>
      <c r="Y2119" s="64"/>
      <c r="Z2119" s="64"/>
      <c r="AA2119" s="64"/>
    </row>
    <row r="2120" spans="1:27" s="72" customFormat="1" ht="23.5" customHeight="1" x14ac:dyDescent="0.35">
      <c r="A2120" s="63"/>
      <c r="B2120" s="64"/>
      <c r="C2120" s="65"/>
      <c r="D2120" s="65"/>
      <c r="E2120" s="65"/>
      <c r="F2120" s="65"/>
      <c r="G2120" s="73"/>
      <c r="H2120" s="64"/>
      <c r="I2120" s="65"/>
      <c r="J2120" s="64"/>
      <c r="K2120" s="65"/>
      <c r="L2120" s="65"/>
      <c r="M2120" s="101"/>
      <c r="N2120" s="101"/>
      <c r="O2120" s="67"/>
      <c r="P2120" s="68"/>
      <c r="Q2120" s="69"/>
      <c r="R2120" s="69"/>
      <c r="S2120" s="69"/>
      <c r="T2120" s="70"/>
      <c r="U2120" s="64"/>
      <c r="V2120" s="64"/>
      <c r="W2120" s="64"/>
      <c r="X2120" s="64"/>
      <c r="Y2120" s="64"/>
      <c r="Z2120" s="64"/>
      <c r="AA2120" s="64"/>
    </row>
    <row r="2121" spans="1:27" s="72" customFormat="1" ht="23.5" customHeight="1" x14ac:dyDescent="0.35">
      <c r="A2121" s="63"/>
      <c r="B2121" s="64"/>
      <c r="C2121" s="65"/>
      <c r="D2121" s="65"/>
      <c r="E2121" s="65"/>
      <c r="F2121" s="65"/>
      <c r="G2121" s="73"/>
      <c r="H2121" s="64"/>
      <c r="I2121" s="65"/>
      <c r="J2121" s="64"/>
      <c r="K2121" s="65"/>
      <c r="L2121" s="65"/>
      <c r="M2121" s="101"/>
      <c r="N2121" s="101"/>
      <c r="O2121" s="67"/>
      <c r="P2121" s="68"/>
      <c r="Q2121" s="69"/>
      <c r="R2121" s="69"/>
      <c r="S2121" s="69"/>
      <c r="T2121" s="70"/>
      <c r="U2121" s="64"/>
      <c r="V2121" s="64"/>
      <c r="W2121" s="64"/>
      <c r="X2121" s="64"/>
      <c r="Y2121" s="64"/>
      <c r="Z2121" s="64"/>
      <c r="AA2121" s="64"/>
    </row>
    <row r="2122" spans="1:27" s="72" customFormat="1" ht="23.5" customHeight="1" x14ac:dyDescent="0.35">
      <c r="A2122" s="63"/>
      <c r="B2122" s="64"/>
      <c r="C2122" s="65"/>
      <c r="D2122" s="65"/>
      <c r="E2122" s="65"/>
      <c r="F2122" s="65"/>
      <c r="G2122" s="73"/>
      <c r="H2122" s="64"/>
      <c r="I2122" s="65"/>
      <c r="J2122" s="64"/>
      <c r="K2122" s="65"/>
      <c r="L2122" s="65"/>
      <c r="M2122" s="101"/>
      <c r="N2122" s="101"/>
      <c r="O2122" s="67"/>
      <c r="P2122" s="68"/>
      <c r="Q2122" s="69"/>
      <c r="R2122" s="69"/>
      <c r="S2122" s="69"/>
      <c r="T2122" s="70"/>
      <c r="U2122" s="64"/>
      <c r="V2122" s="64"/>
      <c r="W2122" s="64"/>
      <c r="X2122" s="64"/>
      <c r="Y2122" s="64"/>
      <c r="Z2122" s="64"/>
      <c r="AA2122" s="64"/>
    </row>
    <row r="2123" spans="1:27" s="72" customFormat="1" ht="23.5" customHeight="1" x14ac:dyDescent="0.35">
      <c r="A2123" s="63"/>
      <c r="B2123" s="64"/>
      <c r="C2123" s="65"/>
      <c r="D2123" s="65"/>
      <c r="E2123" s="65"/>
      <c r="F2123" s="65"/>
      <c r="G2123" s="73"/>
      <c r="H2123" s="64"/>
      <c r="I2123" s="65"/>
      <c r="J2123" s="64"/>
      <c r="K2123" s="65"/>
      <c r="L2123" s="65"/>
      <c r="M2123" s="101"/>
      <c r="N2123" s="101"/>
      <c r="O2123" s="67"/>
      <c r="P2123" s="68"/>
      <c r="Q2123" s="69"/>
      <c r="R2123" s="69"/>
      <c r="S2123" s="69"/>
      <c r="T2123" s="70"/>
      <c r="U2123" s="64"/>
      <c r="V2123" s="64"/>
      <c r="W2123" s="64"/>
      <c r="X2123" s="64"/>
      <c r="Y2123" s="64"/>
      <c r="Z2123" s="64"/>
      <c r="AA2123" s="64"/>
    </row>
    <row r="2124" spans="1:27" s="72" customFormat="1" ht="23.5" customHeight="1" x14ac:dyDescent="0.35">
      <c r="A2124" s="63"/>
      <c r="B2124" s="64"/>
      <c r="C2124" s="65"/>
      <c r="D2124" s="65"/>
      <c r="E2124" s="65"/>
      <c r="F2124" s="65"/>
      <c r="G2124" s="73"/>
      <c r="H2124" s="64"/>
      <c r="I2124" s="65"/>
      <c r="J2124" s="64"/>
      <c r="K2124" s="65"/>
      <c r="L2124" s="65"/>
      <c r="M2124" s="101"/>
      <c r="N2124" s="101"/>
      <c r="O2124" s="67"/>
      <c r="P2124" s="68"/>
      <c r="Q2124" s="69"/>
      <c r="R2124" s="69"/>
      <c r="S2124" s="69"/>
      <c r="T2124" s="70"/>
      <c r="U2124" s="64"/>
      <c r="V2124" s="64"/>
      <c r="W2124" s="64"/>
      <c r="X2124" s="64"/>
      <c r="Y2124" s="64"/>
      <c r="Z2124" s="64"/>
      <c r="AA2124" s="64"/>
    </row>
    <row r="2125" spans="1:27" s="72" customFormat="1" ht="23.5" customHeight="1" x14ac:dyDescent="0.35">
      <c r="A2125" s="63"/>
      <c r="B2125" s="64"/>
      <c r="C2125" s="65"/>
      <c r="D2125" s="65"/>
      <c r="E2125" s="65"/>
      <c r="F2125" s="65"/>
      <c r="G2125" s="73"/>
      <c r="H2125" s="64"/>
      <c r="I2125" s="65"/>
      <c r="J2125" s="64"/>
      <c r="K2125" s="65"/>
      <c r="L2125" s="65"/>
      <c r="M2125" s="101"/>
      <c r="N2125" s="101"/>
      <c r="O2125" s="67"/>
      <c r="P2125" s="68"/>
      <c r="Q2125" s="69"/>
      <c r="R2125" s="69"/>
      <c r="S2125" s="69"/>
      <c r="T2125" s="70"/>
      <c r="U2125" s="64"/>
      <c r="V2125" s="64"/>
      <c r="W2125" s="64"/>
      <c r="X2125" s="64"/>
      <c r="Y2125" s="64"/>
      <c r="Z2125" s="64"/>
      <c r="AA2125" s="64"/>
    </row>
    <row r="2126" spans="1:27" s="72" customFormat="1" ht="23.5" customHeight="1" x14ac:dyDescent="0.35">
      <c r="A2126" s="63"/>
      <c r="B2126" s="64"/>
      <c r="C2126" s="65"/>
      <c r="D2126" s="65"/>
      <c r="E2126" s="65"/>
      <c r="F2126" s="65"/>
      <c r="G2126" s="73"/>
      <c r="H2126" s="64"/>
      <c r="I2126" s="65"/>
      <c r="J2126" s="64"/>
      <c r="K2126" s="65"/>
      <c r="L2126" s="65"/>
      <c r="M2126" s="101"/>
      <c r="N2126" s="101"/>
      <c r="O2126" s="67"/>
      <c r="P2126" s="68"/>
      <c r="Q2126" s="69"/>
      <c r="R2126" s="69"/>
      <c r="S2126" s="69"/>
      <c r="T2126" s="70"/>
      <c r="U2126" s="64"/>
      <c r="V2126" s="64"/>
      <c r="W2126" s="64"/>
      <c r="X2126" s="64"/>
      <c r="Y2126" s="64"/>
      <c r="Z2126" s="64"/>
      <c r="AA2126" s="64"/>
    </row>
    <row r="2127" spans="1:27" s="72" customFormat="1" ht="23.5" customHeight="1" x14ac:dyDescent="0.35">
      <c r="A2127" s="63"/>
      <c r="B2127" s="64"/>
      <c r="C2127" s="65"/>
      <c r="D2127" s="65"/>
      <c r="E2127" s="65"/>
      <c r="F2127" s="65"/>
      <c r="G2127" s="73"/>
      <c r="H2127" s="64"/>
      <c r="I2127" s="65"/>
      <c r="J2127" s="64"/>
      <c r="K2127" s="65"/>
      <c r="L2127" s="65"/>
      <c r="M2127" s="101"/>
      <c r="N2127" s="101"/>
      <c r="O2127" s="67"/>
      <c r="P2127" s="68"/>
      <c r="Q2127" s="69"/>
      <c r="R2127" s="69"/>
      <c r="S2127" s="69"/>
      <c r="T2127" s="70"/>
      <c r="U2127" s="64"/>
      <c r="V2127" s="64"/>
      <c r="W2127" s="64"/>
      <c r="X2127" s="64"/>
      <c r="Y2127" s="64"/>
      <c r="Z2127" s="64"/>
      <c r="AA2127" s="64"/>
    </row>
    <row r="2128" spans="1:27" s="72" customFormat="1" ht="23.5" customHeight="1" x14ac:dyDescent="0.35">
      <c r="A2128" s="63"/>
      <c r="B2128" s="64"/>
      <c r="C2128" s="65"/>
      <c r="D2128" s="65"/>
      <c r="E2128" s="65"/>
      <c r="F2128" s="65"/>
      <c r="G2128" s="73"/>
      <c r="H2128" s="64"/>
      <c r="I2128" s="65"/>
      <c r="J2128" s="64"/>
      <c r="K2128" s="65"/>
      <c r="L2128" s="65"/>
      <c r="M2128" s="101"/>
      <c r="N2128" s="101"/>
      <c r="O2128" s="67"/>
      <c r="P2128" s="68"/>
      <c r="Q2128" s="69"/>
      <c r="R2128" s="69"/>
      <c r="S2128" s="69"/>
      <c r="T2128" s="70"/>
      <c r="U2128" s="64"/>
      <c r="V2128" s="64"/>
      <c r="W2128" s="64"/>
      <c r="X2128" s="64"/>
      <c r="Y2128" s="64"/>
      <c r="Z2128" s="64"/>
      <c r="AA2128" s="64"/>
    </row>
    <row r="2129" spans="1:27" s="72" customFormat="1" ht="23.5" customHeight="1" x14ac:dyDescent="0.35">
      <c r="A2129" s="63"/>
      <c r="B2129" s="64"/>
      <c r="C2129" s="65"/>
      <c r="D2129" s="65"/>
      <c r="E2129" s="65"/>
      <c r="F2129" s="65"/>
      <c r="G2129" s="73"/>
      <c r="H2129" s="64"/>
      <c r="I2129" s="65"/>
      <c r="J2129" s="64"/>
      <c r="K2129" s="65"/>
      <c r="L2129" s="65"/>
      <c r="M2129" s="101"/>
      <c r="N2129" s="101"/>
      <c r="O2129" s="67"/>
      <c r="P2129" s="68"/>
      <c r="Q2129" s="69"/>
      <c r="R2129" s="69"/>
      <c r="S2129" s="69"/>
      <c r="T2129" s="70"/>
      <c r="U2129" s="64"/>
      <c r="V2129" s="64"/>
      <c r="W2129" s="64"/>
      <c r="X2129" s="64"/>
      <c r="Y2129" s="64"/>
      <c r="Z2129" s="64"/>
      <c r="AA2129" s="64"/>
    </row>
    <row r="2130" spans="1:27" s="72" customFormat="1" ht="23.5" customHeight="1" x14ac:dyDescent="0.35">
      <c r="A2130" s="63"/>
      <c r="B2130" s="64"/>
      <c r="C2130" s="65"/>
      <c r="D2130" s="65"/>
      <c r="E2130" s="65"/>
      <c r="F2130" s="65"/>
      <c r="G2130" s="73"/>
      <c r="H2130" s="64"/>
      <c r="I2130" s="65"/>
      <c r="J2130" s="64"/>
      <c r="K2130" s="65"/>
      <c r="L2130" s="65"/>
      <c r="M2130" s="101"/>
      <c r="N2130" s="101"/>
      <c r="O2130" s="67"/>
      <c r="P2130" s="68"/>
      <c r="Q2130" s="69"/>
      <c r="R2130" s="69"/>
      <c r="S2130" s="69"/>
      <c r="T2130" s="70"/>
      <c r="U2130" s="64"/>
      <c r="V2130" s="64"/>
      <c r="W2130" s="64"/>
      <c r="X2130" s="64"/>
      <c r="Y2130" s="64"/>
      <c r="Z2130" s="64"/>
      <c r="AA2130" s="64"/>
    </row>
    <row r="2131" spans="1:27" s="72" customFormat="1" ht="23.5" customHeight="1" x14ac:dyDescent="0.35">
      <c r="A2131" s="63"/>
      <c r="B2131" s="64"/>
      <c r="C2131" s="65"/>
      <c r="D2131" s="65"/>
      <c r="E2131" s="65"/>
      <c r="F2131" s="65"/>
      <c r="G2131" s="73"/>
      <c r="H2131" s="64"/>
      <c r="I2131" s="65"/>
      <c r="J2131" s="64"/>
      <c r="K2131" s="65"/>
      <c r="L2131" s="65"/>
      <c r="M2131" s="101"/>
      <c r="N2131" s="101"/>
      <c r="O2131" s="67"/>
      <c r="P2131" s="68"/>
      <c r="Q2131" s="69"/>
      <c r="R2131" s="69"/>
      <c r="S2131" s="69"/>
      <c r="T2131" s="70"/>
      <c r="U2131" s="64"/>
      <c r="V2131" s="64"/>
      <c r="W2131" s="64"/>
      <c r="X2131" s="64"/>
      <c r="Y2131" s="64"/>
      <c r="Z2131" s="64"/>
      <c r="AA2131" s="64"/>
    </row>
    <row r="2132" spans="1:27" s="72" customFormat="1" ht="23.5" customHeight="1" x14ac:dyDescent="0.35">
      <c r="A2132" s="63"/>
      <c r="B2132" s="64"/>
      <c r="C2132" s="65"/>
      <c r="D2132" s="65"/>
      <c r="E2132" s="65"/>
      <c r="F2132" s="65"/>
      <c r="G2132" s="73"/>
      <c r="H2132" s="64"/>
      <c r="I2132" s="65"/>
      <c r="J2132" s="64"/>
      <c r="K2132" s="65"/>
      <c r="L2132" s="65"/>
      <c r="M2132" s="101"/>
      <c r="N2132" s="101"/>
      <c r="O2132" s="67"/>
      <c r="P2132" s="68"/>
      <c r="Q2132" s="69"/>
      <c r="R2132" s="69"/>
      <c r="S2132" s="69"/>
      <c r="T2132" s="70"/>
      <c r="U2132" s="64"/>
      <c r="V2132" s="64"/>
      <c r="W2132" s="64"/>
      <c r="X2132" s="64"/>
      <c r="Y2132" s="64"/>
      <c r="Z2132" s="64"/>
      <c r="AA2132" s="64"/>
    </row>
    <row r="2133" spans="1:27" s="72" customFormat="1" ht="23.5" customHeight="1" x14ac:dyDescent="0.35">
      <c r="A2133" s="63"/>
      <c r="B2133" s="64"/>
      <c r="C2133" s="65"/>
      <c r="D2133" s="65"/>
      <c r="E2133" s="65"/>
      <c r="F2133" s="65"/>
      <c r="G2133" s="73"/>
      <c r="H2133" s="64"/>
      <c r="I2133" s="65"/>
      <c r="J2133" s="64"/>
      <c r="K2133" s="65"/>
      <c r="L2133" s="65"/>
      <c r="M2133" s="101"/>
      <c r="N2133" s="101"/>
      <c r="O2133" s="67"/>
      <c r="P2133" s="68"/>
      <c r="Q2133" s="69"/>
      <c r="R2133" s="69"/>
      <c r="S2133" s="69"/>
      <c r="T2133" s="70"/>
      <c r="U2133" s="64"/>
      <c r="V2133" s="64"/>
      <c r="W2133" s="64"/>
      <c r="X2133" s="64"/>
      <c r="Y2133" s="64"/>
      <c r="Z2133" s="64"/>
      <c r="AA2133" s="64"/>
    </row>
    <row r="2134" spans="1:27" s="72" customFormat="1" ht="23.5" customHeight="1" x14ac:dyDescent="0.35">
      <c r="A2134" s="63"/>
      <c r="B2134" s="64"/>
      <c r="C2134" s="65"/>
      <c r="D2134" s="65"/>
      <c r="E2134" s="65"/>
      <c r="F2134" s="65"/>
      <c r="G2134" s="73"/>
      <c r="H2134" s="64"/>
      <c r="I2134" s="65"/>
      <c r="J2134" s="64"/>
      <c r="K2134" s="65"/>
      <c r="L2134" s="65"/>
      <c r="M2134" s="101"/>
      <c r="N2134" s="101"/>
      <c r="O2134" s="67"/>
      <c r="P2134" s="68"/>
      <c r="Q2134" s="69"/>
      <c r="R2134" s="69"/>
      <c r="S2134" s="69"/>
      <c r="T2134" s="70"/>
      <c r="U2134" s="64"/>
      <c r="V2134" s="64"/>
      <c r="W2134" s="64"/>
      <c r="X2134" s="64"/>
      <c r="Y2134" s="64"/>
      <c r="Z2134" s="64"/>
      <c r="AA2134" s="64"/>
    </row>
    <row r="2135" spans="1:27" s="72" customFormat="1" ht="23.5" customHeight="1" x14ac:dyDescent="0.35">
      <c r="A2135" s="63"/>
      <c r="B2135" s="64"/>
      <c r="C2135" s="65"/>
      <c r="D2135" s="65"/>
      <c r="E2135" s="65"/>
      <c r="F2135" s="65"/>
      <c r="G2135" s="73"/>
      <c r="H2135" s="64"/>
      <c r="I2135" s="65"/>
      <c r="J2135" s="64"/>
      <c r="K2135" s="65"/>
      <c r="L2135" s="65"/>
      <c r="M2135" s="101"/>
      <c r="N2135" s="101"/>
      <c r="O2135" s="67"/>
      <c r="P2135" s="68"/>
      <c r="Q2135" s="69"/>
      <c r="R2135" s="69"/>
      <c r="S2135" s="69"/>
      <c r="T2135" s="70"/>
      <c r="U2135" s="64"/>
      <c r="V2135" s="64"/>
      <c r="W2135" s="64"/>
      <c r="X2135" s="64"/>
      <c r="Y2135" s="64"/>
      <c r="Z2135" s="64"/>
      <c r="AA2135" s="64"/>
    </row>
    <row r="2136" spans="1:27" s="72" customFormat="1" ht="23.5" customHeight="1" x14ac:dyDescent="0.35">
      <c r="A2136" s="63"/>
      <c r="B2136" s="64"/>
      <c r="C2136" s="65"/>
      <c r="D2136" s="65"/>
      <c r="E2136" s="65"/>
      <c r="F2136" s="65"/>
      <c r="G2136" s="73"/>
      <c r="H2136" s="64"/>
      <c r="I2136" s="65"/>
      <c r="J2136" s="64"/>
      <c r="K2136" s="65"/>
      <c r="L2136" s="65"/>
      <c r="M2136" s="101"/>
      <c r="N2136" s="101"/>
      <c r="O2136" s="67"/>
      <c r="P2136" s="68"/>
      <c r="Q2136" s="69"/>
      <c r="R2136" s="69"/>
      <c r="S2136" s="69"/>
      <c r="T2136" s="70"/>
      <c r="U2136" s="64"/>
      <c r="V2136" s="64"/>
      <c r="W2136" s="64"/>
      <c r="X2136" s="64"/>
      <c r="Y2136" s="64"/>
      <c r="Z2136" s="64"/>
      <c r="AA2136" s="64"/>
    </row>
    <row r="2137" spans="1:27" s="72" customFormat="1" ht="23.5" customHeight="1" x14ac:dyDescent="0.35">
      <c r="A2137" s="63"/>
      <c r="B2137" s="64"/>
      <c r="C2137" s="65"/>
      <c r="D2137" s="65"/>
      <c r="E2137" s="65"/>
      <c r="F2137" s="65"/>
      <c r="G2137" s="73"/>
      <c r="H2137" s="64"/>
      <c r="I2137" s="65"/>
      <c r="J2137" s="64"/>
      <c r="K2137" s="65"/>
      <c r="L2137" s="65"/>
      <c r="M2137" s="101"/>
      <c r="N2137" s="101"/>
      <c r="O2137" s="67"/>
      <c r="P2137" s="68"/>
      <c r="Q2137" s="69"/>
      <c r="R2137" s="69"/>
      <c r="S2137" s="69"/>
      <c r="T2137" s="70"/>
      <c r="U2137" s="64"/>
      <c r="V2137" s="64"/>
      <c r="W2137" s="64"/>
      <c r="X2137" s="64"/>
      <c r="Y2137" s="64"/>
      <c r="Z2137" s="64"/>
      <c r="AA2137" s="64"/>
    </row>
    <row r="2138" spans="1:27" s="72" customFormat="1" ht="23.5" customHeight="1" x14ac:dyDescent="0.35">
      <c r="A2138" s="63"/>
      <c r="B2138" s="64"/>
      <c r="C2138" s="65"/>
      <c r="D2138" s="65"/>
      <c r="E2138" s="65"/>
      <c r="F2138" s="65"/>
      <c r="G2138" s="73"/>
      <c r="H2138" s="64"/>
      <c r="I2138" s="65"/>
      <c r="J2138" s="64"/>
      <c r="K2138" s="65"/>
      <c r="L2138" s="65"/>
      <c r="M2138" s="101"/>
      <c r="N2138" s="101"/>
      <c r="O2138" s="67"/>
      <c r="P2138" s="68"/>
      <c r="Q2138" s="69"/>
      <c r="R2138" s="69"/>
      <c r="S2138" s="69"/>
      <c r="T2138" s="70"/>
      <c r="U2138" s="64"/>
      <c r="V2138" s="64"/>
      <c r="W2138" s="64"/>
      <c r="X2138" s="64"/>
      <c r="Y2138" s="64"/>
      <c r="Z2138" s="64"/>
      <c r="AA2138" s="64"/>
    </row>
    <row r="2139" spans="1:27" s="72" customFormat="1" ht="23.5" customHeight="1" x14ac:dyDescent="0.35">
      <c r="A2139" s="63"/>
      <c r="B2139" s="64"/>
      <c r="C2139" s="65"/>
      <c r="D2139" s="65"/>
      <c r="E2139" s="65"/>
      <c r="F2139" s="65"/>
      <c r="G2139" s="73"/>
      <c r="H2139" s="64"/>
      <c r="I2139" s="65"/>
      <c r="J2139" s="64"/>
      <c r="K2139" s="65"/>
      <c r="L2139" s="65"/>
      <c r="M2139" s="101"/>
      <c r="N2139" s="101"/>
      <c r="O2139" s="67"/>
      <c r="P2139" s="68"/>
      <c r="Q2139" s="69"/>
      <c r="R2139" s="69"/>
      <c r="S2139" s="69"/>
      <c r="T2139" s="70"/>
      <c r="U2139" s="64"/>
      <c r="V2139" s="64"/>
      <c r="W2139" s="64"/>
      <c r="X2139" s="64"/>
      <c r="Y2139" s="64"/>
      <c r="Z2139" s="64"/>
      <c r="AA2139" s="64"/>
    </row>
    <row r="2140" spans="1:27" s="72" customFormat="1" ht="23.5" customHeight="1" x14ac:dyDescent="0.35">
      <c r="A2140" s="63"/>
      <c r="B2140" s="64"/>
      <c r="C2140" s="65"/>
      <c r="D2140" s="65"/>
      <c r="E2140" s="65"/>
      <c r="F2140" s="65"/>
      <c r="G2140" s="73"/>
      <c r="H2140" s="64"/>
      <c r="I2140" s="65"/>
      <c r="J2140" s="64"/>
      <c r="K2140" s="65"/>
      <c r="L2140" s="65"/>
      <c r="M2140" s="101"/>
      <c r="N2140" s="101"/>
      <c r="O2140" s="67"/>
      <c r="P2140" s="68"/>
      <c r="Q2140" s="69"/>
      <c r="R2140" s="69"/>
      <c r="S2140" s="69"/>
      <c r="T2140" s="70"/>
      <c r="U2140" s="64"/>
      <c r="V2140" s="64"/>
      <c r="W2140" s="64"/>
      <c r="X2140" s="64"/>
      <c r="Y2140" s="64"/>
      <c r="Z2140" s="64"/>
      <c r="AA2140" s="64"/>
    </row>
    <row r="2141" spans="1:27" s="72" customFormat="1" ht="23.5" customHeight="1" x14ac:dyDescent="0.35">
      <c r="A2141" s="63"/>
      <c r="B2141" s="64"/>
      <c r="C2141" s="65"/>
      <c r="D2141" s="65"/>
      <c r="E2141" s="65"/>
      <c r="F2141" s="65"/>
      <c r="G2141" s="73"/>
      <c r="H2141" s="64"/>
      <c r="I2141" s="65"/>
      <c r="J2141" s="64"/>
      <c r="K2141" s="65"/>
      <c r="L2141" s="65"/>
      <c r="M2141" s="101"/>
      <c r="N2141" s="101"/>
      <c r="O2141" s="67"/>
      <c r="P2141" s="68"/>
      <c r="Q2141" s="69"/>
      <c r="R2141" s="69"/>
      <c r="S2141" s="69"/>
      <c r="T2141" s="70"/>
      <c r="U2141" s="64"/>
      <c r="V2141" s="64"/>
      <c r="W2141" s="64"/>
      <c r="X2141" s="64"/>
      <c r="Y2141" s="64"/>
      <c r="Z2141" s="64"/>
      <c r="AA2141" s="64"/>
    </row>
    <row r="2142" spans="1:27" s="72" customFormat="1" ht="23.5" customHeight="1" x14ac:dyDescent="0.35">
      <c r="A2142" s="63"/>
      <c r="B2142" s="64"/>
      <c r="C2142" s="65"/>
      <c r="D2142" s="65"/>
      <c r="E2142" s="65"/>
      <c r="F2142" s="65"/>
      <c r="G2142" s="73"/>
      <c r="H2142" s="64"/>
      <c r="I2142" s="65"/>
      <c r="J2142" s="64"/>
      <c r="K2142" s="65"/>
      <c r="L2142" s="65"/>
      <c r="M2142" s="101"/>
      <c r="N2142" s="101"/>
      <c r="O2142" s="67"/>
      <c r="P2142" s="68"/>
      <c r="Q2142" s="69"/>
      <c r="R2142" s="69"/>
      <c r="S2142" s="69"/>
      <c r="T2142" s="70"/>
      <c r="U2142" s="64"/>
      <c r="V2142" s="64"/>
      <c r="W2142" s="64"/>
      <c r="X2142" s="64"/>
      <c r="Y2142" s="64"/>
      <c r="Z2142" s="64"/>
      <c r="AA2142" s="64"/>
    </row>
    <row r="2143" spans="1:27" s="72" customFormat="1" ht="23.5" customHeight="1" x14ac:dyDescent="0.35">
      <c r="A2143" s="63"/>
      <c r="B2143" s="64"/>
      <c r="C2143" s="65"/>
      <c r="D2143" s="65"/>
      <c r="E2143" s="65"/>
      <c r="F2143" s="65"/>
      <c r="G2143" s="73"/>
      <c r="H2143" s="64"/>
      <c r="I2143" s="65"/>
      <c r="J2143" s="64"/>
      <c r="K2143" s="65"/>
      <c r="L2143" s="65"/>
      <c r="M2143" s="101"/>
      <c r="N2143" s="101"/>
      <c r="O2143" s="67"/>
      <c r="P2143" s="68"/>
      <c r="Q2143" s="69"/>
      <c r="R2143" s="69"/>
      <c r="S2143" s="69"/>
      <c r="T2143" s="70"/>
      <c r="U2143" s="64"/>
      <c r="V2143" s="64"/>
      <c r="W2143" s="64"/>
      <c r="X2143" s="64"/>
      <c r="Y2143" s="64"/>
      <c r="Z2143" s="64"/>
      <c r="AA2143" s="64"/>
    </row>
    <row r="2144" spans="1:27" s="72" customFormat="1" ht="23.5" customHeight="1" x14ac:dyDescent="0.35">
      <c r="A2144" s="63"/>
      <c r="B2144" s="64"/>
      <c r="C2144" s="65"/>
      <c r="D2144" s="65"/>
      <c r="E2144" s="65"/>
      <c r="F2144" s="65"/>
      <c r="G2144" s="73"/>
      <c r="H2144" s="64"/>
      <c r="I2144" s="65"/>
      <c r="J2144" s="64"/>
      <c r="K2144" s="65"/>
      <c r="L2144" s="65"/>
      <c r="M2144" s="101"/>
      <c r="N2144" s="101"/>
      <c r="O2144" s="67"/>
      <c r="P2144" s="68"/>
      <c r="Q2144" s="69"/>
      <c r="R2144" s="69"/>
      <c r="S2144" s="69"/>
      <c r="T2144" s="70"/>
      <c r="U2144" s="64"/>
      <c r="V2144" s="64"/>
      <c r="W2144" s="64"/>
      <c r="X2144" s="64"/>
      <c r="Y2144" s="64"/>
      <c r="Z2144" s="64"/>
      <c r="AA2144" s="64"/>
    </row>
    <row r="2145" spans="1:27" s="72" customFormat="1" ht="23.5" customHeight="1" x14ac:dyDescent="0.35">
      <c r="A2145" s="63"/>
      <c r="B2145" s="64"/>
      <c r="C2145" s="65"/>
      <c r="D2145" s="65"/>
      <c r="E2145" s="65"/>
      <c r="F2145" s="65"/>
      <c r="G2145" s="73"/>
      <c r="H2145" s="64"/>
      <c r="I2145" s="65"/>
      <c r="J2145" s="64"/>
      <c r="K2145" s="65"/>
      <c r="L2145" s="65"/>
      <c r="M2145" s="101"/>
      <c r="N2145" s="101"/>
      <c r="O2145" s="67"/>
      <c r="P2145" s="68"/>
      <c r="Q2145" s="69"/>
      <c r="R2145" s="69"/>
      <c r="S2145" s="69"/>
      <c r="T2145" s="70"/>
      <c r="U2145" s="64"/>
      <c r="V2145" s="64"/>
      <c r="W2145" s="64"/>
      <c r="X2145" s="64"/>
      <c r="Y2145" s="64"/>
      <c r="Z2145" s="64"/>
      <c r="AA2145" s="64"/>
    </row>
    <row r="2146" spans="1:27" s="72" customFormat="1" ht="23.5" customHeight="1" x14ac:dyDescent="0.35">
      <c r="A2146" s="63"/>
      <c r="B2146" s="64"/>
      <c r="C2146" s="65"/>
      <c r="D2146" s="65"/>
      <c r="E2146" s="65"/>
      <c r="F2146" s="65"/>
      <c r="G2146" s="73"/>
      <c r="H2146" s="64"/>
      <c r="I2146" s="65"/>
      <c r="J2146" s="64"/>
      <c r="K2146" s="65"/>
      <c r="L2146" s="65"/>
      <c r="M2146" s="101"/>
      <c r="N2146" s="101"/>
      <c r="O2146" s="67"/>
      <c r="P2146" s="68"/>
      <c r="Q2146" s="69"/>
      <c r="R2146" s="69"/>
      <c r="S2146" s="69"/>
      <c r="T2146" s="70"/>
      <c r="U2146" s="64"/>
      <c r="V2146" s="64"/>
      <c r="W2146" s="64"/>
      <c r="X2146" s="64"/>
      <c r="Y2146" s="64"/>
      <c r="Z2146" s="64"/>
      <c r="AA2146" s="64"/>
    </row>
    <row r="2147" spans="1:27" s="72" customFormat="1" ht="23.5" customHeight="1" x14ac:dyDescent="0.35">
      <c r="A2147" s="63"/>
      <c r="B2147" s="64"/>
      <c r="C2147" s="65"/>
      <c r="D2147" s="65"/>
      <c r="E2147" s="65"/>
      <c r="F2147" s="65"/>
      <c r="G2147" s="73"/>
      <c r="H2147" s="64"/>
      <c r="I2147" s="65"/>
      <c r="J2147" s="64"/>
      <c r="K2147" s="65"/>
      <c r="L2147" s="65"/>
      <c r="M2147" s="101"/>
      <c r="N2147" s="101"/>
      <c r="O2147" s="67"/>
      <c r="P2147" s="68"/>
      <c r="Q2147" s="69"/>
      <c r="R2147" s="69"/>
      <c r="S2147" s="69"/>
      <c r="T2147" s="70"/>
      <c r="U2147" s="64"/>
      <c r="V2147" s="64"/>
      <c r="W2147" s="64"/>
      <c r="X2147" s="64"/>
      <c r="Y2147" s="64"/>
      <c r="Z2147" s="64"/>
      <c r="AA2147" s="64"/>
    </row>
    <row r="2148" spans="1:27" s="72" customFormat="1" ht="23.5" customHeight="1" x14ac:dyDescent="0.35">
      <c r="A2148" s="63"/>
      <c r="B2148" s="64"/>
      <c r="C2148" s="65"/>
      <c r="D2148" s="65"/>
      <c r="E2148" s="65"/>
      <c r="F2148" s="65"/>
      <c r="G2148" s="73"/>
      <c r="H2148" s="64"/>
      <c r="I2148" s="65"/>
      <c r="J2148" s="64"/>
      <c r="K2148" s="65"/>
      <c r="L2148" s="65"/>
      <c r="M2148" s="101"/>
      <c r="N2148" s="101"/>
      <c r="O2148" s="67"/>
      <c r="P2148" s="68"/>
      <c r="Q2148" s="69"/>
      <c r="R2148" s="69"/>
      <c r="S2148" s="69"/>
      <c r="T2148" s="70"/>
      <c r="U2148" s="64"/>
      <c r="V2148" s="64"/>
      <c r="W2148" s="64"/>
      <c r="X2148" s="64"/>
      <c r="Y2148" s="64"/>
      <c r="Z2148" s="64"/>
      <c r="AA2148" s="64"/>
    </row>
    <row r="2149" spans="1:27" s="72" customFormat="1" ht="23.5" customHeight="1" x14ac:dyDescent="0.35">
      <c r="A2149" s="63"/>
      <c r="B2149" s="64"/>
      <c r="C2149" s="65"/>
      <c r="D2149" s="65"/>
      <c r="E2149" s="65"/>
      <c r="F2149" s="65"/>
      <c r="G2149" s="73"/>
      <c r="H2149" s="64"/>
      <c r="I2149" s="65"/>
      <c r="J2149" s="64"/>
      <c r="K2149" s="65"/>
      <c r="L2149" s="65"/>
      <c r="M2149" s="101"/>
      <c r="N2149" s="101"/>
      <c r="O2149" s="67"/>
      <c r="P2149" s="68"/>
      <c r="Q2149" s="69"/>
      <c r="R2149" s="69"/>
      <c r="S2149" s="69"/>
      <c r="T2149" s="70"/>
      <c r="U2149" s="64"/>
      <c r="V2149" s="64"/>
      <c r="W2149" s="64"/>
      <c r="X2149" s="64"/>
      <c r="Y2149" s="64"/>
      <c r="Z2149" s="64"/>
      <c r="AA2149" s="64"/>
    </row>
    <row r="2150" spans="1:27" s="72" customFormat="1" ht="23.5" customHeight="1" x14ac:dyDescent="0.35">
      <c r="A2150" s="63"/>
      <c r="B2150" s="64"/>
      <c r="C2150" s="65"/>
      <c r="D2150" s="65"/>
      <c r="E2150" s="65"/>
      <c r="F2150" s="65"/>
      <c r="G2150" s="73"/>
      <c r="H2150" s="64"/>
      <c r="I2150" s="65"/>
      <c r="J2150" s="64"/>
      <c r="K2150" s="65"/>
      <c r="L2150" s="65"/>
      <c r="M2150" s="101"/>
      <c r="N2150" s="101"/>
      <c r="O2150" s="67"/>
      <c r="P2150" s="68"/>
      <c r="Q2150" s="69"/>
      <c r="R2150" s="69"/>
      <c r="S2150" s="69"/>
      <c r="T2150" s="70"/>
      <c r="U2150" s="64"/>
      <c r="V2150" s="64"/>
      <c r="W2150" s="64"/>
      <c r="X2150" s="64"/>
      <c r="Y2150" s="64"/>
      <c r="Z2150" s="64"/>
      <c r="AA2150" s="64"/>
    </row>
    <row r="2151" spans="1:27" s="72" customFormat="1" ht="23.5" customHeight="1" x14ac:dyDescent="0.35">
      <c r="A2151" s="63"/>
      <c r="B2151" s="64"/>
      <c r="C2151" s="65"/>
      <c r="D2151" s="65"/>
      <c r="E2151" s="65"/>
      <c r="F2151" s="65"/>
      <c r="G2151" s="73"/>
      <c r="H2151" s="64"/>
      <c r="I2151" s="65"/>
      <c r="J2151" s="64"/>
      <c r="K2151" s="65"/>
      <c r="L2151" s="65"/>
      <c r="M2151" s="101"/>
      <c r="N2151" s="101"/>
      <c r="O2151" s="67"/>
      <c r="P2151" s="68"/>
      <c r="Q2151" s="69"/>
      <c r="R2151" s="69"/>
      <c r="S2151" s="69"/>
      <c r="T2151" s="70"/>
      <c r="U2151" s="64"/>
      <c r="V2151" s="64"/>
      <c r="W2151" s="64"/>
      <c r="X2151" s="64"/>
      <c r="Y2151" s="64"/>
      <c r="Z2151" s="64"/>
      <c r="AA2151" s="64"/>
    </row>
    <row r="2152" spans="1:27" s="72" customFormat="1" ht="23.5" customHeight="1" x14ac:dyDescent="0.35">
      <c r="A2152" s="63"/>
      <c r="B2152" s="64"/>
      <c r="C2152" s="65"/>
      <c r="D2152" s="65"/>
      <c r="E2152" s="65"/>
      <c r="F2152" s="65"/>
      <c r="G2152" s="73"/>
      <c r="H2152" s="64"/>
      <c r="I2152" s="65"/>
      <c r="J2152" s="64"/>
      <c r="K2152" s="65"/>
      <c r="L2152" s="65"/>
      <c r="M2152" s="101"/>
      <c r="N2152" s="101"/>
      <c r="O2152" s="67"/>
      <c r="P2152" s="68"/>
      <c r="Q2152" s="69"/>
      <c r="R2152" s="69"/>
      <c r="S2152" s="69"/>
      <c r="T2152" s="70"/>
      <c r="U2152" s="64"/>
      <c r="V2152" s="64"/>
      <c r="W2152" s="64"/>
      <c r="X2152" s="64"/>
      <c r="Y2152" s="64"/>
      <c r="Z2152" s="64"/>
      <c r="AA2152" s="64"/>
    </row>
    <row r="2153" spans="1:27" s="72" customFormat="1" ht="23.5" customHeight="1" x14ac:dyDescent="0.35">
      <c r="A2153" s="63"/>
      <c r="B2153" s="64"/>
      <c r="C2153" s="65"/>
      <c r="D2153" s="65"/>
      <c r="E2153" s="65"/>
      <c r="F2153" s="65"/>
      <c r="G2153" s="73"/>
      <c r="H2153" s="64"/>
      <c r="I2153" s="65"/>
      <c r="J2153" s="64"/>
      <c r="K2153" s="65"/>
      <c r="L2153" s="65"/>
      <c r="M2153" s="101"/>
      <c r="N2153" s="101"/>
      <c r="O2153" s="67"/>
      <c r="P2153" s="68"/>
      <c r="Q2153" s="69"/>
      <c r="R2153" s="69"/>
      <c r="S2153" s="69"/>
      <c r="T2153" s="70"/>
      <c r="U2153" s="64"/>
      <c r="V2153" s="64"/>
      <c r="W2153" s="64"/>
      <c r="X2153" s="64"/>
      <c r="Y2153" s="64"/>
      <c r="Z2153" s="64"/>
      <c r="AA2153" s="64"/>
    </row>
    <row r="2154" spans="1:27" s="72" customFormat="1" ht="23.5" customHeight="1" x14ac:dyDescent="0.35">
      <c r="A2154" s="63"/>
      <c r="B2154" s="64"/>
      <c r="C2154" s="65"/>
      <c r="D2154" s="65"/>
      <c r="E2154" s="65"/>
      <c r="F2154" s="65"/>
      <c r="G2154" s="73"/>
      <c r="H2154" s="64"/>
      <c r="I2154" s="65"/>
      <c r="J2154" s="64"/>
      <c r="K2154" s="65"/>
      <c r="L2154" s="65"/>
      <c r="M2154" s="101"/>
      <c r="N2154" s="101"/>
      <c r="O2154" s="67"/>
      <c r="P2154" s="68"/>
      <c r="Q2154" s="69"/>
      <c r="R2154" s="69"/>
      <c r="S2154" s="69"/>
      <c r="T2154" s="70"/>
      <c r="U2154" s="64"/>
      <c r="V2154" s="64"/>
      <c r="W2154" s="64"/>
      <c r="X2154" s="64"/>
      <c r="Y2154" s="64"/>
      <c r="Z2154" s="64"/>
      <c r="AA2154" s="64"/>
    </row>
    <row r="2155" spans="1:27" s="72" customFormat="1" ht="23.5" customHeight="1" x14ac:dyDescent="0.35">
      <c r="A2155" s="63"/>
      <c r="B2155" s="64"/>
      <c r="C2155" s="65"/>
      <c r="D2155" s="65"/>
      <c r="E2155" s="65"/>
      <c r="F2155" s="65"/>
      <c r="G2155" s="73"/>
      <c r="H2155" s="64"/>
      <c r="I2155" s="65"/>
      <c r="J2155" s="64"/>
      <c r="K2155" s="65"/>
      <c r="L2155" s="65"/>
      <c r="M2155" s="101"/>
      <c r="N2155" s="101"/>
      <c r="O2155" s="67"/>
      <c r="P2155" s="68"/>
      <c r="Q2155" s="69"/>
      <c r="R2155" s="69"/>
      <c r="S2155" s="69"/>
      <c r="T2155" s="70"/>
      <c r="U2155" s="64"/>
      <c r="V2155" s="64"/>
      <c r="W2155" s="64"/>
      <c r="X2155" s="64"/>
      <c r="Y2155" s="64"/>
      <c r="Z2155" s="64"/>
      <c r="AA2155" s="64"/>
    </row>
    <row r="2156" spans="1:27" s="72" customFormat="1" ht="23.5" customHeight="1" x14ac:dyDescent="0.35">
      <c r="A2156" s="63"/>
      <c r="B2156" s="64"/>
      <c r="C2156" s="65"/>
      <c r="D2156" s="65"/>
      <c r="E2156" s="65"/>
      <c r="F2156" s="65"/>
      <c r="G2156" s="73"/>
      <c r="H2156" s="64"/>
      <c r="I2156" s="65"/>
      <c r="J2156" s="64"/>
      <c r="K2156" s="65"/>
      <c r="L2156" s="65"/>
      <c r="M2156" s="101"/>
      <c r="N2156" s="101"/>
      <c r="O2156" s="67"/>
      <c r="P2156" s="68"/>
      <c r="Q2156" s="69"/>
      <c r="R2156" s="69"/>
      <c r="S2156" s="69"/>
      <c r="T2156" s="70"/>
      <c r="U2156" s="64"/>
      <c r="V2156" s="64"/>
      <c r="W2156" s="64"/>
      <c r="X2156" s="64"/>
      <c r="Y2156" s="64"/>
      <c r="Z2156" s="64"/>
      <c r="AA2156" s="64"/>
    </row>
    <row r="2157" spans="1:27" s="72" customFormat="1" ht="23.5" customHeight="1" x14ac:dyDescent="0.35">
      <c r="A2157" s="63"/>
      <c r="B2157" s="64"/>
      <c r="C2157" s="65"/>
      <c r="D2157" s="65"/>
      <c r="E2157" s="65"/>
      <c r="F2157" s="65"/>
      <c r="G2157" s="73"/>
      <c r="H2157" s="64"/>
      <c r="I2157" s="65"/>
      <c r="J2157" s="64"/>
      <c r="K2157" s="65"/>
      <c r="L2157" s="65"/>
      <c r="M2157" s="101"/>
      <c r="N2157" s="101"/>
      <c r="O2157" s="67"/>
      <c r="P2157" s="68"/>
      <c r="Q2157" s="69"/>
      <c r="R2157" s="69"/>
      <c r="S2157" s="69"/>
      <c r="T2157" s="70"/>
      <c r="U2157" s="64"/>
      <c r="V2157" s="64"/>
      <c r="W2157" s="64"/>
      <c r="X2157" s="64"/>
      <c r="Y2157" s="64"/>
      <c r="Z2157" s="64"/>
      <c r="AA2157" s="64"/>
    </row>
    <row r="2158" spans="1:27" s="72" customFormat="1" ht="23.5" customHeight="1" x14ac:dyDescent="0.35">
      <c r="A2158" s="63"/>
      <c r="B2158" s="64"/>
      <c r="C2158" s="65"/>
      <c r="D2158" s="65"/>
      <c r="E2158" s="65"/>
      <c r="F2158" s="65"/>
      <c r="G2158" s="73"/>
      <c r="H2158" s="64"/>
      <c r="I2158" s="65"/>
      <c r="J2158" s="64"/>
      <c r="K2158" s="65"/>
      <c r="L2158" s="65"/>
      <c r="M2158" s="101"/>
      <c r="N2158" s="101"/>
      <c r="O2158" s="67"/>
      <c r="P2158" s="68"/>
      <c r="Q2158" s="69"/>
      <c r="R2158" s="69"/>
      <c r="S2158" s="69"/>
      <c r="T2158" s="70"/>
      <c r="U2158" s="64"/>
      <c r="V2158" s="64"/>
      <c r="W2158" s="64"/>
      <c r="X2158" s="64"/>
      <c r="Y2158" s="64"/>
      <c r="Z2158" s="64"/>
      <c r="AA2158" s="64"/>
    </row>
    <row r="2159" spans="1:27" s="72" customFormat="1" ht="23.5" customHeight="1" x14ac:dyDescent="0.35">
      <c r="A2159" s="63"/>
      <c r="B2159" s="64"/>
      <c r="C2159" s="65"/>
      <c r="D2159" s="65"/>
      <c r="E2159" s="65"/>
      <c r="F2159" s="65"/>
      <c r="G2159" s="73"/>
      <c r="H2159" s="64"/>
      <c r="I2159" s="65"/>
      <c r="J2159" s="64"/>
      <c r="K2159" s="65"/>
      <c r="L2159" s="65"/>
      <c r="M2159" s="101"/>
      <c r="N2159" s="101"/>
      <c r="O2159" s="67"/>
      <c r="P2159" s="68"/>
      <c r="Q2159" s="69"/>
      <c r="R2159" s="69"/>
      <c r="S2159" s="69"/>
      <c r="T2159" s="70"/>
      <c r="U2159" s="64"/>
      <c r="V2159" s="64"/>
      <c r="W2159" s="64"/>
      <c r="X2159" s="64"/>
      <c r="Y2159" s="64"/>
      <c r="Z2159" s="64"/>
      <c r="AA2159" s="64"/>
    </row>
    <row r="2160" spans="1:27" s="72" customFormat="1" ht="23.5" customHeight="1" x14ac:dyDescent="0.35">
      <c r="A2160" s="63"/>
      <c r="B2160" s="64"/>
      <c r="C2160" s="65"/>
      <c r="D2160" s="65"/>
      <c r="E2160" s="65"/>
      <c r="F2160" s="65"/>
      <c r="G2160" s="73"/>
      <c r="H2160" s="64"/>
      <c r="I2160" s="65"/>
      <c r="J2160" s="64"/>
      <c r="K2160" s="65"/>
      <c r="L2160" s="65"/>
      <c r="M2160" s="101"/>
      <c r="N2160" s="101"/>
      <c r="O2160" s="67"/>
      <c r="P2160" s="68"/>
      <c r="Q2160" s="69"/>
      <c r="R2160" s="69"/>
      <c r="S2160" s="69"/>
      <c r="T2160" s="70"/>
      <c r="U2160" s="64"/>
      <c r="V2160" s="64"/>
      <c r="W2160" s="64"/>
      <c r="X2160" s="64"/>
      <c r="Y2160" s="64"/>
      <c r="Z2160" s="64"/>
      <c r="AA2160" s="64"/>
    </row>
    <row r="2161" spans="1:27" s="72" customFormat="1" ht="23.5" customHeight="1" x14ac:dyDescent="0.35">
      <c r="A2161" s="63"/>
      <c r="B2161" s="64"/>
      <c r="C2161" s="65"/>
      <c r="D2161" s="65"/>
      <c r="E2161" s="65"/>
      <c r="F2161" s="65"/>
      <c r="G2161" s="73"/>
      <c r="H2161" s="64"/>
      <c r="I2161" s="65"/>
      <c r="J2161" s="64"/>
      <c r="K2161" s="65"/>
      <c r="L2161" s="65"/>
      <c r="M2161" s="101"/>
      <c r="N2161" s="101"/>
      <c r="O2161" s="67"/>
      <c r="P2161" s="68"/>
      <c r="Q2161" s="69"/>
      <c r="R2161" s="69"/>
      <c r="S2161" s="69"/>
      <c r="T2161" s="70"/>
      <c r="U2161" s="64"/>
      <c r="V2161" s="64"/>
      <c r="W2161" s="64"/>
      <c r="X2161" s="64"/>
      <c r="Y2161" s="64"/>
      <c r="Z2161" s="64"/>
      <c r="AA2161" s="64"/>
    </row>
    <row r="2162" spans="1:27" s="72" customFormat="1" ht="23.5" customHeight="1" x14ac:dyDescent="0.35">
      <c r="A2162" s="63"/>
      <c r="B2162" s="64"/>
      <c r="C2162" s="65"/>
      <c r="D2162" s="65"/>
      <c r="E2162" s="65"/>
      <c r="F2162" s="65"/>
      <c r="G2162" s="73"/>
      <c r="H2162" s="64"/>
      <c r="I2162" s="65"/>
      <c r="J2162" s="64"/>
      <c r="K2162" s="65"/>
      <c r="L2162" s="65"/>
      <c r="M2162" s="101"/>
      <c r="N2162" s="101"/>
      <c r="O2162" s="67"/>
      <c r="P2162" s="68"/>
      <c r="Q2162" s="69"/>
      <c r="R2162" s="69"/>
      <c r="S2162" s="69"/>
      <c r="T2162" s="70"/>
      <c r="U2162" s="64"/>
      <c r="V2162" s="64"/>
      <c r="W2162" s="64"/>
      <c r="X2162" s="64"/>
      <c r="Y2162" s="64"/>
      <c r="Z2162" s="64"/>
      <c r="AA2162" s="64"/>
    </row>
    <row r="2163" spans="1:27" s="72" customFormat="1" ht="23.5" customHeight="1" x14ac:dyDescent="0.35">
      <c r="A2163" s="63"/>
      <c r="B2163" s="64"/>
      <c r="C2163" s="65"/>
      <c r="D2163" s="65"/>
      <c r="E2163" s="65"/>
      <c r="F2163" s="65"/>
      <c r="G2163" s="73"/>
      <c r="H2163" s="64"/>
      <c r="I2163" s="65"/>
      <c r="J2163" s="64"/>
      <c r="K2163" s="65"/>
      <c r="L2163" s="65"/>
      <c r="M2163" s="101"/>
      <c r="N2163" s="101"/>
      <c r="O2163" s="67"/>
      <c r="P2163" s="68"/>
      <c r="Q2163" s="69"/>
      <c r="R2163" s="69"/>
      <c r="S2163" s="69"/>
      <c r="T2163" s="70"/>
      <c r="U2163" s="64"/>
      <c r="V2163" s="64"/>
      <c r="W2163" s="64"/>
      <c r="X2163" s="64"/>
      <c r="Y2163" s="64"/>
      <c r="Z2163" s="64"/>
      <c r="AA2163" s="64"/>
    </row>
    <row r="2164" spans="1:27" s="72" customFormat="1" ht="23.5" customHeight="1" x14ac:dyDescent="0.35">
      <c r="A2164" s="63"/>
      <c r="B2164" s="64"/>
      <c r="C2164" s="65"/>
      <c r="D2164" s="65"/>
      <c r="E2164" s="65"/>
      <c r="F2164" s="65"/>
      <c r="G2164" s="73"/>
      <c r="H2164" s="64"/>
      <c r="I2164" s="65"/>
      <c r="J2164" s="64"/>
      <c r="K2164" s="65"/>
      <c r="L2164" s="65"/>
      <c r="M2164" s="101"/>
      <c r="N2164" s="101"/>
      <c r="O2164" s="67"/>
      <c r="P2164" s="68"/>
      <c r="Q2164" s="69"/>
      <c r="R2164" s="69"/>
      <c r="S2164" s="69"/>
      <c r="T2164" s="70"/>
      <c r="U2164" s="64"/>
      <c r="V2164" s="64"/>
      <c r="W2164" s="64"/>
      <c r="X2164" s="64"/>
      <c r="Y2164" s="64"/>
      <c r="Z2164" s="64"/>
      <c r="AA2164" s="64"/>
    </row>
    <row r="2165" spans="1:27" s="72" customFormat="1" ht="23.5" customHeight="1" x14ac:dyDescent="0.35">
      <c r="A2165" s="63"/>
      <c r="B2165" s="64"/>
      <c r="C2165" s="65"/>
      <c r="D2165" s="65"/>
      <c r="E2165" s="65"/>
      <c r="F2165" s="65"/>
      <c r="G2165" s="73"/>
      <c r="H2165" s="64"/>
      <c r="I2165" s="65"/>
      <c r="J2165" s="64"/>
      <c r="K2165" s="65"/>
      <c r="L2165" s="65"/>
      <c r="M2165" s="101"/>
      <c r="N2165" s="101"/>
      <c r="O2165" s="67"/>
      <c r="P2165" s="68"/>
      <c r="Q2165" s="69"/>
      <c r="R2165" s="69"/>
      <c r="S2165" s="69"/>
      <c r="T2165" s="70"/>
      <c r="U2165" s="64"/>
      <c r="V2165" s="64"/>
      <c r="W2165" s="64"/>
      <c r="X2165" s="64"/>
      <c r="Y2165" s="64"/>
      <c r="Z2165" s="64"/>
      <c r="AA2165" s="64"/>
    </row>
    <row r="2166" spans="1:27" s="72" customFormat="1" ht="23.5" customHeight="1" x14ac:dyDescent="0.35">
      <c r="A2166" s="63"/>
      <c r="B2166" s="64"/>
      <c r="C2166" s="65"/>
      <c r="D2166" s="65"/>
      <c r="E2166" s="65"/>
      <c r="F2166" s="65"/>
      <c r="G2166" s="73"/>
      <c r="H2166" s="64"/>
      <c r="I2166" s="65"/>
      <c r="J2166" s="64"/>
      <c r="K2166" s="65"/>
      <c r="L2166" s="65"/>
      <c r="M2166" s="101"/>
      <c r="N2166" s="101"/>
      <c r="O2166" s="67"/>
      <c r="P2166" s="68"/>
      <c r="Q2166" s="69"/>
      <c r="R2166" s="69"/>
      <c r="S2166" s="69"/>
      <c r="T2166" s="70"/>
      <c r="U2166" s="64"/>
      <c r="V2166" s="64"/>
      <c r="W2166" s="64"/>
      <c r="X2166" s="64"/>
      <c r="Y2166" s="64"/>
      <c r="Z2166" s="64"/>
      <c r="AA2166" s="64"/>
    </row>
    <row r="2167" spans="1:27" s="72" customFormat="1" ht="23.5" customHeight="1" x14ac:dyDescent="0.35">
      <c r="A2167" s="63"/>
      <c r="B2167" s="64"/>
      <c r="C2167" s="65"/>
      <c r="D2167" s="65"/>
      <c r="E2167" s="65"/>
      <c r="F2167" s="65"/>
      <c r="G2167" s="73"/>
      <c r="H2167" s="64"/>
      <c r="I2167" s="65"/>
      <c r="J2167" s="64"/>
      <c r="K2167" s="65"/>
      <c r="L2167" s="65"/>
      <c r="M2167" s="101"/>
      <c r="N2167" s="101"/>
      <c r="O2167" s="67"/>
      <c r="P2167" s="68"/>
      <c r="Q2167" s="69"/>
      <c r="R2167" s="69"/>
      <c r="S2167" s="69"/>
      <c r="T2167" s="70"/>
      <c r="U2167" s="64"/>
      <c r="V2167" s="64"/>
      <c r="W2167" s="64"/>
      <c r="X2167" s="64"/>
      <c r="Y2167" s="64"/>
      <c r="Z2167" s="64"/>
      <c r="AA2167" s="64"/>
    </row>
    <row r="2168" spans="1:27" s="72" customFormat="1" ht="23.5" customHeight="1" x14ac:dyDescent="0.35">
      <c r="A2168" s="63"/>
      <c r="B2168" s="64"/>
      <c r="C2168" s="65"/>
      <c r="D2168" s="65"/>
      <c r="E2168" s="65"/>
      <c r="F2168" s="65"/>
      <c r="G2168" s="73"/>
      <c r="H2168" s="64"/>
      <c r="I2168" s="65"/>
      <c r="J2168" s="64"/>
      <c r="K2168" s="65"/>
      <c r="L2168" s="65"/>
      <c r="M2168" s="101"/>
      <c r="N2168" s="101"/>
      <c r="O2168" s="67"/>
      <c r="P2168" s="68"/>
      <c r="Q2168" s="69"/>
      <c r="R2168" s="69"/>
      <c r="S2168" s="69"/>
      <c r="T2168" s="70"/>
      <c r="U2168" s="64"/>
      <c r="V2168" s="64"/>
      <c r="W2168" s="64"/>
      <c r="X2168" s="64"/>
      <c r="Y2168" s="64"/>
      <c r="Z2168" s="64"/>
      <c r="AA2168" s="64"/>
    </row>
    <row r="2169" spans="1:27" s="72" customFormat="1" ht="23.5" customHeight="1" x14ac:dyDescent="0.35">
      <c r="A2169" s="63"/>
      <c r="B2169" s="64"/>
      <c r="C2169" s="65"/>
      <c r="D2169" s="65"/>
      <c r="E2169" s="65"/>
      <c r="F2169" s="65"/>
      <c r="G2169" s="73"/>
      <c r="H2169" s="64"/>
      <c r="I2169" s="65"/>
      <c r="J2169" s="64"/>
      <c r="K2169" s="65"/>
      <c r="L2169" s="65"/>
      <c r="M2169" s="101"/>
      <c r="N2169" s="101"/>
      <c r="O2169" s="67"/>
      <c r="P2169" s="68"/>
      <c r="Q2169" s="69"/>
      <c r="R2169" s="69"/>
      <c r="S2169" s="69"/>
      <c r="T2169" s="70"/>
      <c r="U2169" s="64"/>
      <c r="V2169" s="64"/>
      <c r="W2169" s="64"/>
      <c r="X2169" s="64"/>
      <c r="Y2169" s="64"/>
      <c r="Z2169" s="64"/>
      <c r="AA2169" s="64"/>
    </row>
    <row r="2170" spans="1:27" s="72" customFormat="1" ht="23.5" customHeight="1" x14ac:dyDescent="0.35">
      <c r="A2170" s="63"/>
      <c r="B2170" s="64"/>
      <c r="C2170" s="65"/>
      <c r="D2170" s="65"/>
      <c r="E2170" s="65"/>
      <c r="F2170" s="65"/>
      <c r="G2170" s="73"/>
      <c r="H2170" s="64"/>
      <c r="I2170" s="65"/>
      <c r="J2170" s="64"/>
      <c r="K2170" s="65"/>
      <c r="L2170" s="65"/>
      <c r="M2170" s="101"/>
      <c r="N2170" s="101"/>
      <c r="O2170" s="67"/>
      <c r="P2170" s="68"/>
      <c r="Q2170" s="69"/>
      <c r="R2170" s="69"/>
      <c r="S2170" s="69"/>
      <c r="T2170" s="70"/>
      <c r="U2170" s="64"/>
      <c r="V2170" s="64"/>
      <c r="W2170" s="64"/>
      <c r="X2170" s="64"/>
      <c r="Y2170" s="64"/>
      <c r="Z2170" s="64"/>
      <c r="AA2170" s="64"/>
    </row>
    <row r="2171" spans="1:27" s="72" customFormat="1" ht="23.5" customHeight="1" x14ac:dyDescent="0.35">
      <c r="A2171" s="63"/>
      <c r="B2171" s="64"/>
      <c r="C2171" s="65"/>
      <c r="D2171" s="65"/>
      <c r="E2171" s="65"/>
      <c r="F2171" s="65"/>
      <c r="G2171" s="73"/>
      <c r="H2171" s="64"/>
      <c r="I2171" s="65"/>
      <c r="J2171" s="64"/>
      <c r="K2171" s="65"/>
      <c r="L2171" s="65"/>
      <c r="M2171" s="101"/>
      <c r="N2171" s="101"/>
      <c r="O2171" s="67"/>
      <c r="P2171" s="68"/>
      <c r="Q2171" s="69"/>
      <c r="R2171" s="69"/>
      <c r="S2171" s="69"/>
      <c r="T2171" s="70"/>
      <c r="U2171" s="64"/>
      <c r="V2171" s="64"/>
      <c r="W2171" s="64"/>
      <c r="X2171" s="64"/>
      <c r="Y2171" s="64"/>
      <c r="Z2171" s="64"/>
      <c r="AA2171" s="64"/>
    </row>
    <row r="2172" spans="1:27" s="72" customFormat="1" ht="23.5" customHeight="1" x14ac:dyDescent="0.35">
      <c r="A2172" s="63"/>
      <c r="B2172" s="64"/>
      <c r="C2172" s="65"/>
      <c r="D2172" s="65"/>
      <c r="E2172" s="65"/>
      <c r="F2172" s="65"/>
      <c r="G2172" s="73"/>
      <c r="H2172" s="64"/>
      <c r="I2172" s="65"/>
      <c r="J2172" s="64"/>
      <c r="K2172" s="65"/>
      <c r="L2172" s="65"/>
      <c r="M2172" s="101"/>
      <c r="N2172" s="101"/>
      <c r="O2172" s="67"/>
      <c r="P2172" s="68"/>
      <c r="Q2172" s="69"/>
      <c r="R2172" s="69"/>
      <c r="S2172" s="69"/>
      <c r="T2172" s="70"/>
      <c r="U2172" s="64"/>
      <c r="V2172" s="64"/>
      <c r="W2172" s="64"/>
      <c r="X2172" s="64"/>
      <c r="Y2172" s="64"/>
      <c r="Z2172" s="64"/>
      <c r="AA2172" s="64"/>
    </row>
    <row r="2173" spans="1:27" s="72" customFormat="1" ht="23.5" customHeight="1" x14ac:dyDescent="0.35">
      <c r="A2173" s="63"/>
      <c r="B2173" s="64"/>
      <c r="C2173" s="65"/>
      <c r="D2173" s="65"/>
      <c r="E2173" s="65"/>
      <c r="F2173" s="65"/>
      <c r="G2173" s="73"/>
      <c r="H2173" s="64"/>
      <c r="I2173" s="65"/>
      <c r="J2173" s="64"/>
      <c r="K2173" s="65"/>
      <c r="L2173" s="65"/>
      <c r="M2173" s="101"/>
      <c r="N2173" s="101"/>
      <c r="O2173" s="67"/>
      <c r="P2173" s="68"/>
      <c r="Q2173" s="69"/>
      <c r="R2173" s="69"/>
      <c r="S2173" s="69"/>
      <c r="T2173" s="70"/>
      <c r="U2173" s="64"/>
      <c r="V2173" s="64"/>
      <c r="W2173" s="64"/>
      <c r="X2173" s="64"/>
      <c r="Y2173" s="64"/>
      <c r="Z2173" s="64"/>
      <c r="AA2173" s="64"/>
    </row>
    <row r="2174" spans="1:27" s="72" customFormat="1" ht="23.5" customHeight="1" x14ac:dyDescent="0.35">
      <c r="A2174" s="63"/>
      <c r="B2174" s="64"/>
      <c r="C2174" s="65"/>
      <c r="D2174" s="65"/>
      <c r="E2174" s="65"/>
      <c r="F2174" s="65"/>
      <c r="G2174" s="73"/>
      <c r="H2174" s="64"/>
      <c r="I2174" s="65"/>
      <c r="J2174" s="64"/>
      <c r="K2174" s="65"/>
      <c r="L2174" s="65"/>
      <c r="M2174" s="101"/>
      <c r="N2174" s="101"/>
      <c r="O2174" s="67"/>
      <c r="P2174" s="68"/>
      <c r="Q2174" s="69"/>
      <c r="R2174" s="69"/>
      <c r="S2174" s="69"/>
      <c r="T2174" s="70"/>
      <c r="U2174" s="64"/>
      <c r="V2174" s="64"/>
      <c r="W2174" s="64"/>
      <c r="X2174" s="64"/>
      <c r="Y2174" s="64"/>
      <c r="Z2174" s="64"/>
      <c r="AA2174" s="64"/>
    </row>
    <row r="2175" spans="1:27" s="72" customFormat="1" ht="23.5" customHeight="1" x14ac:dyDescent="0.35">
      <c r="A2175" s="63"/>
      <c r="B2175" s="64"/>
      <c r="C2175" s="65"/>
      <c r="D2175" s="65"/>
      <c r="E2175" s="65"/>
      <c r="F2175" s="65"/>
      <c r="G2175" s="73"/>
      <c r="H2175" s="64"/>
      <c r="I2175" s="65"/>
      <c r="J2175" s="64"/>
      <c r="K2175" s="65"/>
      <c r="L2175" s="65"/>
      <c r="M2175" s="101"/>
      <c r="N2175" s="101"/>
      <c r="O2175" s="67"/>
      <c r="P2175" s="68"/>
      <c r="Q2175" s="69"/>
      <c r="R2175" s="69"/>
      <c r="S2175" s="69"/>
      <c r="T2175" s="70"/>
      <c r="U2175" s="64"/>
      <c r="V2175" s="64"/>
      <c r="W2175" s="64"/>
      <c r="X2175" s="64"/>
      <c r="Y2175" s="64"/>
      <c r="Z2175" s="64"/>
      <c r="AA2175" s="64"/>
    </row>
    <row r="2176" spans="1:27" s="72" customFormat="1" ht="23.5" customHeight="1" x14ac:dyDescent="0.35">
      <c r="A2176" s="63"/>
      <c r="B2176" s="64"/>
      <c r="C2176" s="65"/>
      <c r="D2176" s="65"/>
      <c r="E2176" s="65"/>
      <c r="F2176" s="65"/>
      <c r="G2176" s="73"/>
      <c r="H2176" s="64"/>
      <c r="I2176" s="65"/>
      <c r="J2176" s="64"/>
      <c r="K2176" s="65"/>
      <c r="L2176" s="65"/>
      <c r="M2176" s="101"/>
      <c r="N2176" s="101"/>
      <c r="O2176" s="67"/>
      <c r="P2176" s="68"/>
      <c r="Q2176" s="69"/>
      <c r="R2176" s="69"/>
      <c r="S2176" s="69"/>
      <c r="T2176" s="70"/>
      <c r="U2176" s="64"/>
      <c r="V2176" s="64"/>
      <c r="W2176" s="64"/>
      <c r="X2176" s="64"/>
      <c r="Y2176" s="64"/>
      <c r="Z2176" s="64"/>
      <c r="AA2176" s="64"/>
    </row>
    <row r="2177" spans="1:27" s="72" customFormat="1" ht="23.5" customHeight="1" x14ac:dyDescent="0.35">
      <c r="A2177" s="63"/>
      <c r="B2177" s="64"/>
      <c r="C2177" s="65"/>
      <c r="D2177" s="65"/>
      <c r="E2177" s="65"/>
      <c r="F2177" s="65"/>
      <c r="G2177" s="73"/>
      <c r="H2177" s="64"/>
      <c r="I2177" s="65"/>
      <c r="J2177" s="64"/>
      <c r="K2177" s="65"/>
      <c r="L2177" s="65"/>
      <c r="M2177" s="101"/>
      <c r="N2177" s="101"/>
      <c r="O2177" s="67"/>
      <c r="P2177" s="68"/>
      <c r="Q2177" s="69"/>
      <c r="R2177" s="69"/>
      <c r="S2177" s="69"/>
      <c r="T2177" s="70"/>
      <c r="U2177" s="64"/>
      <c r="V2177" s="64"/>
      <c r="W2177" s="64"/>
      <c r="X2177" s="64"/>
      <c r="Y2177" s="64"/>
      <c r="Z2177" s="64"/>
      <c r="AA2177" s="64"/>
    </row>
    <row r="2178" spans="1:27" s="72" customFormat="1" ht="23.5" customHeight="1" x14ac:dyDescent="0.35">
      <c r="A2178" s="63"/>
      <c r="B2178" s="64"/>
      <c r="C2178" s="65"/>
      <c r="D2178" s="65"/>
      <c r="E2178" s="65"/>
      <c r="F2178" s="65"/>
      <c r="G2178" s="73"/>
      <c r="H2178" s="64"/>
      <c r="I2178" s="65"/>
      <c r="J2178" s="64"/>
      <c r="K2178" s="65"/>
      <c r="L2178" s="65"/>
      <c r="M2178" s="101"/>
      <c r="N2178" s="101"/>
      <c r="O2178" s="67"/>
      <c r="P2178" s="68"/>
      <c r="Q2178" s="69"/>
      <c r="R2178" s="69"/>
      <c r="S2178" s="69"/>
      <c r="T2178" s="70"/>
      <c r="U2178" s="64"/>
      <c r="V2178" s="64"/>
      <c r="W2178" s="64"/>
      <c r="X2178" s="64"/>
      <c r="Y2178" s="64"/>
      <c r="Z2178" s="64"/>
      <c r="AA2178" s="64"/>
    </row>
    <row r="2179" spans="1:27" s="72" customFormat="1" ht="23.5" customHeight="1" x14ac:dyDescent="0.35">
      <c r="A2179" s="63"/>
      <c r="B2179" s="64"/>
      <c r="C2179" s="65"/>
      <c r="D2179" s="65"/>
      <c r="E2179" s="65"/>
      <c r="F2179" s="65"/>
      <c r="G2179" s="73"/>
      <c r="H2179" s="64"/>
      <c r="I2179" s="65"/>
      <c r="J2179" s="64"/>
      <c r="K2179" s="65"/>
      <c r="L2179" s="65"/>
      <c r="M2179" s="101"/>
      <c r="N2179" s="101"/>
      <c r="O2179" s="67"/>
      <c r="P2179" s="68"/>
      <c r="Q2179" s="69"/>
      <c r="R2179" s="69"/>
      <c r="S2179" s="69"/>
      <c r="T2179" s="70"/>
      <c r="U2179" s="64"/>
      <c r="V2179" s="64"/>
      <c r="W2179" s="64"/>
      <c r="X2179" s="64"/>
      <c r="Y2179" s="64"/>
      <c r="Z2179" s="64"/>
      <c r="AA2179" s="64"/>
    </row>
    <row r="2180" spans="1:27" s="72" customFormat="1" ht="23.5" customHeight="1" x14ac:dyDescent="0.35">
      <c r="A2180" s="63"/>
      <c r="B2180" s="64"/>
      <c r="C2180" s="65"/>
      <c r="D2180" s="65"/>
      <c r="E2180" s="65"/>
      <c r="F2180" s="65"/>
      <c r="G2180" s="73"/>
      <c r="H2180" s="64"/>
      <c r="I2180" s="65"/>
      <c r="J2180" s="64"/>
      <c r="K2180" s="65"/>
      <c r="L2180" s="65"/>
      <c r="M2180" s="101"/>
      <c r="N2180" s="101"/>
      <c r="O2180" s="67"/>
      <c r="P2180" s="68"/>
      <c r="Q2180" s="69"/>
      <c r="R2180" s="69"/>
      <c r="S2180" s="69"/>
      <c r="T2180" s="70"/>
      <c r="U2180" s="64"/>
      <c r="V2180" s="64"/>
      <c r="W2180" s="64"/>
      <c r="X2180" s="64"/>
      <c r="Y2180" s="64"/>
      <c r="Z2180" s="64"/>
      <c r="AA2180" s="64"/>
    </row>
    <row r="2181" spans="1:27" s="72" customFormat="1" ht="23.5" customHeight="1" x14ac:dyDescent="0.35">
      <c r="A2181" s="63"/>
      <c r="B2181" s="64"/>
      <c r="C2181" s="65"/>
      <c r="D2181" s="65"/>
      <c r="E2181" s="65"/>
      <c r="F2181" s="65"/>
      <c r="G2181" s="73"/>
      <c r="H2181" s="64"/>
      <c r="I2181" s="65"/>
      <c r="J2181" s="64"/>
      <c r="K2181" s="65"/>
      <c r="L2181" s="65"/>
      <c r="M2181" s="101"/>
      <c r="N2181" s="101"/>
      <c r="O2181" s="67"/>
      <c r="P2181" s="68"/>
      <c r="Q2181" s="69"/>
      <c r="R2181" s="69"/>
      <c r="S2181" s="69"/>
      <c r="T2181" s="70"/>
      <c r="U2181" s="64"/>
      <c r="V2181" s="64"/>
      <c r="W2181" s="64"/>
      <c r="X2181" s="64"/>
      <c r="Y2181" s="64"/>
      <c r="Z2181" s="64"/>
      <c r="AA2181" s="64"/>
    </row>
    <row r="2182" spans="1:27" s="72" customFormat="1" ht="23.5" customHeight="1" x14ac:dyDescent="0.35">
      <c r="A2182" s="63"/>
      <c r="B2182" s="64"/>
      <c r="C2182" s="65"/>
      <c r="D2182" s="65"/>
      <c r="E2182" s="65"/>
      <c r="F2182" s="65"/>
      <c r="G2182" s="73"/>
      <c r="H2182" s="64"/>
      <c r="I2182" s="65"/>
      <c r="J2182" s="64"/>
      <c r="K2182" s="65"/>
      <c r="L2182" s="65"/>
      <c r="M2182" s="101"/>
      <c r="N2182" s="101"/>
      <c r="O2182" s="67"/>
      <c r="P2182" s="68"/>
      <c r="Q2182" s="69"/>
      <c r="R2182" s="69"/>
      <c r="S2182" s="69"/>
      <c r="T2182" s="70"/>
      <c r="U2182" s="64"/>
      <c r="V2182" s="64"/>
      <c r="W2182" s="64"/>
      <c r="X2182" s="64"/>
      <c r="Y2182" s="64"/>
      <c r="Z2182" s="64"/>
      <c r="AA2182" s="64"/>
    </row>
    <row r="2183" spans="1:27" s="72" customFormat="1" ht="23.5" customHeight="1" x14ac:dyDescent="0.35">
      <c r="A2183" s="63"/>
      <c r="B2183" s="64"/>
      <c r="C2183" s="65"/>
      <c r="D2183" s="65"/>
      <c r="E2183" s="65"/>
      <c r="F2183" s="65"/>
      <c r="G2183" s="73"/>
      <c r="H2183" s="64"/>
      <c r="I2183" s="65"/>
      <c r="J2183" s="64"/>
      <c r="K2183" s="65"/>
      <c r="L2183" s="65"/>
      <c r="M2183" s="101"/>
      <c r="N2183" s="101"/>
      <c r="O2183" s="67"/>
      <c r="P2183" s="68"/>
      <c r="Q2183" s="69"/>
      <c r="R2183" s="69"/>
      <c r="S2183" s="69"/>
      <c r="T2183" s="70"/>
      <c r="U2183" s="64"/>
      <c r="V2183" s="64"/>
      <c r="W2183" s="64"/>
      <c r="X2183" s="64"/>
      <c r="Y2183" s="64"/>
      <c r="Z2183" s="64"/>
      <c r="AA2183" s="64"/>
    </row>
    <row r="2184" spans="1:27" s="72" customFormat="1" ht="23.5" customHeight="1" x14ac:dyDescent="0.35">
      <c r="A2184" s="63"/>
      <c r="B2184" s="64"/>
      <c r="C2184" s="65"/>
      <c r="D2184" s="65"/>
      <c r="E2184" s="65"/>
      <c r="F2184" s="65"/>
      <c r="G2184" s="73"/>
      <c r="H2184" s="64"/>
      <c r="I2184" s="65"/>
      <c r="J2184" s="64"/>
      <c r="K2184" s="65"/>
      <c r="L2184" s="65"/>
      <c r="M2184" s="101"/>
      <c r="N2184" s="101"/>
      <c r="O2184" s="67"/>
      <c r="P2184" s="68"/>
      <c r="Q2184" s="69"/>
      <c r="R2184" s="69"/>
      <c r="S2184" s="69"/>
      <c r="T2184" s="70"/>
      <c r="U2184" s="64"/>
      <c r="V2184" s="64"/>
      <c r="W2184" s="64"/>
      <c r="X2184" s="64"/>
      <c r="Y2184" s="64"/>
      <c r="Z2184" s="64"/>
      <c r="AA2184" s="64"/>
    </row>
    <row r="2185" spans="1:27" s="72" customFormat="1" ht="23.5" customHeight="1" x14ac:dyDescent="0.35">
      <c r="A2185" s="63"/>
      <c r="B2185" s="64"/>
      <c r="C2185" s="65"/>
      <c r="D2185" s="65"/>
      <c r="E2185" s="65"/>
      <c r="F2185" s="65"/>
      <c r="G2185" s="73"/>
      <c r="H2185" s="64"/>
      <c r="I2185" s="65"/>
      <c r="J2185" s="64"/>
      <c r="K2185" s="65"/>
      <c r="L2185" s="65"/>
      <c r="M2185" s="101"/>
      <c r="N2185" s="101"/>
      <c r="O2185" s="67"/>
      <c r="P2185" s="68"/>
      <c r="Q2185" s="69"/>
      <c r="R2185" s="69"/>
      <c r="S2185" s="69"/>
      <c r="T2185" s="70"/>
      <c r="U2185" s="64"/>
      <c r="V2185" s="64"/>
      <c r="W2185" s="64"/>
      <c r="X2185" s="64"/>
      <c r="Y2185" s="64"/>
      <c r="Z2185" s="64"/>
      <c r="AA2185" s="64"/>
    </row>
    <row r="2186" spans="1:27" s="72" customFormat="1" ht="23.5" customHeight="1" x14ac:dyDescent="0.35">
      <c r="A2186" s="63"/>
      <c r="B2186" s="64"/>
      <c r="C2186" s="65"/>
      <c r="D2186" s="65"/>
      <c r="E2186" s="65"/>
      <c r="F2186" s="65"/>
      <c r="G2186" s="73"/>
      <c r="H2186" s="64"/>
      <c r="I2186" s="65"/>
      <c r="J2186" s="64"/>
      <c r="K2186" s="65"/>
      <c r="L2186" s="65"/>
      <c r="M2186" s="101"/>
      <c r="N2186" s="101"/>
      <c r="O2186" s="67"/>
      <c r="P2186" s="68"/>
      <c r="Q2186" s="69"/>
      <c r="R2186" s="69"/>
      <c r="S2186" s="69"/>
      <c r="T2186" s="70"/>
      <c r="U2186" s="64"/>
      <c r="V2186" s="64"/>
      <c r="W2186" s="64"/>
      <c r="X2186" s="64"/>
      <c r="Y2186" s="64"/>
      <c r="Z2186" s="64"/>
      <c r="AA2186" s="64"/>
    </row>
    <row r="2187" spans="1:27" s="72" customFormat="1" ht="23.5" customHeight="1" x14ac:dyDescent="0.35">
      <c r="A2187" s="63"/>
      <c r="B2187" s="64"/>
      <c r="C2187" s="65"/>
      <c r="D2187" s="65"/>
      <c r="E2187" s="65"/>
      <c r="F2187" s="65"/>
      <c r="G2187" s="73"/>
      <c r="H2187" s="64"/>
      <c r="I2187" s="65"/>
      <c r="J2187" s="64"/>
      <c r="K2187" s="65"/>
      <c r="L2187" s="65"/>
      <c r="M2187" s="101"/>
      <c r="N2187" s="101"/>
      <c r="O2187" s="67"/>
      <c r="P2187" s="68"/>
      <c r="Q2187" s="69"/>
      <c r="R2187" s="69"/>
      <c r="S2187" s="69"/>
      <c r="T2187" s="70"/>
      <c r="U2187" s="64"/>
      <c r="V2187" s="64"/>
      <c r="W2187" s="64"/>
      <c r="X2187" s="64"/>
      <c r="Y2187" s="64"/>
      <c r="Z2187" s="64"/>
      <c r="AA2187" s="64"/>
    </row>
    <row r="2188" spans="1:27" s="72" customFormat="1" ht="23.5" customHeight="1" x14ac:dyDescent="0.35">
      <c r="A2188" s="63"/>
      <c r="B2188" s="64"/>
      <c r="C2188" s="65"/>
      <c r="D2188" s="65"/>
      <c r="E2188" s="65"/>
      <c r="F2188" s="65"/>
      <c r="G2188" s="73"/>
      <c r="H2188" s="64"/>
      <c r="I2188" s="65"/>
      <c r="J2188" s="64"/>
      <c r="K2188" s="65"/>
      <c r="L2188" s="65"/>
      <c r="M2188" s="101"/>
      <c r="N2188" s="101"/>
      <c r="O2188" s="67"/>
      <c r="P2188" s="68"/>
      <c r="Q2188" s="69"/>
      <c r="R2188" s="69"/>
      <c r="S2188" s="69"/>
      <c r="T2188" s="70"/>
      <c r="U2188" s="64"/>
      <c r="V2188" s="64"/>
      <c r="W2188" s="64"/>
      <c r="X2188" s="64"/>
      <c r="Y2188" s="64"/>
      <c r="Z2188" s="64"/>
      <c r="AA2188" s="64"/>
    </row>
    <row r="2189" spans="1:27" s="72" customFormat="1" ht="23.5" customHeight="1" x14ac:dyDescent="0.35">
      <c r="A2189" s="63"/>
      <c r="B2189" s="64"/>
      <c r="C2189" s="65"/>
      <c r="D2189" s="65"/>
      <c r="E2189" s="65"/>
      <c r="F2189" s="65"/>
      <c r="G2189" s="73"/>
      <c r="H2189" s="64"/>
      <c r="I2189" s="65"/>
      <c r="J2189" s="64"/>
      <c r="K2189" s="65"/>
      <c r="L2189" s="65"/>
      <c r="M2189" s="101"/>
      <c r="N2189" s="101"/>
      <c r="O2189" s="67"/>
      <c r="P2189" s="68"/>
      <c r="Q2189" s="69"/>
      <c r="R2189" s="69"/>
      <c r="S2189" s="69"/>
      <c r="T2189" s="70"/>
      <c r="U2189" s="64"/>
      <c r="V2189" s="64"/>
      <c r="W2189" s="64"/>
      <c r="X2189" s="64"/>
      <c r="Y2189" s="64"/>
      <c r="Z2189" s="64"/>
      <c r="AA2189" s="64"/>
    </row>
    <row r="2190" spans="1:27" s="72" customFormat="1" ht="23.5" customHeight="1" x14ac:dyDescent="0.35">
      <c r="A2190" s="63"/>
      <c r="B2190" s="64"/>
      <c r="C2190" s="65"/>
      <c r="D2190" s="65"/>
      <c r="E2190" s="65"/>
      <c r="F2190" s="65"/>
      <c r="G2190" s="73"/>
      <c r="H2190" s="64"/>
      <c r="I2190" s="65"/>
      <c r="J2190" s="64"/>
      <c r="K2190" s="65"/>
      <c r="L2190" s="65"/>
      <c r="M2190" s="101"/>
      <c r="N2190" s="101"/>
      <c r="O2190" s="67"/>
      <c r="P2190" s="68"/>
      <c r="Q2190" s="69"/>
      <c r="R2190" s="69"/>
      <c r="S2190" s="69"/>
      <c r="T2190" s="70"/>
      <c r="U2190" s="64"/>
      <c r="V2190" s="64"/>
      <c r="W2190" s="64"/>
      <c r="X2190" s="64"/>
      <c r="Y2190" s="64"/>
      <c r="Z2190" s="64"/>
      <c r="AA2190" s="64"/>
    </row>
    <row r="2191" spans="1:27" s="72" customFormat="1" ht="23.5" customHeight="1" x14ac:dyDescent="0.35">
      <c r="A2191" s="63"/>
      <c r="B2191" s="64"/>
      <c r="C2191" s="65"/>
      <c r="D2191" s="65"/>
      <c r="E2191" s="65"/>
      <c r="F2191" s="65"/>
      <c r="G2191" s="73"/>
      <c r="H2191" s="64"/>
      <c r="I2191" s="65"/>
      <c r="J2191" s="64"/>
      <c r="K2191" s="65"/>
      <c r="L2191" s="65"/>
      <c r="M2191" s="101"/>
      <c r="N2191" s="101"/>
      <c r="O2191" s="67"/>
      <c r="P2191" s="68"/>
      <c r="Q2191" s="69"/>
      <c r="R2191" s="69"/>
      <c r="S2191" s="69"/>
      <c r="T2191" s="70"/>
      <c r="U2191" s="64"/>
      <c r="V2191" s="64"/>
      <c r="W2191" s="64"/>
      <c r="X2191" s="64"/>
      <c r="Y2191" s="64"/>
      <c r="Z2191" s="64"/>
      <c r="AA2191" s="64"/>
    </row>
    <row r="2192" spans="1:27" s="72" customFormat="1" ht="23.5" customHeight="1" x14ac:dyDescent="0.35">
      <c r="A2192" s="63"/>
      <c r="B2192" s="64"/>
      <c r="C2192" s="65"/>
      <c r="D2192" s="65"/>
      <c r="E2192" s="65"/>
      <c r="F2192" s="65"/>
      <c r="G2192" s="73"/>
      <c r="H2192" s="64"/>
      <c r="I2192" s="65"/>
      <c r="J2192" s="64"/>
      <c r="K2192" s="65"/>
      <c r="L2192" s="65"/>
      <c r="M2192" s="101"/>
      <c r="N2192" s="101"/>
      <c r="O2192" s="67"/>
      <c r="P2192" s="68"/>
      <c r="Q2192" s="69"/>
      <c r="R2192" s="69"/>
      <c r="S2192" s="69"/>
      <c r="T2192" s="70"/>
      <c r="U2192" s="64"/>
      <c r="V2192" s="64"/>
      <c r="W2192" s="64"/>
      <c r="X2192" s="64"/>
      <c r="Y2192" s="64"/>
      <c r="Z2192" s="64"/>
      <c r="AA2192" s="64"/>
    </row>
    <row r="2193" spans="1:27" s="72" customFormat="1" ht="23.5" customHeight="1" x14ac:dyDescent="0.35">
      <c r="A2193" s="63"/>
      <c r="B2193" s="64"/>
      <c r="C2193" s="65"/>
      <c r="D2193" s="65"/>
      <c r="E2193" s="65"/>
      <c r="F2193" s="65"/>
      <c r="G2193" s="73"/>
      <c r="H2193" s="64"/>
      <c r="I2193" s="65"/>
      <c r="J2193" s="64"/>
      <c r="K2193" s="65"/>
      <c r="L2193" s="65"/>
      <c r="M2193" s="101"/>
      <c r="N2193" s="101"/>
      <c r="O2193" s="67"/>
      <c r="P2193" s="68"/>
      <c r="Q2193" s="69"/>
      <c r="R2193" s="69"/>
      <c r="S2193" s="69"/>
      <c r="T2193" s="70"/>
      <c r="U2193" s="64"/>
      <c r="V2193" s="64"/>
      <c r="W2193" s="64"/>
      <c r="X2193" s="64"/>
      <c r="Y2193" s="64"/>
      <c r="Z2193" s="64"/>
      <c r="AA2193" s="64"/>
    </row>
    <row r="2194" spans="1:27" s="72" customFormat="1" ht="23.5" customHeight="1" x14ac:dyDescent="0.35">
      <c r="A2194" s="63"/>
      <c r="B2194" s="64"/>
      <c r="C2194" s="65"/>
      <c r="D2194" s="65"/>
      <c r="E2194" s="65"/>
      <c r="F2194" s="65"/>
      <c r="G2194" s="73"/>
      <c r="H2194" s="64"/>
      <c r="I2194" s="65"/>
      <c r="J2194" s="64"/>
      <c r="K2194" s="65"/>
      <c r="L2194" s="65"/>
      <c r="M2194" s="101"/>
      <c r="N2194" s="101"/>
      <c r="O2194" s="67"/>
      <c r="P2194" s="68"/>
      <c r="Q2194" s="69"/>
      <c r="R2194" s="69"/>
      <c r="S2194" s="69"/>
      <c r="T2194" s="70"/>
      <c r="U2194" s="64"/>
      <c r="V2194" s="64"/>
      <c r="W2194" s="64"/>
      <c r="X2194" s="64"/>
      <c r="Y2194" s="64"/>
      <c r="Z2194" s="64"/>
      <c r="AA2194" s="64"/>
    </row>
    <row r="2195" spans="1:27" s="72" customFormat="1" ht="23.5" customHeight="1" x14ac:dyDescent="0.35">
      <c r="A2195" s="63"/>
      <c r="B2195" s="64"/>
      <c r="C2195" s="65"/>
      <c r="D2195" s="65"/>
      <c r="E2195" s="65"/>
      <c r="F2195" s="65"/>
      <c r="G2195" s="73"/>
      <c r="H2195" s="64"/>
      <c r="I2195" s="65"/>
      <c r="J2195" s="64"/>
      <c r="K2195" s="65"/>
      <c r="L2195" s="65"/>
      <c r="M2195" s="101"/>
      <c r="N2195" s="101"/>
      <c r="O2195" s="67"/>
      <c r="P2195" s="68"/>
      <c r="Q2195" s="69"/>
      <c r="R2195" s="69"/>
      <c r="S2195" s="69"/>
      <c r="T2195" s="70"/>
      <c r="U2195" s="64"/>
      <c r="V2195" s="64"/>
      <c r="W2195" s="64"/>
      <c r="X2195" s="64"/>
      <c r="Y2195" s="64"/>
      <c r="Z2195" s="64"/>
      <c r="AA2195" s="64"/>
    </row>
    <row r="2196" spans="1:27" s="72" customFormat="1" ht="23.5" customHeight="1" x14ac:dyDescent="0.35">
      <c r="A2196" s="63"/>
      <c r="B2196" s="64"/>
      <c r="C2196" s="65"/>
      <c r="D2196" s="65"/>
      <c r="E2196" s="65"/>
      <c r="F2196" s="65"/>
      <c r="G2196" s="73"/>
      <c r="H2196" s="64"/>
      <c r="I2196" s="65"/>
      <c r="J2196" s="64"/>
      <c r="K2196" s="65"/>
      <c r="L2196" s="65"/>
      <c r="M2196" s="101"/>
      <c r="N2196" s="101"/>
      <c r="O2196" s="67"/>
      <c r="P2196" s="68"/>
      <c r="Q2196" s="69"/>
      <c r="R2196" s="69"/>
      <c r="S2196" s="69"/>
      <c r="T2196" s="70"/>
      <c r="U2196" s="64"/>
      <c r="V2196" s="64"/>
      <c r="W2196" s="64"/>
      <c r="X2196" s="64"/>
      <c r="Y2196" s="64"/>
      <c r="Z2196" s="64"/>
      <c r="AA2196" s="64"/>
    </row>
    <row r="2197" spans="1:27" s="72" customFormat="1" ht="23.5" customHeight="1" x14ac:dyDescent="0.35">
      <c r="A2197" s="63"/>
      <c r="B2197" s="64"/>
      <c r="C2197" s="65"/>
      <c r="D2197" s="65"/>
      <c r="E2197" s="65"/>
      <c r="F2197" s="65"/>
      <c r="G2197" s="73"/>
      <c r="H2197" s="64"/>
      <c r="I2197" s="65"/>
      <c r="J2197" s="64"/>
      <c r="K2197" s="65"/>
      <c r="L2197" s="65"/>
      <c r="M2197" s="101"/>
      <c r="N2197" s="101"/>
      <c r="O2197" s="67"/>
      <c r="P2197" s="68"/>
      <c r="Q2197" s="69"/>
      <c r="R2197" s="69"/>
      <c r="S2197" s="69"/>
      <c r="T2197" s="70"/>
      <c r="U2197" s="64"/>
      <c r="V2197" s="64"/>
      <c r="W2197" s="64"/>
      <c r="X2197" s="64"/>
      <c r="Y2197" s="64"/>
      <c r="Z2197" s="64"/>
      <c r="AA2197" s="64"/>
    </row>
    <row r="2198" spans="1:27" s="72" customFormat="1" ht="23.5" customHeight="1" x14ac:dyDescent="0.35">
      <c r="A2198" s="63"/>
      <c r="B2198" s="64"/>
      <c r="C2198" s="65"/>
      <c r="D2198" s="65"/>
      <c r="E2198" s="65"/>
      <c r="F2198" s="65"/>
      <c r="G2198" s="73"/>
      <c r="H2198" s="64"/>
      <c r="I2198" s="65"/>
      <c r="J2198" s="64"/>
      <c r="K2198" s="65"/>
      <c r="L2198" s="65"/>
      <c r="M2198" s="101"/>
      <c r="N2198" s="101"/>
      <c r="O2198" s="67"/>
      <c r="P2198" s="68"/>
      <c r="Q2198" s="69"/>
      <c r="R2198" s="69"/>
      <c r="S2198" s="69"/>
      <c r="T2198" s="70"/>
      <c r="U2198" s="64"/>
      <c r="V2198" s="64"/>
      <c r="W2198" s="64"/>
      <c r="X2198" s="64"/>
      <c r="Y2198" s="64"/>
      <c r="Z2198" s="64"/>
      <c r="AA2198" s="64"/>
    </row>
    <row r="2199" spans="1:27" s="72" customFormat="1" ht="23.5" customHeight="1" x14ac:dyDescent="0.35">
      <c r="A2199" s="63"/>
      <c r="B2199" s="64"/>
      <c r="C2199" s="65"/>
      <c r="D2199" s="65"/>
      <c r="E2199" s="65"/>
      <c r="F2199" s="65"/>
      <c r="G2199" s="73"/>
      <c r="H2199" s="64"/>
      <c r="I2199" s="65"/>
      <c r="J2199" s="64"/>
      <c r="K2199" s="65"/>
      <c r="L2199" s="65"/>
      <c r="M2199" s="101"/>
      <c r="N2199" s="101"/>
      <c r="O2199" s="67"/>
      <c r="P2199" s="68"/>
      <c r="Q2199" s="69"/>
      <c r="R2199" s="69"/>
      <c r="S2199" s="69"/>
      <c r="T2199" s="70"/>
      <c r="U2199" s="64"/>
      <c r="V2199" s="64"/>
      <c r="W2199" s="64"/>
      <c r="X2199" s="64"/>
      <c r="Y2199" s="64"/>
      <c r="Z2199" s="64"/>
      <c r="AA2199" s="64"/>
    </row>
    <row r="2200" spans="1:27" s="72" customFormat="1" ht="23.5" customHeight="1" x14ac:dyDescent="0.35">
      <c r="A2200" s="63"/>
      <c r="B2200" s="64"/>
      <c r="C2200" s="65"/>
      <c r="D2200" s="65"/>
      <c r="E2200" s="65"/>
      <c r="F2200" s="65"/>
      <c r="G2200" s="73"/>
      <c r="H2200" s="64"/>
      <c r="I2200" s="65"/>
      <c r="J2200" s="64"/>
      <c r="K2200" s="65"/>
      <c r="L2200" s="65"/>
      <c r="M2200" s="101"/>
      <c r="N2200" s="101"/>
      <c r="O2200" s="67"/>
      <c r="P2200" s="68"/>
      <c r="Q2200" s="69"/>
      <c r="R2200" s="69"/>
      <c r="S2200" s="69"/>
      <c r="T2200" s="70"/>
      <c r="U2200" s="64"/>
      <c r="V2200" s="64"/>
      <c r="W2200" s="64"/>
      <c r="X2200" s="64"/>
      <c r="Y2200" s="64"/>
      <c r="Z2200" s="64"/>
      <c r="AA2200" s="64"/>
    </row>
    <row r="2201" spans="1:27" s="72" customFormat="1" ht="23.5" customHeight="1" x14ac:dyDescent="0.35">
      <c r="A2201" s="63"/>
      <c r="B2201" s="64"/>
      <c r="C2201" s="65"/>
      <c r="D2201" s="65"/>
      <c r="E2201" s="65"/>
      <c r="F2201" s="65"/>
      <c r="G2201" s="73"/>
      <c r="H2201" s="64"/>
      <c r="I2201" s="65"/>
      <c r="J2201" s="64"/>
      <c r="K2201" s="65"/>
      <c r="L2201" s="65"/>
      <c r="M2201" s="101"/>
      <c r="N2201" s="101"/>
      <c r="O2201" s="67"/>
      <c r="P2201" s="68"/>
      <c r="Q2201" s="69"/>
      <c r="R2201" s="69"/>
      <c r="S2201" s="69"/>
      <c r="T2201" s="70"/>
      <c r="U2201" s="64"/>
      <c r="V2201" s="64"/>
      <c r="W2201" s="64"/>
      <c r="X2201" s="64"/>
      <c r="Y2201" s="64"/>
      <c r="Z2201" s="64"/>
      <c r="AA2201" s="64"/>
    </row>
    <row r="2202" spans="1:27" s="72" customFormat="1" ht="23.5" customHeight="1" x14ac:dyDescent="0.35">
      <c r="A2202" s="63"/>
      <c r="B2202" s="64"/>
      <c r="C2202" s="65"/>
      <c r="D2202" s="65"/>
      <c r="E2202" s="65"/>
      <c r="F2202" s="65"/>
      <c r="G2202" s="73"/>
      <c r="H2202" s="64"/>
      <c r="I2202" s="65"/>
      <c r="J2202" s="64"/>
      <c r="K2202" s="65"/>
      <c r="L2202" s="65"/>
      <c r="M2202" s="101"/>
      <c r="N2202" s="101"/>
      <c r="O2202" s="67"/>
      <c r="P2202" s="68"/>
      <c r="Q2202" s="69"/>
      <c r="R2202" s="69"/>
      <c r="S2202" s="69"/>
      <c r="T2202" s="70"/>
      <c r="U2202" s="64"/>
      <c r="V2202" s="64"/>
      <c r="W2202" s="64"/>
      <c r="X2202" s="64"/>
      <c r="Y2202" s="64"/>
      <c r="Z2202" s="64"/>
      <c r="AA2202" s="64"/>
    </row>
    <row r="2203" spans="1:27" s="72" customFormat="1" ht="23.5" customHeight="1" x14ac:dyDescent="0.35">
      <c r="A2203" s="63"/>
      <c r="B2203" s="64"/>
      <c r="C2203" s="65"/>
      <c r="D2203" s="65"/>
      <c r="E2203" s="65"/>
      <c r="F2203" s="65"/>
      <c r="G2203" s="73"/>
      <c r="H2203" s="64"/>
      <c r="I2203" s="65"/>
      <c r="J2203" s="64"/>
      <c r="K2203" s="65"/>
      <c r="L2203" s="65"/>
      <c r="M2203" s="101"/>
      <c r="N2203" s="101"/>
      <c r="O2203" s="67"/>
      <c r="P2203" s="68"/>
      <c r="Q2203" s="69"/>
      <c r="R2203" s="69"/>
      <c r="S2203" s="69"/>
      <c r="T2203" s="70"/>
      <c r="U2203" s="64"/>
      <c r="V2203" s="64"/>
      <c r="W2203" s="64"/>
      <c r="X2203" s="64"/>
      <c r="Y2203" s="64"/>
      <c r="Z2203" s="64"/>
      <c r="AA2203" s="64"/>
    </row>
    <row r="2204" spans="1:27" s="72" customFormat="1" ht="23.5" customHeight="1" x14ac:dyDescent="0.35">
      <c r="A2204" s="63"/>
      <c r="B2204" s="64"/>
      <c r="C2204" s="65"/>
      <c r="D2204" s="65"/>
      <c r="E2204" s="65"/>
      <c r="F2204" s="65"/>
      <c r="G2204" s="73"/>
      <c r="H2204" s="64"/>
      <c r="I2204" s="65"/>
      <c r="J2204" s="64"/>
      <c r="K2204" s="65"/>
      <c r="L2204" s="65"/>
      <c r="M2204" s="101"/>
      <c r="N2204" s="101"/>
      <c r="O2204" s="67"/>
      <c r="P2204" s="68"/>
      <c r="Q2204" s="69"/>
      <c r="R2204" s="69"/>
      <c r="S2204" s="69"/>
      <c r="T2204" s="70"/>
      <c r="U2204" s="64"/>
      <c r="V2204" s="64"/>
      <c r="W2204" s="64"/>
      <c r="X2204" s="64"/>
      <c r="Y2204" s="64"/>
      <c r="Z2204" s="64"/>
      <c r="AA2204" s="64"/>
    </row>
    <row r="2205" spans="1:27" s="72" customFormat="1" ht="23.5" customHeight="1" x14ac:dyDescent="0.35">
      <c r="A2205" s="63"/>
      <c r="B2205" s="64"/>
      <c r="C2205" s="65"/>
      <c r="D2205" s="65"/>
      <c r="E2205" s="65"/>
      <c r="F2205" s="65"/>
      <c r="G2205" s="73"/>
      <c r="H2205" s="64"/>
      <c r="I2205" s="65"/>
      <c r="J2205" s="64"/>
      <c r="K2205" s="65"/>
      <c r="L2205" s="65"/>
      <c r="M2205" s="101"/>
      <c r="N2205" s="101"/>
      <c r="O2205" s="67"/>
      <c r="P2205" s="68"/>
      <c r="Q2205" s="69"/>
      <c r="R2205" s="69"/>
      <c r="S2205" s="69"/>
      <c r="T2205" s="70"/>
      <c r="U2205" s="64"/>
      <c r="V2205" s="64"/>
      <c r="W2205" s="64"/>
      <c r="X2205" s="64"/>
      <c r="Y2205" s="64"/>
      <c r="Z2205" s="64"/>
      <c r="AA2205" s="64"/>
    </row>
    <row r="2206" spans="1:27" s="72" customFormat="1" ht="23.5" customHeight="1" x14ac:dyDescent="0.35">
      <c r="A2206" s="63"/>
      <c r="B2206" s="64"/>
      <c r="C2206" s="65"/>
      <c r="D2206" s="65"/>
      <c r="E2206" s="65"/>
      <c r="F2206" s="65"/>
      <c r="G2206" s="73"/>
      <c r="H2206" s="64"/>
      <c r="I2206" s="65"/>
      <c r="J2206" s="64"/>
      <c r="K2206" s="65"/>
      <c r="L2206" s="65"/>
      <c r="M2206" s="101"/>
      <c r="N2206" s="101"/>
      <c r="O2206" s="67"/>
      <c r="P2206" s="68"/>
      <c r="Q2206" s="69"/>
      <c r="R2206" s="69"/>
      <c r="S2206" s="69"/>
      <c r="T2206" s="70"/>
      <c r="U2206" s="64"/>
      <c r="V2206" s="64"/>
      <c r="W2206" s="64"/>
      <c r="X2206" s="64"/>
      <c r="Y2206" s="64"/>
      <c r="Z2206" s="64"/>
      <c r="AA2206" s="64"/>
    </row>
    <row r="2207" spans="1:27" s="72" customFormat="1" ht="23.5" customHeight="1" x14ac:dyDescent="0.35">
      <c r="A2207" s="63"/>
      <c r="B2207" s="64"/>
      <c r="C2207" s="65"/>
      <c r="D2207" s="65"/>
      <c r="E2207" s="65"/>
      <c r="F2207" s="65"/>
      <c r="G2207" s="73"/>
      <c r="H2207" s="64"/>
      <c r="I2207" s="65"/>
      <c r="J2207" s="64"/>
      <c r="K2207" s="65"/>
      <c r="L2207" s="65"/>
      <c r="M2207" s="101"/>
      <c r="N2207" s="101"/>
      <c r="O2207" s="67"/>
      <c r="P2207" s="68"/>
      <c r="Q2207" s="69"/>
      <c r="R2207" s="69"/>
      <c r="S2207" s="69"/>
      <c r="T2207" s="70"/>
      <c r="U2207" s="64"/>
      <c r="V2207" s="64"/>
      <c r="W2207" s="64"/>
      <c r="X2207" s="64"/>
      <c r="Y2207" s="64"/>
      <c r="Z2207" s="64"/>
      <c r="AA2207" s="64"/>
    </row>
    <row r="2208" spans="1:27" s="72" customFormat="1" ht="23.5" customHeight="1" x14ac:dyDescent="0.35">
      <c r="A2208" s="63"/>
      <c r="B2208" s="64"/>
      <c r="C2208" s="65"/>
      <c r="D2208" s="65"/>
      <c r="E2208" s="65"/>
      <c r="F2208" s="65"/>
      <c r="G2208" s="73"/>
      <c r="H2208" s="64"/>
      <c r="I2208" s="65"/>
      <c r="J2208" s="64"/>
      <c r="K2208" s="65"/>
      <c r="L2208" s="65"/>
      <c r="M2208" s="101"/>
      <c r="N2208" s="101"/>
      <c r="O2208" s="67"/>
      <c r="P2208" s="68"/>
      <c r="Q2208" s="69"/>
      <c r="R2208" s="69"/>
      <c r="S2208" s="69"/>
      <c r="T2208" s="70"/>
      <c r="U2208" s="64"/>
      <c r="V2208" s="64"/>
      <c r="W2208" s="64"/>
      <c r="X2208" s="64"/>
      <c r="Y2208" s="64"/>
      <c r="Z2208" s="64"/>
      <c r="AA2208" s="64"/>
    </row>
    <row r="2209" spans="1:27" s="72" customFormat="1" ht="23.5" customHeight="1" x14ac:dyDescent="0.35">
      <c r="A2209" s="63"/>
      <c r="B2209" s="64"/>
      <c r="C2209" s="65"/>
      <c r="D2209" s="65"/>
      <c r="E2209" s="65"/>
      <c r="F2209" s="65"/>
      <c r="G2209" s="73"/>
      <c r="H2209" s="64"/>
      <c r="I2209" s="65"/>
      <c r="J2209" s="64"/>
      <c r="K2209" s="65"/>
      <c r="L2209" s="65"/>
      <c r="M2209" s="101"/>
      <c r="N2209" s="101"/>
      <c r="O2209" s="67"/>
      <c r="P2209" s="68"/>
      <c r="Q2209" s="69"/>
      <c r="R2209" s="69"/>
      <c r="S2209" s="69"/>
      <c r="T2209" s="70"/>
      <c r="U2209" s="64"/>
      <c r="V2209" s="64"/>
      <c r="W2209" s="64"/>
      <c r="X2209" s="64"/>
      <c r="Y2209" s="64"/>
      <c r="Z2209" s="64"/>
      <c r="AA2209" s="64"/>
    </row>
    <row r="2210" spans="1:27" s="72" customFormat="1" ht="23.5" customHeight="1" x14ac:dyDescent="0.35">
      <c r="A2210" s="63"/>
      <c r="B2210" s="64"/>
      <c r="C2210" s="65"/>
      <c r="D2210" s="65"/>
      <c r="E2210" s="65"/>
      <c r="F2210" s="65"/>
      <c r="G2210" s="73"/>
      <c r="H2210" s="64"/>
      <c r="I2210" s="65"/>
      <c r="J2210" s="64"/>
      <c r="K2210" s="65"/>
      <c r="L2210" s="65"/>
      <c r="M2210" s="101"/>
      <c r="N2210" s="101"/>
      <c r="O2210" s="67"/>
      <c r="P2210" s="68"/>
      <c r="Q2210" s="69"/>
      <c r="R2210" s="69"/>
      <c r="S2210" s="69"/>
      <c r="T2210" s="70"/>
      <c r="U2210" s="64"/>
      <c r="V2210" s="64"/>
      <c r="W2210" s="64"/>
      <c r="X2210" s="64"/>
      <c r="Y2210" s="64"/>
      <c r="Z2210" s="64"/>
      <c r="AA2210" s="64"/>
    </row>
    <row r="2211" spans="1:27" s="72" customFormat="1" ht="23.5" customHeight="1" x14ac:dyDescent="0.35">
      <c r="A2211" s="63"/>
      <c r="B2211" s="64"/>
      <c r="C2211" s="65"/>
      <c r="D2211" s="65"/>
      <c r="E2211" s="65"/>
      <c r="F2211" s="65"/>
      <c r="G2211" s="73"/>
      <c r="H2211" s="64"/>
      <c r="I2211" s="65"/>
      <c r="J2211" s="64"/>
      <c r="K2211" s="65"/>
      <c r="L2211" s="65"/>
      <c r="M2211" s="101"/>
      <c r="N2211" s="101"/>
      <c r="O2211" s="67"/>
      <c r="P2211" s="68"/>
      <c r="Q2211" s="69"/>
      <c r="R2211" s="69"/>
      <c r="S2211" s="69"/>
      <c r="T2211" s="70"/>
      <c r="U2211" s="64"/>
      <c r="V2211" s="64"/>
      <c r="W2211" s="64"/>
      <c r="X2211" s="64"/>
      <c r="Y2211" s="64"/>
      <c r="Z2211" s="64"/>
      <c r="AA2211" s="64"/>
    </row>
    <row r="2212" spans="1:27" s="72" customFormat="1" ht="23.5" customHeight="1" x14ac:dyDescent="0.35">
      <c r="A2212" s="63"/>
      <c r="B2212" s="64"/>
      <c r="C2212" s="65"/>
      <c r="D2212" s="65"/>
      <c r="E2212" s="65"/>
      <c r="F2212" s="65"/>
      <c r="G2212" s="73"/>
      <c r="H2212" s="64"/>
      <c r="I2212" s="65"/>
      <c r="J2212" s="64"/>
      <c r="K2212" s="65"/>
      <c r="L2212" s="65"/>
      <c r="M2212" s="101"/>
      <c r="N2212" s="101"/>
      <c r="O2212" s="67"/>
      <c r="P2212" s="68"/>
      <c r="Q2212" s="69"/>
      <c r="R2212" s="69"/>
      <c r="S2212" s="69"/>
      <c r="T2212" s="70"/>
      <c r="U2212" s="64"/>
      <c r="V2212" s="64"/>
      <c r="W2212" s="64"/>
      <c r="X2212" s="64"/>
      <c r="Y2212" s="64"/>
      <c r="Z2212" s="64"/>
      <c r="AA2212" s="64"/>
    </row>
    <row r="2213" spans="1:27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</row>
    <row r="2214" spans="1:27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</row>
    <row r="2215" spans="1:27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</row>
    <row r="2216" spans="1:27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</row>
    <row r="2217" spans="1:27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</row>
    <row r="2218" spans="1:27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</row>
    <row r="2219" spans="1:27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</row>
    <row r="2220" spans="1:27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</row>
    <row r="2221" spans="1:27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</row>
    <row r="2222" spans="1:27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</row>
    <row r="2223" spans="1:27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</row>
    <row r="2224" spans="1:27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</row>
    <row r="2225" spans="1:27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</row>
    <row r="2226" spans="1:27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</row>
    <row r="2227" spans="1:27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</row>
    <row r="2228" spans="1:27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</row>
    <row r="2229" spans="1:27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</row>
    <row r="2230" spans="1:27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</row>
    <row r="2231" spans="1:27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</row>
    <row r="2232" spans="1:27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</row>
    <row r="2233" spans="1:27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</row>
    <row r="2234" spans="1:27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</row>
    <row r="2235" spans="1:27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</row>
    <row r="2236" spans="1:27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</row>
    <row r="2237" spans="1:27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</row>
    <row r="2238" spans="1:27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</row>
    <row r="2239" spans="1:27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</row>
    <row r="2240" spans="1:27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</row>
    <row r="2241" spans="1:27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</row>
    <row r="2242" spans="1:27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</row>
    <row r="2243" spans="1:27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</row>
    <row r="2244" spans="1:27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</row>
    <row r="2245" spans="1:27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</row>
    <row r="2246" spans="1:27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</row>
    <row r="2247" spans="1:27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</row>
    <row r="2248" spans="1:27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</row>
    <row r="2249" spans="1:27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</row>
    <row r="2250" spans="1:27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</row>
    <row r="2251" spans="1:27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</row>
    <row r="2252" spans="1:27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</row>
    <row r="2253" spans="1:27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</row>
    <row r="2254" spans="1:27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</row>
    <row r="2255" spans="1:27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</row>
    <row r="2256" spans="1:27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</row>
    <row r="2257" spans="1:27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</row>
    <row r="2258" spans="1:27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</row>
    <row r="2259" spans="1:27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</row>
    <row r="2260" spans="1:27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</row>
    <row r="2261" spans="1:27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</row>
    <row r="2262" spans="1:27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</row>
    <row r="2263" spans="1:27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</row>
    <row r="2264" spans="1:27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</row>
    <row r="2265" spans="1:27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</row>
    <row r="2266" spans="1:27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</row>
    <row r="2267" spans="1:27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</row>
    <row r="2268" spans="1:27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</row>
    <row r="2269" spans="1:27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</row>
    <row r="2270" spans="1:27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</row>
    <row r="2271" spans="1:27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</row>
    <row r="2272" spans="1:27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</row>
    <row r="2273" spans="1:27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</row>
    <row r="2274" spans="1:27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</row>
    <row r="2275" spans="1:27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</row>
    <row r="2276" spans="1:27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</row>
    <row r="2277" spans="1:27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</row>
    <row r="2278" spans="1:27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</row>
    <row r="2279" spans="1:27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</row>
    <row r="2280" spans="1:27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</row>
    <row r="2281" spans="1:27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</row>
    <row r="2282" spans="1:27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</row>
    <row r="2283" spans="1:27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</row>
    <row r="2284" spans="1:27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</row>
    <row r="2285" spans="1:27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</row>
    <row r="2286" spans="1:27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</row>
    <row r="2287" spans="1:27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</row>
    <row r="2288" spans="1:27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</row>
    <row r="2289" spans="1:27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</row>
    <row r="2290" spans="1:27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</row>
    <row r="2291" spans="1:27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</row>
    <row r="2292" spans="1:27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</row>
    <row r="2293" spans="1:27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</row>
    <row r="2294" spans="1:27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</row>
    <row r="2295" spans="1:27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</row>
    <row r="2296" spans="1:27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</row>
    <row r="2297" spans="1:27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</row>
    <row r="2298" spans="1:27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</row>
    <row r="2299" spans="1:27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</row>
    <row r="2300" spans="1:27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</row>
    <row r="2301" spans="1:27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</row>
    <row r="2302" spans="1:27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</row>
    <row r="2303" spans="1:27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</row>
    <row r="2304" spans="1:27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</row>
    <row r="2305" spans="1:27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</row>
    <row r="2306" spans="1:27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</row>
    <row r="2307" spans="1:27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</row>
    <row r="2308" spans="1:27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</row>
    <row r="2309" spans="1:27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</row>
    <row r="2310" spans="1:27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</row>
    <row r="2311" spans="1:27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</row>
    <row r="2312" spans="1:27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</row>
    <row r="2313" spans="1:27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</row>
    <row r="2314" spans="1:27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</row>
    <row r="2315" spans="1:27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</row>
    <row r="2316" spans="1:27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</row>
    <row r="2317" spans="1:27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</row>
    <row r="2318" spans="1:27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</row>
    <row r="2319" spans="1:27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</row>
    <row r="2320" spans="1:27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</row>
    <row r="2321" spans="1:27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</row>
    <row r="2322" spans="1:27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</row>
    <row r="2323" spans="1:27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</row>
    <row r="2324" spans="1:27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</row>
    <row r="2325" spans="1:27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</row>
    <row r="2326" spans="1:27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</row>
    <row r="2327" spans="1:27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</row>
    <row r="2328" spans="1:27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</row>
    <row r="2329" spans="1:27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</row>
    <row r="2330" spans="1:27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</row>
    <row r="2331" spans="1:27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</row>
    <row r="2332" spans="1:27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</row>
    <row r="2333" spans="1:27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</row>
    <row r="2334" spans="1:27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</row>
    <row r="2335" spans="1:27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</row>
    <row r="2336" spans="1:27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</row>
    <row r="2337" spans="1:27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</row>
    <row r="2338" spans="1:27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</row>
    <row r="2339" spans="1:27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</row>
    <row r="2340" spans="1:27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</row>
    <row r="2341" spans="1:27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</row>
    <row r="2342" spans="1:27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</row>
    <row r="2343" spans="1:27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</row>
    <row r="2344" spans="1:27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</row>
    <row r="2345" spans="1:27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</row>
    <row r="2346" spans="1:27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</row>
    <row r="2347" spans="1:27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</row>
    <row r="2348" spans="1:27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</row>
    <row r="2349" spans="1:27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</row>
    <row r="2350" spans="1:27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</row>
    <row r="2351" spans="1:27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</row>
    <row r="2352" spans="1:27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</row>
    <row r="2353" spans="1:27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</row>
    <row r="2354" spans="1:27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</row>
    <row r="2355" spans="1:27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</row>
    <row r="2356" spans="1:27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</row>
    <row r="2357" spans="1:27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</row>
    <row r="2358" spans="1:27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</row>
    <row r="2359" spans="1:27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</row>
    <row r="2360" spans="1:27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</row>
    <row r="2361" spans="1:27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</row>
    <row r="2362" spans="1:27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</row>
    <row r="2363" spans="1:27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</row>
    <row r="2364" spans="1:27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</row>
    <row r="2365" spans="1:27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</row>
    <row r="2366" spans="1:27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</row>
    <row r="2367" spans="1:27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</row>
    <row r="2368" spans="1:27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</row>
    <row r="2369" spans="1:27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</row>
    <row r="2370" spans="1:27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</row>
    <row r="2371" spans="1:27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</row>
    <row r="2372" spans="1:27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</row>
    <row r="2373" spans="1:27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</row>
    <row r="2374" spans="1:27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</row>
    <row r="2375" spans="1:27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</row>
    <row r="2376" spans="1:27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</row>
    <row r="2377" spans="1:27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</row>
    <row r="2378" spans="1:27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</row>
    <row r="2379" spans="1:27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</row>
    <row r="2380" spans="1:27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</row>
    <row r="2381" spans="1:27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</row>
    <row r="2382" spans="1:27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</row>
    <row r="2383" spans="1:27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</row>
    <row r="2384" spans="1:27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</row>
    <row r="2385" spans="1:27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</row>
    <row r="2386" spans="1:27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</row>
    <row r="2387" spans="1:27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</row>
    <row r="2388" spans="1:27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</row>
    <row r="2389" spans="1:27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</row>
    <row r="2390" spans="1:27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</row>
    <row r="2391" spans="1:27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</row>
    <row r="2392" spans="1:27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</row>
    <row r="2393" spans="1:27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</row>
    <row r="2394" spans="1:27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</row>
    <row r="2395" spans="1:27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</row>
    <row r="2396" spans="1:27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</row>
    <row r="2397" spans="1:27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</row>
    <row r="2398" spans="1:27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</row>
    <row r="2399" spans="1:27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</row>
    <row r="2400" spans="1:27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</row>
    <row r="2401" spans="1:27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</row>
    <row r="2402" spans="1:27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</row>
    <row r="2403" spans="1:27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</row>
    <row r="2404" spans="1:27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</row>
    <row r="2405" spans="1:27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</row>
    <row r="2406" spans="1:27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</row>
    <row r="2407" spans="1:27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</row>
    <row r="2408" spans="1:27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</row>
    <row r="2409" spans="1:27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</row>
    <row r="2410" spans="1:27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</row>
    <row r="2411" spans="1:27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</row>
    <row r="2412" spans="1:27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</row>
    <row r="2413" spans="1:27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</row>
    <row r="2414" spans="1:27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</row>
    <row r="2415" spans="1:27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</row>
    <row r="2416" spans="1:27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</row>
    <row r="2417" spans="1:27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</row>
    <row r="2418" spans="1:27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</row>
    <row r="2419" spans="1:27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</row>
    <row r="2420" spans="1:27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</row>
    <row r="2421" spans="1:27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</row>
    <row r="2422" spans="1:27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</row>
    <row r="2423" spans="1:27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</row>
    <row r="2424" spans="1:27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</row>
    <row r="2425" spans="1:27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</row>
    <row r="2426" spans="1:27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</row>
    <row r="2427" spans="1:27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</row>
    <row r="2428" spans="1:27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</row>
    <row r="2429" spans="1:27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</row>
    <row r="2430" spans="1:27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</row>
    <row r="2431" spans="1:27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</row>
    <row r="2432" spans="1:27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</row>
    <row r="2433" spans="1:27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</row>
    <row r="2434" spans="1:27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</row>
    <row r="2435" spans="1:27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</row>
    <row r="2436" spans="1:27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</row>
    <row r="2437" spans="1:27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</row>
    <row r="2438" spans="1:27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</row>
    <row r="2439" spans="1:27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</row>
    <row r="2440" spans="1:27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</row>
    <row r="2441" spans="1:27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</row>
    <row r="2442" spans="1:27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</row>
    <row r="2443" spans="1:27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</row>
    <row r="2444" spans="1:27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</row>
    <row r="2445" spans="1:27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</row>
    <row r="2446" spans="1:27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</row>
    <row r="2447" spans="1:27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</row>
    <row r="2448" spans="1:27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</row>
    <row r="2449" spans="1:27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</row>
    <row r="2450" spans="1:27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</row>
    <row r="2451" spans="1:27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</row>
    <row r="2452" spans="1:27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</row>
    <row r="2453" spans="1:27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</row>
    <row r="2454" spans="1:27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</row>
    <row r="2455" spans="1:27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</row>
    <row r="2456" spans="1:27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</row>
    <row r="2457" spans="1:27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</row>
    <row r="2458" spans="1:27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</row>
    <row r="2459" spans="1:27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</row>
    <row r="2460" spans="1:27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</row>
    <row r="2461" spans="1:27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</row>
    <row r="2462" spans="1:27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</row>
    <row r="2463" spans="1:27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</row>
    <row r="2464" spans="1:27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</row>
    <row r="2465" spans="1:27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</row>
    <row r="2466" spans="1:27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</row>
    <row r="2467" spans="1:27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</row>
    <row r="2468" spans="1:27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</row>
    <row r="2469" spans="1:27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</row>
    <row r="2470" spans="1:27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</row>
    <row r="2471" spans="1:27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</row>
    <row r="2472" spans="1:27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</row>
    <row r="2473" spans="1:27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</row>
    <row r="2474" spans="1:27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</row>
    <row r="2475" spans="1:27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</row>
    <row r="2476" spans="1:27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</row>
    <row r="2477" spans="1:27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</row>
    <row r="2478" spans="1:27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</row>
    <row r="2479" spans="1:27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</row>
    <row r="2480" spans="1:27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</row>
    <row r="2481" spans="1:27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</row>
    <row r="2482" spans="1:27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</row>
    <row r="2483" spans="1:27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</row>
    <row r="2484" spans="1:27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</row>
    <row r="2485" spans="1:27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</row>
    <row r="2486" spans="1:27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</row>
    <row r="2487" spans="1:27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</row>
    <row r="2488" spans="1:27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</row>
    <row r="2489" spans="1:27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</row>
    <row r="2490" spans="1:27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</row>
    <row r="2491" spans="1:27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</row>
    <row r="2492" spans="1:27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</row>
    <row r="2493" spans="1:27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</row>
    <row r="2494" spans="1:27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</row>
    <row r="2495" spans="1:27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</row>
    <row r="2496" spans="1:27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</row>
    <row r="2497" spans="1:27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</row>
    <row r="2498" spans="1:27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</row>
    <row r="2499" spans="1:27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</row>
    <row r="2500" spans="1:27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</row>
    <row r="2501" spans="1:27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</row>
    <row r="2502" spans="1:27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</row>
    <row r="2503" spans="1:27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</row>
    <row r="2504" spans="1:27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</row>
    <row r="2505" spans="1:27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</row>
    <row r="2506" spans="1:27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</row>
    <row r="2507" spans="1:27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</row>
    <row r="2508" spans="1:27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</row>
    <row r="2509" spans="1:27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</row>
    <row r="2510" spans="1:27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</row>
    <row r="2511" spans="1:27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</row>
    <row r="2512" spans="1:27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</row>
    <row r="2513" spans="1:27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</row>
    <row r="2514" spans="1:27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</row>
    <row r="2515" spans="1:27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</row>
    <row r="2516" spans="1:27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</row>
    <row r="2517" spans="1:27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</row>
    <row r="2518" spans="1:27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</row>
    <row r="2519" spans="1:27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</row>
    <row r="2520" spans="1:27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</row>
    <row r="2521" spans="1:27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</row>
    <row r="2522" spans="1:27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</row>
    <row r="2523" spans="1:27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</row>
    <row r="2524" spans="1:27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</row>
    <row r="2525" spans="1:27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</row>
    <row r="2526" spans="1:27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</row>
    <row r="2527" spans="1:27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</row>
    <row r="2528" spans="1:27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</row>
    <row r="2529" spans="1:27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</row>
    <row r="2530" spans="1:27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</row>
    <row r="2531" spans="1:27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</row>
    <row r="2532" spans="1:27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</row>
    <row r="2533" spans="1:27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</row>
    <row r="2534" spans="1:27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</row>
    <row r="2535" spans="1:27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</row>
    <row r="2536" spans="1:27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</row>
    <row r="2537" spans="1:27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</row>
    <row r="2538" spans="1:27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</row>
    <row r="2539" spans="1:27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</row>
    <row r="2540" spans="1:27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</row>
    <row r="2541" spans="1:27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</row>
    <row r="2542" spans="1:27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</row>
    <row r="2543" spans="1:27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</row>
    <row r="2544" spans="1:27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</row>
    <row r="2545" spans="1:27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</row>
    <row r="2546" spans="1:27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</row>
    <row r="2547" spans="1:27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</row>
    <row r="2548" spans="1:27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</row>
    <row r="2549" spans="1:27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</row>
    <row r="2550" spans="1:27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</row>
    <row r="2551" spans="1:27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</row>
    <row r="2552" spans="1:27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</row>
    <row r="2553" spans="1:27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</row>
    <row r="2554" spans="1:27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</row>
    <row r="2555" spans="1:27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</row>
    <row r="2556" spans="1:27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</row>
    <row r="2557" spans="1:27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</row>
    <row r="2558" spans="1:27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</row>
    <row r="2559" spans="1:27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</row>
    <row r="2560" spans="1:27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</row>
    <row r="2561" spans="1:27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</row>
    <row r="2562" spans="1:27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</row>
    <row r="2563" spans="1:27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</row>
    <row r="2564" spans="1:27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</row>
    <row r="2565" spans="1:27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</row>
    <row r="2566" spans="1:27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</row>
    <row r="2567" spans="1:27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</row>
    <row r="2568" spans="1:27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</row>
    <row r="2569" spans="1:27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</row>
    <row r="2570" spans="1:27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</row>
    <row r="2571" spans="1:27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</row>
    <row r="2572" spans="1:27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</row>
    <row r="2573" spans="1:27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</row>
    <row r="2574" spans="1:27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</row>
    <row r="2575" spans="1:27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</row>
    <row r="2576" spans="1:27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</row>
    <row r="2577" spans="1:27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</row>
    <row r="2578" spans="1:27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</row>
    <row r="2579" spans="1:27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</row>
    <row r="2580" spans="1:27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</row>
    <row r="2581" spans="1:27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</row>
    <row r="2582" spans="1:27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</row>
    <row r="2583" spans="1:27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</row>
    <row r="2584" spans="1:27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</row>
    <row r="2585" spans="1:27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</row>
    <row r="2586" spans="1:27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</row>
    <row r="2587" spans="1:27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</row>
    <row r="2588" spans="1:27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</row>
    <row r="2589" spans="1:27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</row>
    <row r="2590" spans="1:27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</row>
    <row r="2591" spans="1:27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</row>
    <row r="2592" spans="1:27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</row>
    <row r="2593" spans="1:27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</row>
    <row r="2594" spans="1:27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</row>
    <row r="2595" spans="1:27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</row>
    <row r="2596" spans="1:27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</row>
    <row r="2597" spans="1:27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</row>
    <row r="2598" spans="1:27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</row>
    <row r="2599" spans="1:27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</row>
    <row r="2600" spans="1:27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</row>
    <row r="2601" spans="1:27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</row>
    <row r="2602" spans="1:27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</row>
    <row r="2603" spans="1:27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</row>
    <row r="2604" spans="1:27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</row>
    <row r="2605" spans="1:27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</row>
    <row r="2606" spans="1:27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</row>
    <row r="2607" spans="1:27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</row>
    <row r="2608" spans="1:27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</row>
    <row r="2609" spans="1:27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</row>
    <row r="2610" spans="1:27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</row>
    <row r="2611" spans="1:27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</row>
    <row r="2612" spans="1:27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</row>
    <row r="2613" spans="1:27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</row>
    <row r="2614" spans="1:27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</row>
    <row r="2615" spans="1:27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</row>
    <row r="2616" spans="1:27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</row>
    <row r="2617" spans="1:27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</row>
    <row r="2618" spans="1:27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</row>
    <row r="2619" spans="1:27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</row>
    <row r="2620" spans="1:27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</row>
    <row r="2621" spans="1:27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</row>
    <row r="2622" spans="1:27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</row>
    <row r="2623" spans="1:27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</row>
    <row r="2624" spans="1:27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</row>
    <row r="2625" spans="1:27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</row>
    <row r="2626" spans="1:27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</row>
    <row r="2627" spans="1:27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</row>
    <row r="2628" spans="1:27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</row>
    <row r="2629" spans="1:27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</row>
    <row r="2630" spans="1:27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</row>
    <row r="2631" spans="1:27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</row>
    <row r="2632" spans="1:27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</row>
    <row r="2633" spans="1:27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</row>
    <row r="2634" spans="1:27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</row>
    <row r="2635" spans="1:27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</row>
    <row r="2636" spans="1:27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</row>
    <row r="2637" spans="1:27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</row>
    <row r="2638" spans="1:27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</row>
    <row r="2639" spans="1:27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</row>
    <row r="2640" spans="1:27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</row>
    <row r="2641" spans="1:27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</row>
    <row r="2642" spans="1:27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</row>
    <row r="2643" spans="1:27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</row>
    <row r="2644" spans="1:27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</row>
    <row r="2645" spans="1:27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</row>
    <row r="2646" spans="1:27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</row>
    <row r="2647" spans="1:27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</row>
    <row r="2648" spans="1:27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</row>
    <row r="2649" spans="1:27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</row>
    <row r="2650" spans="1:27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</row>
    <row r="2651" spans="1:27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</row>
    <row r="2652" spans="1:27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</row>
    <row r="2653" spans="1:27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</row>
    <row r="2654" spans="1:27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</row>
    <row r="2655" spans="1:27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</row>
    <row r="2656" spans="1:27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</row>
    <row r="2657" spans="1:27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</row>
    <row r="2658" spans="1:27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</row>
    <row r="2659" spans="1:27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</row>
    <row r="2660" spans="1:27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</row>
    <row r="2661" spans="1:27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</row>
    <row r="2662" spans="1:27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</row>
    <row r="2663" spans="1:27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</row>
    <row r="2664" spans="1:27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</row>
    <row r="2665" spans="1:27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</row>
    <row r="2666" spans="1:27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</row>
    <row r="2667" spans="1:27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</row>
    <row r="2668" spans="1:27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</row>
    <row r="2669" spans="1:27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</row>
    <row r="2670" spans="1:27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</row>
    <row r="2671" spans="1:27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</row>
    <row r="2672" spans="1:27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</row>
    <row r="2673" spans="1:27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</row>
    <row r="2674" spans="1:27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</row>
    <row r="2675" spans="1:27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</row>
    <row r="2676" spans="1:27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</row>
    <row r="2677" spans="1:27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</row>
    <row r="2678" spans="1:27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</row>
    <row r="2679" spans="1:27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</row>
    <row r="2680" spans="1:27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</row>
    <row r="2681" spans="1:27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</row>
    <row r="2682" spans="1:27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</row>
    <row r="2683" spans="1:27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</row>
    <row r="2684" spans="1:27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</row>
    <row r="2685" spans="1:27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</row>
    <row r="2686" spans="1:27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</row>
    <row r="2687" spans="1:27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</row>
    <row r="2688" spans="1:27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</row>
    <row r="2689" spans="1:27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</row>
    <row r="2690" spans="1:27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</row>
    <row r="2691" spans="1:27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</row>
    <row r="2692" spans="1:27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</row>
    <row r="2693" spans="1:27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</row>
    <row r="2694" spans="1:27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</row>
    <row r="2695" spans="1:27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</row>
    <row r="2696" spans="1:27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</row>
    <row r="2697" spans="1:27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</row>
    <row r="2698" spans="1:27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</row>
    <row r="2699" spans="1:27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</row>
    <row r="2700" spans="1:27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</row>
    <row r="2701" spans="1:27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</row>
    <row r="2702" spans="1:27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</row>
    <row r="2703" spans="1:27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</row>
    <row r="2704" spans="1:27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</row>
    <row r="2705" spans="1:27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</row>
    <row r="2706" spans="1:27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</row>
    <row r="2707" spans="1:27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</row>
    <row r="2708" spans="1:27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</row>
    <row r="2709" spans="1:27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</row>
    <row r="2710" spans="1:27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</row>
    <row r="2711" spans="1:27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</row>
    <row r="2712" spans="1:27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</row>
    <row r="2713" spans="1:27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</row>
    <row r="2714" spans="1:27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</row>
    <row r="2715" spans="1:27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</row>
    <row r="2716" spans="1:27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</row>
    <row r="2717" spans="1:27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</row>
    <row r="2718" spans="1:27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</row>
    <row r="2719" spans="1:27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</row>
    <row r="2720" spans="1:27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</row>
    <row r="2721" spans="1:27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</row>
    <row r="2722" spans="1:27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</row>
    <row r="2723" spans="1:27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</row>
    <row r="2724" spans="1:27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</row>
    <row r="2725" spans="1:27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</row>
    <row r="2726" spans="1:27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</row>
    <row r="2727" spans="1:27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</row>
    <row r="2728" spans="1:27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</row>
    <row r="2729" spans="1:27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</row>
    <row r="2730" spans="1:27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</row>
    <row r="2731" spans="1:27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</row>
    <row r="2732" spans="1:27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</row>
    <row r="2733" spans="1:27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</row>
    <row r="2734" spans="1:27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</row>
    <row r="2735" spans="1:27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</row>
    <row r="2736" spans="1:27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</row>
    <row r="2737" spans="1:27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</row>
    <row r="2738" spans="1:27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</row>
    <row r="2739" spans="1:27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</row>
    <row r="2740" spans="1:27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</row>
    <row r="2741" spans="1:27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</row>
    <row r="2742" spans="1:27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</row>
    <row r="2743" spans="1:27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</row>
    <row r="2744" spans="1:27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</row>
    <row r="2745" spans="1:27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</row>
    <row r="2746" spans="1:27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</row>
    <row r="2747" spans="1:27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</row>
    <row r="2748" spans="1:27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</row>
    <row r="2749" spans="1:27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</row>
    <row r="2750" spans="1:27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</row>
    <row r="2751" spans="1:27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</row>
    <row r="2752" spans="1:27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</row>
    <row r="2753" spans="1:27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</row>
    <row r="2754" spans="1:27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</row>
    <row r="2755" spans="1:27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</row>
    <row r="2756" spans="1:27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</row>
    <row r="2757" spans="1:27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</row>
    <row r="2758" spans="1:27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</row>
    <row r="2759" spans="1:27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</row>
    <row r="2760" spans="1:27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</row>
    <row r="2761" spans="1:27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</row>
    <row r="2762" spans="1:27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</row>
    <row r="2763" spans="1:27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</row>
    <row r="2764" spans="1:27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</row>
    <row r="2765" spans="1:27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</row>
    <row r="2766" spans="1:27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</row>
    <row r="2767" spans="1:27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</row>
    <row r="2768" spans="1:27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</row>
    <row r="2769" spans="1:27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</row>
    <row r="2770" spans="1:27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</row>
    <row r="2771" spans="1:27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</row>
    <row r="2772" spans="1:27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</row>
    <row r="2773" spans="1:27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</row>
    <row r="2774" spans="1:27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</row>
    <row r="2775" spans="1:27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</row>
    <row r="2776" spans="1:27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</row>
    <row r="2777" spans="1:27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</row>
    <row r="2778" spans="1:27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</row>
    <row r="2779" spans="1:27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</row>
    <row r="2780" spans="1:27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</row>
    <row r="2781" spans="1:27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</row>
    <row r="2782" spans="1:27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</row>
    <row r="2783" spans="1:27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</row>
    <row r="2784" spans="1:27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</row>
    <row r="2785" spans="1:27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</row>
    <row r="2786" spans="1:27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</row>
    <row r="2787" spans="1:27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</row>
    <row r="2788" spans="1:27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</row>
    <row r="2789" spans="1:27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</row>
    <row r="2790" spans="1:27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</row>
    <row r="2791" spans="1:27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</row>
    <row r="2792" spans="1:27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</row>
    <row r="2793" spans="1:27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</row>
    <row r="2794" spans="1:27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</row>
    <row r="2795" spans="1:27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</row>
    <row r="2796" spans="1:27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</row>
    <row r="2797" spans="1:27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</row>
    <row r="2798" spans="1:27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</row>
    <row r="2799" spans="1:27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</row>
    <row r="2800" spans="1:27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</row>
    <row r="2801" spans="1:27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</row>
    <row r="2802" spans="1:27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</row>
    <row r="2803" spans="1:27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</row>
    <row r="2804" spans="1:27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</row>
    <row r="2805" spans="1:27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</row>
    <row r="2806" spans="1:27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</row>
    <row r="2807" spans="1:27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</row>
    <row r="2808" spans="1:27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</row>
    <row r="2809" spans="1:27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</row>
    <row r="2810" spans="1:27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</row>
    <row r="2811" spans="1:27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</row>
    <row r="2812" spans="1:27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</row>
    <row r="2813" spans="1:27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</row>
    <row r="2814" spans="1:27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</row>
    <row r="2815" spans="1:27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</row>
    <row r="2816" spans="1:27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</row>
    <row r="2817" spans="1:27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</row>
    <row r="2818" spans="1:27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</row>
    <row r="2819" spans="1:27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</row>
    <row r="2820" spans="1:27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</row>
    <row r="2821" spans="1:27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</row>
    <row r="2822" spans="1:27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</row>
    <row r="2823" spans="1:27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</row>
    <row r="2824" spans="1:27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</row>
    <row r="2825" spans="1:27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</row>
    <row r="2826" spans="1:27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</row>
    <row r="2827" spans="1:27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</row>
    <row r="2828" spans="1:27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</row>
    <row r="2829" spans="1:27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</row>
    <row r="2830" spans="1:27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</row>
    <row r="2831" spans="1:27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</row>
    <row r="2832" spans="1:27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</row>
    <row r="2833" spans="1:27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</row>
    <row r="2834" spans="1:27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</row>
    <row r="2835" spans="1:27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</row>
    <row r="2836" spans="1:27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</row>
    <row r="2837" spans="1:27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</row>
    <row r="2838" spans="1:27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</row>
    <row r="2839" spans="1:27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</row>
    <row r="2840" spans="1:27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</row>
    <row r="2841" spans="1:27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</row>
    <row r="2842" spans="1:27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</row>
    <row r="2843" spans="1:27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</row>
    <row r="2844" spans="1:27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</row>
    <row r="2845" spans="1:27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</row>
    <row r="2846" spans="1:27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</row>
    <row r="2847" spans="1:27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</row>
    <row r="2848" spans="1:27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</row>
    <row r="2849" spans="1:27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</row>
    <row r="2850" spans="1:27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</row>
    <row r="2851" spans="1:27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</row>
    <row r="2852" spans="1:27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</row>
    <row r="2853" spans="1:27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</row>
    <row r="2854" spans="1:27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</row>
    <row r="2855" spans="1:27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</row>
    <row r="2856" spans="1:27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</row>
    <row r="2857" spans="1:27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</row>
    <row r="2858" spans="1:27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</row>
    <row r="2859" spans="1:27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</row>
    <row r="2860" spans="1:27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</row>
    <row r="2861" spans="1:27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</row>
    <row r="2862" spans="1:27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</row>
    <row r="2863" spans="1:27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</row>
    <row r="2864" spans="1:27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</row>
    <row r="2865" spans="1:27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</row>
    <row r="2866" spans="1:27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</row>
    <row r="2867" spans="1:27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</row>
    <row r="2868" spans="1:27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</row>
    <row r="2869" spans="1:27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</row>
    <row r="2870" spans="1:27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</row>
    <row r="2871" spans="1:27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</row>
    <row r="2872" spans="1:27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</row>
    <row r="2873" spans="1:27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</row>
    <row r="2874" spans="1:27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</row>
    <row r="2875" spans="1:27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</row>
    <row r="2876" spans="1:27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</row>
    <row r="2877" spans="1:27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</row>
    <row r="2878" spans="1:27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</row>
    <row r="2879" spans="1:27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</row>
    <row r="2880" spans="1:27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</row>
    <row r="2881" spans="1:27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</row>
    <row r="2882" spans="1:27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</row>
    <row r="2883" spans="1:27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</row>
    <row r="2884" spans="1:27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</row>
    <row r="2885" spans="1:27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</row>
    <row r="2886" spans="1:27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</row>
    <row r="2887" spans="1:27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</row>
    <row r="2888" spans="1:27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</row>
    <row r="2889" spans="1:27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</row>
    <row r="2890" spans="1:27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</row>
    <row r="2891" spans="1:27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</row>
    <row r="2892" spans="1:27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</row>
    <row r="2893" spans="1:27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</row>
    <row r="2894" spans="1:27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</row>
    <row r="2895" spans="1:27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</row>
    <row r="2896" spans="1:27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</row>
    <row r="2897" spans="1:27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</row>
    <row r="2898" spans="1:27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</row>
    <row r="2899" spans="1:27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</row>
    <row r="2900" spans="1:27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</row>
    <row r="2901" spans="1:27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</row>
    <row r="2902" spans="1:27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</row>
    <row r="2903" spans="1:27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</row>
    <row r="2904" spans="1:27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</row>
    <row r="2905" spans="1:27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</row>
    <row r="2906" spans="1:27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</row>
    <row r="2907" spans="1:27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</row>
    <row r="2908" spans="1:27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</row>
    <row r="2909" spans="1:27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</row>
    <row r="2910" spans="1:27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</row>
    <row r="2911" spans="1:27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</row>
    <row r="2912" spans="1:27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</row>
    <row r="2913" spans="1:27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</row>
    <row r="2914" spans="1:27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</row>
    <row r="2915" spans="1:27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</row>
    <row r="2916" spans="1:27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</row>
    <row r="2917" spans="1:27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</row>
    <row r="2918" spans="1:27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</row>
    <row r="2919" spans="1:27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</row>
    <row r="2920" spans="1:27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</row>
    <row r="2921" spans="1:27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</row>
    <row r="2922" spans="1:27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</row>
    <row r="2923" spans="1:27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</row>
    <row r="2924" spans="1:27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</row>
    <row r="2925" spans="1:27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</row>
    <row r="2926" spans="1:27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</row>
    <row r="2927" spans="1:27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</row>
    <row r="2928" spans="1:27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</row>
    <row r="2929" spans="1:27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</row>
    <row r="2930" spans="1:27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</row>
    <row r="2931" spans="1:27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</row>
    <row r="2932" spans="1:27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</row>
    <row r="2933" spans="1:27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</row>
    <row r="2934" spans="1:27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</row>
    <row r="2935" spans="1:27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</row>
    <row r="2936" spans="1:27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</row>
    <row r="2937" spans="1:27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</row>
    <row r="2938" spans="1:27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</row>
    <row r="2939" spans="1:27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</row>
    <row r="2940" spans="1:27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</row>
    <row r="2941" spans="1:27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</row>
    <row r="2942" spans="1:27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</row>
    <row r="2943" spans="1:27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</row>
    <row r="2944" spans="1:27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</row>
    <row r="2945" spans="1:27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</row>
    <row r="2946" spans="1:27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</row>
    <row r="2947" spans="1:27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</row>
    <row r="2948" spans="1:27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</row>
    <row r="2949" spans="1:27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</row>
    <row r="2950" spans="1:27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</row>
    <row r="2951" spans="1:27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</row>
    <row r="2952" spans="1:27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</row>
    <row r="2953" spans="1:27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</row>
    <row r="2954" spans="1:27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</row>
    <row r="2955" spans="1:27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</row>
    <row r="2956" spans="1:27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</row>
    <row r="2957" spans="1:27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</row>
    <row r="2958" spans="1:27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</row>
    <row r="2959" spans="1:27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</row>
    <row r="2960" spans="1:27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</row>
    <row r="2961" spans="1:27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</row>
    <row r="2962" spans="1:27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</row>
    <row r="2963" spans="1:27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</row>
    <row r="2964" spans="1:27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</row>
    <row r="2965" spans="1:27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</row>
    <row r="2966" spans="1:27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</row>
    <row r="2967" spans="1:27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</row>
    <row r="2968" spans="1:27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</row>
    <row r="2969" spans="1:27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</row>
    <row r="2970" spans="1:27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</row>
    <row r="2971" spans="1:27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</row>
    <row r="2972" spans="1:27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</row>
    <row r="2973" spans="1:27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</row>
    <row r="2974" spans="1:27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</row>
    <row r="2975" spans="1:27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</row>
    <row r="2976" spans="1:27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</row>
    <row r="2977" spans="1:27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</row>
    <row r="2978" spans="1:27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</row>
    <row r="2979" spans="1:27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</row>
    <row r="2980" spans="1:27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</row>
    <row r="2981" spans="1:27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</row>
    <row r="2982" spans="1:27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</row>
    <row r="2983" spans="1:27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</row>
    <row r="2984" spans="1:27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</row>
    <row r="2985" spans="1:27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</row>
    <row r="2986" spans="1:27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</row>
    <row r="2987" spans="1:27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</row>
    <row r="2988" spans="1:27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</row>
    <row r="2989" spans="1:27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</row>
    <row r="2990" spans="1:27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</row>
    <row r="2991" spans="1:27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</row>
    <row r="2992" spans="1:27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</row>
    <row r="2993" spans="1:27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</row>
    <row r="2994" spans="1:27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</row>
    <row r="2995" spans="1:27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</row>
    <row r="2996" spans="1:27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</row>
    <row r="2997" spans="1:27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</row>
    <row r="2998" spans="1:27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</row>
    <row r="2999" spans="1:27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</row>
    <row r="3000" spans="1:27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</row>
    <row r="3001" spans="1:27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</row>
    <row r="3002" spans="1:27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</row>
    <row r="3003" spans="1:27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</row>
    <row r="3004" spans="1:27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</row>
    <row r="3005" spans="1:27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</row>
    <row r="3006" spans="1:27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</row>
    <row r="3007" spans="1:27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</row>
    <row r="3008" spans="1:27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</row>
    <row r="3009" spans="1:27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</row>
    <row r="3010" spans="1:27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</row>
    <row r="3011" spans="1:27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</row>
    <row r="3012" spans="1:27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</row>
    <row r="3013" spans="1:27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</row>
    <row r="3014" spans="1:27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</row>
    <row r="3015" spans="1:27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</row>
    <row r="3016" spans="1:27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</row>
    <row r="3017" spans="1:27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</row>
    <row r="3018" spans="1:27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</row>
    <row r="3019" spans="1:27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</row>
    <row r="3020" spans="1:27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</row>
    <row r="3021" spans="1:27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</row>
    <row r="3022" spans="1:27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</row>
    <row r="3023" spans="1:27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</row>
    <row r="3024" spans="1:27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</row>
    <row r="3025" spans="1:27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</row>
    <row r="3026" spans="1:27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</row>
    <row r="3027" spans="1:27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</row>
    <row r="3028" spans="1:27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</row>
    <row r="3029" spans="1:27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</row>
    <row r="3030" spans="1:27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</row>
    <row r="3031" spans="1:27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</row>
    <row r="3032" spans="1:27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</row>
    <row r="3033" spans="1:27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</row>
    <row r="3034" spans="1:27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</row>
    <row r="3035" spans="1:27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</row>
    <row r="3036" spans="1:27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</row>
    <row r="3037" spans="1:27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</row>
    <row r="3038" spans="1:27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</row>
    <row r="3039" spans="1:27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</row>
    <row r="3040" spans="1:27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</row>
    <row r="3041" spans="1:27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</row>
    <row r="3042" spans="1:27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</row>
    <row r="3043" spans="1:27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</row>
    <row r="3044" spans="1:27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</row>
    <row r="3045" spans="1:27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</row>
    <row r="3046" spans="1:27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</row>
    <row r="3047" spans="1:27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</row>
    <row r="3048" spans="1:27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</row>
    <row r="3049" spans="1:27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</row>
    <row r="3050" spans="1:27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</row>
    <row r="3051" spans="1:27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</row>
    <row r="3052" spans="1:27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</row>
    <row r="3053" spans="1:27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</row>
    <row r="3054" spans="1:27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</row>
    <row r="3055" spans="1:27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</row>
    <row r="3056" spans="1:27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</row>
    <row r="3057" spans="1:27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</row>
    <row r="3058" spans="1:27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</row>
    <row r="3059" spans="1:27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</row>
    <row r="3060" spans="1:27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</row>
    <row r="3061" spans="1:27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</row>
    <row r="3062" spans="1:27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</row>
    <row r="3063" spans="1:27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</row>
    <row r="3064" spans="1:27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</row>
    <row r="3065" spans="1:27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</row>
    <row r="3066" spans="1:27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</row>
    <row r="3067" spans="1:27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</row>
    <row r="3068" spans="1:27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</row>
    <row r="3069" spans="1:27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</row>
    <row r="3070" spans="1:27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</row>
    <row r="3071" spans="1:27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</row>
    <row r="3072" spans="1:27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</row>
    <row r="3073" spans="1:27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</row>
    <row r="3074" spans="1:27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</row>
    <row r="3075" spans="1:27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</row>
    <row r="3076" spans="1:27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</row>
    <row r="3077" spans="1:27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</row>
    <row r="3078" spans="1:27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</row>
    <row r="3079" spans="1:27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</row>
    <row r="3080" spans="1:27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</row>
    <row r="3081" spans="1:27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</row>
    <row r="3082" spans="1:27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</row>
    <row r="3083" spans="1:27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</row>
    <row r="3084" spans="1:27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</row>
    <row r="3085" spans="1:27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</row>
    <row r="3086" spans="1:27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</row>
    <row r="3087" spans="1:27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</row>
    <row r="3088" spans="1:27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</row>
    <row r="3089" spans="1:27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</row>
    <row r="3090" spans="1:27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</row>
    <row r="3091" spans="1:27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</row>
    <row r="3092" spans="1:27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</row>
    <row r="3093" spans="1:27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</row>
    <row r="3094" spans="1:27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</row>
    <row r="3095" spans="1:27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</row>
    <row r="3096" spans="1:27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</row>
    <row r="3097" spans="1:27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</row>
    <row r="3098" spans="1:27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</row>
    <row r="3099" spans="1:27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</row>
    <row r="3100" spans="1:27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</row>
    <row r="3101" spans="1:27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</row>
    <row r="3102" spans="1:27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</row>
    <row r="3103" spans="1:27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</row>
    <row r="3104" spans="1:27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</row>
    <row r="3105" spans="1:27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</row>
    <row r="3106" spans="1:27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</row>
    <row r="3107" spans="1:27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</row>
    <row r="3108" spans="1:27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</row>
    <row r="3109" spans="1:27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</row>
    <row r="3110" spans="1:27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</row>
    <row r="3111" spans="1:27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</row>
    <row r="3112" spans="1:27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</row>
    <row r="3113" spans="1:27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</row>
    <row r="3114" spans="1:27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</row>
    <row r="3115" spans="1:27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</row>
    <row r="3116" spans="1:27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</row>
    <row r="3117" spans="1:27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</row>
    <row r="3118" spans="1:27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</row>
    <row r="3119" spans="1:27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</row>
    <row r="3120" spans="1:27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</row>
    <row r="3121" spans="1:27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</row>
    <row r="3122" spans="1:27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</row>
    <row r="3123" spans="1:27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</row>
    <row r="3124" spans="1:27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</row>
    <row r="3125" spans="1:27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</row>
    <row r="3126" spans="1:27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</row>
    <row r="3127" spans="1:27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</row>
    <row r="3128" spans="1:27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</row>
    <row r="3129" spans="1:27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</row>
    <row r="3130" spans="1:27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</row>
    <row r="3131" spans="1:27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</row>
    <row r="3132" spans="1:27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</row>
    <row r="3133" spans="1:27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</row>
    <row r="3134" spans="1:27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</row>
    <row r="3135" spans="1:27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</row>
    <row r="3136" spans="1:27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</row>
    <row r="3137" spans="1:27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</row>
    <row r="3138" spans="1:27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</row>
    <row r="3139" spans="1:27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</row>
    <row r="3140" spans="1:27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</row>
    <row r="3141" spans="1:27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</row>
    <row r="3142" spans="1:27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</row>
    <row r="3143" spans="1:27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</row>
    <row r="3144" spans="1:27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</row>
    <row r="3145" spans="1:27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</row>
    <row r="3146" spans="1:27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</row>
    <row r="3147" spans="1:27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</row>
    <row r="3148" spans="1:27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</row>
    <row r="3149" spans="1:27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</row>
    <row r="3150" spans="1:27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</row>
    <row r="3151" spans="1:27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</row>
    <row r="3152" spans="1:27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</row>
    <row r="3153" spans="1:27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</row>
    <row r="3154" spans="1:27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</row>
    <row r="3155" spans="1:27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</row>
    <row r="3156" spans="1:27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</row>
    <row r="3157" spans="1:27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</row>
    <row r="3158" spans="1:27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</row>
    <row r="3159" spans="1:27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</row>
    <row r="3160" spans="1:27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</row>
    <row r="3161" spans="1:27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</row>
    <row r="3162" spans="1:27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</row>
    <row r="3163" spans="1:27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</row>
    <row r="3164" spans="1:27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</row>
    <row r="3165" spans="1:27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</row>
    <row r="3166" spans="1:27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</row>
    <row r="3167" spans="1:27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</row>
    <row r="3168" spans="1:27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</row>
    <row r="3169" spans="1:27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</row>
    <row r="3170" spans="1:27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</row>
    <row r="3171" spans="1:27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</row>
    <row r="3172" spans="1:27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</row>
    <row r="3173" spans="1:27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</row>
    <row r="3174" spans="1:27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</row>
    <row r="3175" spans="1:27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</row>
    <row r="3176" spans="1:27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</row>
    <row r="3177" spans="1:27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</row>
    <row r="3178" spans="1:27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</row>
    <row r="3179" spans="1:27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</row>
    <row r="3180" spans="1:27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</row>
    <row r="3181" spans="1:27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</row>
    <row r="3182" spans="1:27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</row>
    <row r="3183" spans="1:27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</row>
    <row r="3184" spans="1:27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</row>
    <row r="3185" spans="1:27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</row>
    <row r="3186" spans="1:27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</row>
    <row r="3187" spans="1:27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</row>
    <row r="3188" spans="1:27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</row>
    <row r="3189" spans="1:27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</row>
    <row r="3190" spans="1:27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</row>
    <row r="3191" spans="1:27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</row>
    <row r="3192" spans="1:27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</row>
    <row r="3193" spans="1:27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</row>
    <row r="3194" spans="1:27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</row>
    <row r="3195" spans="1:27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</row>
    <row r="3196" spans="1:27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</row>
    <row r="3197" spans="1:27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</row>
    <row r="3198" spans="1:27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</row>
    <row r="3199" spans="1:27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</row>
    <row r="3200" spans="1:27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</row>
    <row r="3201" spans="1:27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</row>
    <row r="3202" spans="1:27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</row>
    <row r="3203" spans="1:27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</row>
    <row r="3204" spans="1:27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</row>
    <row r="3205" spans="1:27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</row>
    <row r="3206" spans="1:27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</row>
    <row r="3207" spans="1:27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</row>
    <row r="3208" spans="1:27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</row>
    <row r="3209" spans="1:27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</row>
    <row r="3210" spans="1:27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</row>
    <row r="3211" spans="1:27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</row>
    <row r="3212" spans="1:27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</row>
    <row r="3213" spans="1:27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</row>
    <row r="3214" spans="1:27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</row>
    <row r="3215" spans="1:27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</row>
    <row r="3216" spans="1:27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</row>
    <row r="3217" spans="1:27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</row>
    <row r="3218" spans="1:27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</row>
    <row r="3219" spans="1:27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</row>
    <row r="3220" spans="1:27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</row>
    <row r="3221" spans="1:27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</row>
    <row r="3222" spans="1:27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</row>
    <row r="3223" spans="1:27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</row>
    <row r="3224" spans="1:27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</row>
    <row r="3225" spans="1:27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</row>
    <row r="3226" spans="1:27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</row>
    <row r="3227" spans="1:27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</row>
    <row r="3228" spans="1:27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</row>
    <row r="3229" spans="1:27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</row>
    <row r="3230" spans="1:27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</row>
    <row r="3231" spans="1:27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</row>
    <row r="3232" spans="1:27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</row>
    <row r="3233" spans="1:27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</row>
    <row r="3234" spans="1:27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</row>
    <row r="3235" spans="1:27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</row>
    <row r="3236" spans="1:27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</row>
    <row r="3237" spans="1:27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</row>
    <row r="3238" spans="1:27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</row>
    <row r="3239" spans="1:27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</row>
    <row r="3240" spans="1:27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</row>
    <row r="3241" spans="1:27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</row>
    <row r="3242" spans="1:27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</row>
    <row r="3243" spans="1:27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</row>
    <row r="3244" spans="1:27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</row>
    <row r="3245" spans="1:27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</row>
    <row r="3246" spans="1:27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</row>
    <row r="3247" spans="1:27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</row>
    <row r="3248" spans="1:27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</row>
    <row r="3249" spans="1:27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</row>
    <row r="3250" spans="1:27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</row>
    <row r="3251" spans="1:27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</row>
    <row r="3252" spans="1:27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</row>
    <row r="3253" spans="1:27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</row>
    <row r="3254" spans="1:27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</row>
    <row r="3255" spans="1:27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</row>
    <row r="3256" spans="1:27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</row>
    <row r="3257" spans="1:27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</row>
    <row r="3258" spans="1:27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</row>
    <row r="3259" spans="1:27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</row>
    <row r="3260" spans="1:27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</row>
    <row r="3261" spans="1:27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</row>
    <row r="3262" spans="1:27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</row>
    <row r="3263" spans="1:27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</row>
    <row r="3264" spans="1:27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</row>
    <row r="3265" spans="1:27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</row>
    <row r="3266" spans="1:27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</row>
    <row r="3267" spans="1:27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</row>
    <row r="3268" spans="1:27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</row>
    <row r="3269" spans="1:27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</row>
    <row r="3270" spans="1:27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</row>
    <row r="3271" spans="1:27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</row>
    <row r="3272" spans="1:27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</row>
    <row r="3273" spans="1:27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</row>
    <row r="3274" spans="1:27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</row>
    <row r="3275" spans="1:27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</row>
    <row r="3276" spans="1:27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</row>
    <row r="3277" spans="1:27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</row>
    <row r="3278" spans="1:27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</row>
    <row r="3279" spans="1:27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</row>
    <row r="3280" spans="1:27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</row>
    <row r="3281" spans="1:27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</row>
    <row r="3282" spans="1:27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</row>
    <row r="3283" spans="1:27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</row>
    <row r="3284" spans="1:27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</row>
    <row r="3285" spans="1:27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</row>
    <row r="3286" spans="1:27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</row>
    <row r="3287" spans="1:27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</row>
    <row r="3288" spans="1:27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</row>
    <row r="3289" spans="1:27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</row>
    <row r="3290" spans="1:27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</row>
    <row r="3291" spans="1:27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</row>
    <row r="3292" spans="1:27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</row>
    <row r="3293" spans="1:27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</row>
    <row r="3294" spans="1:27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</row>
    <row r="3295" spans="1:27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</row>
    <row r="3296" spans="1:27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</row>
    <row r="3297" spans="1:27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</row>
    <row r="3298" spans="1:27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</row>
    <row r="3299" spans="1:27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</row>
    <row r="3300" spans="1:27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</row>
    <row r="3301" spans="1:27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</row>
    <row r="3302" spans="1:27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</row>
    <row r="3303" spans="1:27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</row>
    <row r="3304" spans="1:27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</row>
    <row r="3305" spans="1:27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</row>
    <row r="3306" spans="1:27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</row>
    <row r="3307" spans="1:27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</row>
    <row r="3308" spans="1:27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</row>
    <row r="3309" spans="1:27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</row>
    <row r="3310" spans="1:27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</row>
    <row r="3311" spans="1:27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</row>
    <row r="3312" spans="1:27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</row>
    <row r="3313" spans="1:27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</row>
    <row r="3314" spans="1:27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</row>
    <row r="3315" spans="1:27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</row>
    <row r="3316" spans="1:27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</row>
    <row r="3317" spans="1:27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</row>
    <row r="3318" spans="1:27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</row>
    <row r="3319" spans="1:27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</row>
    <row r="3320" spans="1:27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</row>
    <row r="3321" spans="1:27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</row>
    <row r="3322" spans="1:27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</row>
    <row r="3323" spans="1:27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</row>
    <row r="3324" spans="1:27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</row>
    <row r="3325" spans="1:27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</row>
    <row r="3326" spans="1:27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</row>
    <row r="3327" spans="1:27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</row>
    <row r="3328" spans="1:27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</row>
    <row r="3329" spans="1:27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</row>
    <row r="3330" spans="1:27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</row>
    <row r="3331" spans="1:27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</row>
    <row r="3332" spans="1:27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</row>
    <row r="3333" spans="1:27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</row>
    <row r="3334" spans="1:27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</row>
    <row r="3335" spans="1:27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</row>
    <row r="3336" spans="1:27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</row>
    <row r="3337" spans="1:27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</row>
    <row r="3338" spans="1:27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</row>
    <row r="3339" spans="1:27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</row>
    <row r="3340" spans="1:27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</row>
    <row r="3341" spans="1:27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</row>
    <row r="3342" spans="1:27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</row>
    <row r="3343" spans="1:27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</row>
    <row r="3344" spans="1:27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</row>
    <row r="3345" spans="1:27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</row>
    <row r="3346" spans="1:27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</row>
    <row r="3347" spans="1:27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</row>
    <row r="3348" spans="1:27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</row>
    <row r="3349" spans="1:27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</row>
    <row r="3350" spans="1:27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</row>
    <row r="3351" spans="1:27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</row>
    <row r="3352" spans="1:27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</row>
    <row r="3353" spans="1:27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</row>
    <row r="3354" spans="1:27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</row>
    <row r="3355" spans="1:27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</row>
    <row r="3356" spans="1:27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</row>
    <row r="3357" spans="1:27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</row>
    <row r="3358" spans="1:27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</row>
    <row r="3359" spans="1:27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</row>
    <row r="3360" spans="1:27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</row>
    <row r="3361" spans="1:27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</row>
    <row r="3362" spans="1:27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</row>
    <row r="3363" spans="1:27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</row>
    <row r="3364" spans="1:27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</row>
    <row r="3365" spans="1:27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</row>
    <row r="3366" spans="1:27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</row>
    <row r="3367" spans="1:27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</row>
    <row r="3368" spans="1:27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</row>
    <row r="3369" spans="1:27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</row>
    <row r="3370" spans="1:27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</row>
    <row r="3371" spans="1:27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</row>
    <row r="3372" spans="1:27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</row>
    <row r="3373" spans="1:27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</row>
    <row r="3374" spans="1:27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</row>
    <row r="3375" spans="1:27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</row>
    <row r="3376" spans="1:27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</row>
    <row r="3377" spans="1:27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</row>
    <row r="3378" spans="1:27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</row>
    <row r="3379" spans="1:27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</row>
    <row r="3380" spans="1:27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</row>
    <row r="3381" spans="1:27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</row>
    <row r="3382" spans="1:27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</row>
    <row r="3383" spans="1:27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</row>
    <row r="3384" spans="1:27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</row>
    <row r="3385" spans="1:27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</row>
    <row r="3386" spans="1:27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</row>
    <row r="3387" spans="1:27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</row>
    <row r="3388" spans="1:27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</row>
    <row r="3389" spans="1:27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</row>
    <row r="3390" spans="1:27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</row>
    <row r="3391" spans="1:27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</row>
    <row r="3392" spans="1:27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</row>
    <row r="3393" spans="1:27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</row>
    <row r="3394" spans="1:27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</row>
    <row r="3395" spans="1:27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</row>
    <row r="3396" spans="1:27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</row>
    <row r="3397" spans="1:27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</row>
    <row r="3398" spans="1:27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</row>
    <row r="3399" spans="1:27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</row>
    <row r="3400" spans="1:27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</row>
    <row r="3401" spans="1:27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</row>
    <row r="3402" spans="1:27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</row>
    <row r="3403" spans="1:27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</row>
    <row r="3404" spans="1:27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</row>
    <row r="3405" spans="1:27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</row>
    <row r="3406" spans="1:27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</row>
    <row r="3407" spans="1:27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</row>
    <row r="3408" spans="1:27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</row>
    <row r="3409" spans="1:27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</row>
    <row r="3410" spans="1:27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</row>
    <row r="3411" spans="1:27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</row>
    <row r="3412" spans="1:27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</row>
    <row r="3413" spans="1:27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</row>
    <row r="3414" spans="1:27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</row>
    <row r="3415" spans="1:27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</row>
    <row r="3416" spans="1:27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</row>
    <row r="3417" spans="1:27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</row>
    <row r="3418" spans="1:27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</row>
    <row r="3419" spans="1:27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</row>
    <row r="3420" spans="1:27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</row>
    <row r="3421" spans="1:27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</row>
    <row r="3422" spans="1:27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</row>
    <row r="3423" spans="1:27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</row>
    <row r="3424" spans="1:27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</row>
    <row r="3425" spans="1:27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</row>
    <row r="3426" spans="1:27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</row>
    <row r="3427" spans="1:27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</row>
    <row r="3428" spans="1:27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</row>
    <row r="3429" spans="1:27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</row>
    <row r="3430" spans="1:27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</row>
    <row r="3431" spans="1:27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</row>
    <row r="3432" spans="1:27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</row>
    <row r="3433" spans="1:27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</row>
    <row r="3434" spans="1:27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</row>
    <row r="3435" spans="1:27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</row>
    <row r="3436" spans="1:27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</row>
    <row r="3437" spans="1:27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</row>
    <row r="3438" spans="1:27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</row>
    <row r="3439" spans="1:27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</row>
    <row r="3440" spans="1:27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</row>
    <row r="3441" spans="1:27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</row>
    <row r="3442" spans="1:27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</row>
    <row r="3443" spans="1:27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</row>
    <row r="3444" spans="1:27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</row>
    <row r="3445" spans="1:27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</row>
    <row r="3446" spans="1:27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</row>
    <row r="3447" spans="1:27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</row>
    <row r="3448" spans="1:27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</row>
    <row r="3449" spans="1:27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</row>
    <row r="3450" spans="1:27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</row>
    <row r="3451" spans="1:27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</row>
    <row r="3452" spans="1:27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</row>
    <row r="3453" spans="1:27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</row>
    <row r="3454" spans="1:27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</row>
    <row r="3455" spans="1:27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</row>
    <row r="3456" spans="1:27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</row>
    <row r="3457" spans="1:27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</row>
    <row r="3458" spans="1:27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</row>
    <row r="3459" spans="1:27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</row>
    <row r="3460" spans="1:27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</row>
    <row r="3461" spans="1:27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</row>
    <row r="3462" spans="1:27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</row>
    <row r="3463" spans="1:27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</row>
    <row r="3464" spans="1:27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</row>
    <row r="3465" spans="1:27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</row>
    <row r="3466" spans="1:27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</row>
    <row r="3467" spans="1:27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</row>
    <row r="3468" spans="1:27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</row>
    <row r="3469" spans="1:27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</row>
    <row r="3470" spans="1:27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</row>
    <row r="3471" spans="1:27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</row>
    <row r="3472" spans="1:27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</row>
    <row r="3473" spans="1:27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</row>
    <row r="3474" spans="1:27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</row>
    <row r="3475" spans="1:27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</row>
    <row r="3476" spans="1:27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</row>
    <row r="3477" spans="1:27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</row>
    <row r="3478" spans="1:27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</row>
    <row r="3479" spans="1:27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</row>
    <row r="3480" spans="1:27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</row>
    <row r="3481" spans="1:27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</row>
    <row r="3482" spans="1:27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</row>
    <row r="3483" spans="1:27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</row>
    <row r="3484" spans="1:27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</row>
    <row r="3485" spans="1:27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</row>
    <row r="3486" spans="1:27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</row>
    <row r="3487" spans="1:27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</row>
    <row r="3488" spans="1:27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</row>
    <row r="3489" spans="1:27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</row>
    <row r="3490" spans="1:27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</row>
    <row r="3491" spans="1:27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</row>
    <row r="3492" spans="1:27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</row>
    <row r="3493" spans="1:27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</row>
    <row r="3494" spans="1:27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</row>
    <row r="3495" spans="1:27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</row>
    <row r="3496" spans="1:27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</row>
    <row r="3497" spans="1:27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</row>
    <row r="3498" spans="1:27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</row>
    <row r="3499" spans="1:27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</row>
    <row r="3500" spans="1:27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</row>
    <row r="3501" spans="1:27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</row>
    <row r="3502" spans="1:27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</row>
    <row r="3503" spans="1:27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</row>
    <row r="3504" spans="1:27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</row>
    <row r="3505" spans="1:27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</row>
    <row r="3506" spans="1:27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</row>
    <row r="3507" spans="1:27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</row>
    <row r="3508" spans="1:27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</row>
    <row r="3509" spans="1:27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</row>
    <row r="3510" spans="1:27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</row>
    <row r="3511" spans="1:27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</row>
    <row r="3512" spans="1:27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</row>
    <row r="3513" spans="1:27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</row>
    <row r="3514" spans="1:27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</row>
    <row r="3515" spans="1:27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</row>
    <row r="3516" spans="1:27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</row>
    <row r="3517" spans="1:27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</row>
    <row r="3518" spans="1:27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</row>
    <row r="3519" spans="1:27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</row>
    <row r="3520" spans="1:27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</row>
    <row r="3521" spans="1:27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</row>
    <row r="3522" spans="1:27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</row>
    <row r="3523" spans="1:27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</row>
    <row r="3524" spans="1:27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</row>
    <row r="3525" spans="1:27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</row>
    <row r="3526" spans="1:27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</row>
    <row r="3527" spans="1:27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</row>
    <row r="3528" spans="1:27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</row>
    <row r="3529" spans="1:27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</row>
    <row r="3530" spans="1:27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</row>
    <row r="3531" spans="1:27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</row>
    <row r="3532" spans="1:27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</row>
    <row r="3533" spans="1:27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</row>
    <row r="3534" spans="1:27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</row>
    <row r="3535" spans="1:27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</row>
    <row r="3536" spans="1:27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</row>
    <row r="3537" spans="1:27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</row>
    <row r="3538" spans="1:27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</row>
    <row r="3539" spans="1:27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</row>
    <row r="3540" spans="1:27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</row>
    <row r="3541" spans="1:27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</row>
    <row r="3542" spans="1:27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</row>
    <row r="3543" spans="1:27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</row>
    <row r="3544" spans="1:27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</row>
    <row r="3545" spans="1:27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</row>
    <row r="3546" spans="1:27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</row>
    <row r="3547" spans="1:27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</row>
    <row r="3548" spans="1:27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</row>
    <row r="3549" spans="1:27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</row>
    <row r="3550" spans="1:27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</row>
    <row r="3551" spans="1:27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</row>
    <row r="3552" spans="1:27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</row>
    <row r="3553" spans="1:27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</row>
    <row r="3554" spans="1:27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</row>
    <row r="3555" spans="1:27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</row>
    <row r="3556" spans="1:27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</row>
    <row r="3557" spans="1:27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</row>
    <row r="3558" spans="1:27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</row>
    <row r="3559" spans="1:27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</row>
    <row r="3560" spans="1:27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</row>
    <row r="3561" spans="1:27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</row>
    <row r="3562" spans="1:27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</row>
    <row r="3563" spans="1:27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</row>
    <row r="3564" spans="1:27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</row>
    <row r="3565" spans="1:27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</row>
    <row r="3566" spans="1:27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</row>
    <row r="3567" spans="1:27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</row>
    <row r="3568" spans="1:27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</row>
    <row r="3569" spans="1:27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</row>
    <row r="3570" spans="1:27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</row>
    <row r="3571" spans="1:27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</row>
    <row r="3572" spans="1:27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</row>
    <row r="3573" spans="1:27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</row>
    <row r="3574" spans="1:27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</row>
    <row r="3575" spans="1:27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</row>
    <row r="3576" spans="1:27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</row>
    <row r="3577" spans="1:27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</row>
    <row r="3578" spans="1:27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</row>
    <row r="3579" spans="1:27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</row>
    <row r="3580" spans="1:27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</row>
    <row r="3581" spans="1:27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</row>
    <row r="3582" spans="1:27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</row>
    <row r="3583" spans="1:27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</row>
    <row r="3584" spans="1:27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</row>
    <row r="3585" spans="1:27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</row>
    <row r="3586" spans="1:27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</row>
    <row r="3587" spans="1:27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</row>
    <row r="3588" spans="1:27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</row>
    <row r="3589" spans="1:27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</row>
    <row r="3590" spans="1:27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</row>
    <row r="3591" spans="1:27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</row>
    <row r="3592" spans="1:27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</row>
    <row r="3593" spans="1:27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</row>
    <row r="3594" spans="1:27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</row>
    <row r="3595" spans="1:27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</row>
    <row r="3596" spans="1:27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</row>
    <row r="3597" spans="1:27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</row>
    <row r="3598" spans="1:27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</row>
    <row r="3599" spans="1:27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</row>
    <row r="3600" spans="1:27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</row>
    <row r="3601" spans="1:27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</row>
    <row r="3602" spans="1:27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</row>
    <row r="3603" spans="1:27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</row>
    <row r="3604" spans="1:27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</row>
    <row r="3605" spans="1:27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</row>
    <row r="3606" spans="1:27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</row>
    <row r="3607" spans="1:27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</row>
    <row r="3608" spans="1:27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</row>
    <row r="3609" spans="1:27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</row>
    <row r="3610" spans="1:27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</row>
    <row r="3611" spans="1:27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</row>
    <row r="3612" spans="1:27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</row>
    <row r="3613" spans="1:27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</row>
    <row r="3614" spans="1:27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</row>
    <row r="3615" spans="1:27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</row>
    <row r="3616" spans="1:27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</row>
    <row r="3617" spans="1:27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</row>
    <row r="3618" spans="1:27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</row>
    <row r="3619" spans="1:27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</row>
    <row r="3620" spans="1:27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</row>
    <row r="3621" spans="1:27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</row>
    <row r="3622" spans="1:27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</row>
    <row r="3623" spans="1:27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</row>
    <row r="3624" spans="1:27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</row>
    <row r="3625" spans="1:27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</row>
    <row r="3626" spans="1:27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</row>
    <row r="3627" spans="1:27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</row>
    <row r="3628" spans="1:27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</row>
    <row r="3629" spans="1:27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</row>
    <row r="3630" spans="1:27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</row>
    <row r="3631" spans="1:27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</row>
    <row r="3632" spans="1:27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</row>
    <row r="3633" spans="1:27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</row>
    <row r="3634" spans="1:27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</row>
    <row r="3635" spans="1:27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</row>
    <row r="3636" spans="1:27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</row>
    <row r="3637" spans="1:27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</row>
    <row r="3638" spans="1:27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</row>
    <row r="3639" spans="1:27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</row>
    <row r="3640" spans="1:27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</row>
    <row r="3641" spans="1:27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</row>
    <row r="3642" spans="1:27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</row>
    <row r="3643" spans="1:27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</row>
    <row r="3644" spans="1:27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</row>
    <row r="3645" spans="1:27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</row>
    <row r="3646" spans="1:27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</row>
    <row r="3647" spans="1:27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</row>
    <row r="3648" spans="1:27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</row>
    <row r="3649" spans="1:27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</row>
    <row r="3650" spans="1:27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</row>
    <row r="3651" spans="1:27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</row>
    <row r="3652" spans="1:27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</row>
    <row r="3653" spans="1:27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</row>
    <row r="3654" spans="1:27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</row>
    <row r="3655" spans="1:27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</row>
    <row r="3656" spans="1:27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</row>
    <row r="3657" spans="1:27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</row>
    <row r="3658" spans="1:27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</row>
    <row r="3659" spans="1:27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</row>
    <row r="3660" spans="1:27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</row>
    <row r="3661" spans="1:27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</row>
    <row r="3662" spans="1:27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</row>
    <row r="3663" spans="1:27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</row>
    <row r="3664" spans="1:27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</row>
    <row r="3665" spans="1:27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</row>
    <row r="3666" spans="1:27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</row>
    <row r="3667" spans="1:27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</row>
    <row r="3668" spans="1:27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</row>
    <row r="3669" spans="1:27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</row>
    <row r="3670" spans="1:27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</row>
    <row r="3671" spans="1:27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</row>
    <row r="3672" spans="1:27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</row>
    <row r="3673" spans="1:27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</row>
    <row r="3674" spans="1:27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</row>
    <row r="3675" spans="1:27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</row>
    <row r="3676" spans="1:27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</row>
    <row r="3677" spans="1:27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</row>
    <row r="3678" spans="1:27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</row>
    <row r="3679" spans="1:27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</row>
    <row r="3680" spans="1:27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</row>
    <row r="3681" spans="1:27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</row>
    <row r="3682" spans="1:27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</row>
    <row r="3683" spans="1:27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</row>
    <row r="3684" spans="1:27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</row>
    <row r="3685" spans="1:27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</row>
    <row r="3686" spans="1:27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</row>
    <row r="3687" spans="1:27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</row>
    <row r="3688" spans="1:27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</row>
    <row r="3689" spans="1:27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</row>
    <row r="3690" spans="1:27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</row>
    <row r="3691" spans="1:27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</row>
    <row r="3692" spans="1:27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</row>
    <row r="3693" spans="1:27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</row>
    <row r="3694" spans="1:27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</row>
    <row r="3695" spans="1:27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</row>
    <row r="3696" spans="1:27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</row>
    <row r="3697" spans="1:27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</row>
    <row r="3698" spans="1:27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</row>
    <row r="3699" spans="1:27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</row>
    <row r="3700" spans="1:27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</row>
    <row r="3701" spans="1:27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</row>
    <row r="3702" spans="1:27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</row>
    <row r="3703" spans="1:27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</row>
    <row r="3704" spans="1:27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</row>
    <row r="3705" spans="1:27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</row>
    <row r="3706" spans="1:27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</row>
    <row r="3707" spans="1:27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</row>
    <row r="3708" spans="1:27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</row>
    <row r="3709" spans="1:27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</row>
    <row r="3710" spans="1:27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</row>
    <row r="3711" spans="1:27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</row>
    <row r="3712" spans="1:27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</row>
    <row r="3713" spans="1:27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</row>
    <row r="3714" spans="1:27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</row>
    <row r="3715" spans="1:27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</row>
    <row r="3716" spans="1:27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</row>
    <row r="3717" spans="1:27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</row>
    <row r="3718" spans="1:27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</row>
    <row r="3719" spans="1:27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</row>
    <row r="3720" spans="1:27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</row>
    <row r="3721" spans="1:27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</row>
    <row r="3722" spans="1:27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</row>
    <row r="3723" spans="1:27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</row>
    <row r="3724" spans="1:27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</row>
    <row r="3725" spans="1:27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</row>
    <row r="3726" spans="1:27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</row>
    <row r="3727" spans="1:27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</row>
    <row r="3728" spans="1:27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</row>
    <row r="3729" spans="1:27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</row>
    <row r="3730" spans="1:27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</row>
    <row r="3731" spans="1:27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</row>
    <row r="3732" spans="1:27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</row>
    <row r="3733" spans="1:27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</row>
    <row r="3734" spans="1:27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</row>
    <row r="3735" spans="1:27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</row>
    <row r="3736" spans="1:27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</row>
    <row r="3737" spans="1:27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</row>
    <row r="3738" spans="1:27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</row>
    <row r="3739" spans="1:27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</row>
    <row r="3740" spans="1:27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</row>
    <row r="3741" spans="1:27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</row>
    <row r="3742" spans="1:27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</row>
    <row r="3743" spans="1:27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</row>
    <row r="3744" spans="1:27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</row>
    <row r="3745" spans="1:27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</row>
    <row r="3746" spans="1:27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</row>
    <row r="3747" spans="1:27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</row>
    <row r="3748" spans="1:27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</row>
    <row r="3749" spans="1:27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</row>
    <row r="3750" spans="1:27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</row>
    <row r="3751" spans="1:27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</row>
    <row r="3752" spans="1:27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</row>
    <row r="3753" spans="1:27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</row>
    <row r="3754" spans="1:27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</row>
    <row r="3755" spans="1:27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</row>
    <row r="3756" spans="1:27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</row>
    <row r="3757" spans="1:27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</row>
    <row r="3758" spans="1:27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</row>
    <row r="3759" spans="1:27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</row>
    <row r="3760" spans="1:27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</row>
    <row r="3761" spans="1:27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</row>
    <row r="3762" spans="1:27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</row>
    <row r="3763" spans="1:27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</row>
    <row r="3764" spans="1:27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</row>
    <row r="3765" spans="1:27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</row>
    <row r="3766" spans="1:27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</row>
    <row r="3767" spans="1:27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</row>
    <row r="3768" spans="1:27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</row>
    <row r="3769" spans="1:27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</row>
    <row r="3770" spans="1:27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</row>
    <row r="3771" spans="1:27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</row>
    <row r="3772" spans="1:27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</row>
    <row r="3773" spans="1:27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</row>
    <row r="3774" spans="1:27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</row>
    <row r="3775" spans="1:27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</row>
    <row r="3776" spans="1:27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</row>
    <row r="3777" spans="1:27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</row>
    <row r="3778" spans="1:27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</row>
    <row r="3779" spans="1:27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</row>
    <row r="3780" spans="1:27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</row>
    <row r="3781" spans="1:27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</row>
    <row r="3782" spans="1:27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</row>
    <row r="3783" spans="1:27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</row>
    <row r="3784" spans="1:27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</row>
    <row r="3785" spans="1:27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</row>
    <row r="3786" spans="1:27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</row>
    <row r="3787" spans="1:27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</row>
    <row r="3788" spans="1:27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</row>
    <row r="3789" spans="1:27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</row>
    <row r="3790" spans="1:27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</row>
    <row r="3791" spans="1:27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</row>
    <row r="3792" spans="1:27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</row>
    <row r="3793" spans="1:27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</row>
    <row r="3794" spans="1:27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</row>
    <row r="3795" spans="1:27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</row>
    <row r="3796" spans="1:27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</row>
    <row r="3797" spans="1:27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</row>
    <row r="3798" spans="1:27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</row>
    <row r="3799" spans="1:27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</row>
    <row r="3800" spans="1:27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</row>
    <row r="3801" spans="1:27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</row>
    <row r="3802" spans="1:27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</row>
    <row r="3803" spans="1:27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</row>
    <row r="3804" spans="1:27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</row>
    <row r="3805" spans="1:27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</row>
    <row r="3806" spans="1:27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</row>
    <row r="3807" spans="1:27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</row>
    <row r="3808" spans="1:27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</row>
    <row r="3809" spans="1:27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</row>
    <row r="3810" spans="1:27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</row>
    <row r="3811" spans="1:27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</row>
    <row r="3812" spans="1:27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</row>
    <row r="3813" spans="1:27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</row>
    <row r="3814" spans="1:27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</row>
    <row r="3815" spans="1:27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</row>
    <row r="3816" spans="1:27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</row>
    <row r="3817" spans="1:27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</row>
    <row r="3818" spans="1:27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</row>
    <row r="3819" spans="1:27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</row>
    <row r="3820" spans="1:27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</row>
    <row r="3821" spans="1:27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</row>
    <row r="3822" spans="1:27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</row>
    <row r="3823" spans="1:27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</row>
    <row r="3824" spans="1:27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</row>
    <row r="3825" spans="1:27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</row>
    <row r="3826" spans="1:27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</row>
    <row r="3827" spans="1:27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</row>
    <row r="3828" spans="1:27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</row>
    <row r="3829" spans="1:27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</row>
    <row r="3830" spans="1:27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</row>
    <row r="3831" spans="1:27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</row>
    <row r="3832" spans="1:27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</row>
    <row r="3833" spans="1:27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</row>
    <row r="3834" spans="1:27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</row>
    <row r="3835" spans="1:27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</row>
    <row r="3836" spans="1:27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</row>
    <row r="3837" spans="1:27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</row>
    <row r="3838" spans="1:27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</row>
    <row r="3839" spans="1:27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</row>
    <row r="3840" spans="1:27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</row>
    <row r="3841" spans="1:27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</row>
    <row r="3842" spans="1:27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</row>
    <row r="3843" spans="1:27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</row>
    <row r="3844" spans="1:27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</row>
    <row r="3845" spans="1:27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</row>
    <row r="3846" spans="1:27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</row>
    <row r="3847" spans="1:27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</row>
    <row r="3848" spans="1:27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</row>
    <row r="3849" spans="1:27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</row>
    <row r="3850" spans="1:27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</row>
    <row r="3851" spans="1:27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</row>
    <row r="3852" spans="1:27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</row>
    <row r="3853" spans="1:27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</row>
    <row r="3854" spans="1:27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</row>
    <row r="3855" spans="1:27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</row>
    <row r="3856" spans="1:27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</row>
    <row r="3857" spans="1:27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</row>
    <row r="3858" spans="1:27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</row>
    <row r="3859" spans="1:27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</row>
    <row r="3860" spans="1:27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</row>
    <row r="3861" spans="1:27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</row>
    <row r="3862" spans="1:27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</row>
    <row r="3863" spans="1:27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</row>
    <row r="3864" spans="1:27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</row>
    <row r="3865" spans="1:27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</row>
    <row r="3866" spans="1:27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</row>
    <row r="3867" spans="1:27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</row>
    <row r="3868" spans="1:27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</row>
    <row r="3869" spans="1:27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</row>
    <row r="3870" spans="1:27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</row>
    <row r="3871" spans="1:27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</row>
    <row r="3872" spans="1:27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</row>
    <row r="3873" spans="1:27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</row>
    <row r="3874" spans="1:27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</row>
    <row r="3875" spans="1:27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</row>
    <row r="3876" spans="1:27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</row>
    <row r="3877" spans="1:27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</row>
    <row r="3878" spans="1:27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</row>
    <row r="3879" spans="1:27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</row>
    <row r="3880" spans="1:27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</row>
    <row r="3881" spans="1:27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</row>
    <row r="3882" spans="1:27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</row>
    <row r="3883" spans="1:27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</row>
    <row r="3884" spans="1:27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</row>
    <row r="3885" spans="1:27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</row>
    <row r="3886" spans="1:27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</row>
    <row r="3887" spans="1:27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</row>
    <row r="3888" spans="1:27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</row>
    <row r="3889" spans="1:27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</row>
    <row r="3890" spans="1:27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</row>
    <row r="3891" spans="1:27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</row>
    <row r="3892" spans="1:27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</row>
    <row r="3893" spans="1:27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</row>
    <row r="3894" spans="1:27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</row>
    <row r="3895" spans="1:27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</row>
    <row r="3896" spans="1:27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</row>
    <row r="3897" spans="1:27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</row>
    <row r="3898" spans="1:27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</row>
    <row r="3899" spans="1:27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</row>
    <row r="3900" spans="1:27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</row>
    <row r="3901" spans="1:27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</row>
    <row r="3902" spans="1:27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</row>
    <row r="3903" spans="1:27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</row>
    <row r="3904" spans="1:27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</row>
    <row r="3905" spans="1:27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</row>
    <row r="3906" spans="1:27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</row>
    <row r="3907" spans="1:27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</row>
    <row r="3908" spans="1:27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</row>
    <row r="3909" spans="1:27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</row>
    <row r="3910" spans="1:27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</row>
    <row r="3911" spans="1:27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</row>
    <row r="3912" spans="1:27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</row>
    <row r="3913" spans="1:27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</row>
    <row r="3914" spans="1:27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</row>
    <row r="3915" spans="1:27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</row>
    <row r="3916" spans="1:27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</row>
    <row r="3917" spans="1:27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</row>
    <row r="3918" spans="1:27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</row>
    <row r="3919" spans="1:27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</row>
    <row r="3920" spans="1:27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</row>
    <row r="3921" spans="1:27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</row>
    <row r="3922" spans="1:27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</row>
    <row r="3923" spans="1:27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</row>
    <row r="3924" spans="1:27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</row>
    <row r="3925" spans="1:27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</row>
    <row r="3926" spans="1:27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</row>
    <row r="3927" spans="1:27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</row>
    <row r="3928" spans="1:27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</row>
    <row r="3929" spans="1:27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</row>
    <row r="3930" spans="1:27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</row>
    <row r="3931" spans="1:27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</row>
    <row r="3932" spans="1:27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</row>
    <row r="3933" spans="1:27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</row>
    <row r="3934" spans="1:27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</row>
    <row r="3935" spans="1:27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</row>
    <row r="3936" spans="1:27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</row>
    <row r="3937" spans="1:27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</row>
    <row r="3938" spans="1:27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</row>
    <row r="3939" spans="1:27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</row>
    <row r="3940" spans="1:27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</row>
    <row r="3941" spans="1:27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</row>
    <row r="3942" spans="1:27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</row>
    <row r="3943" spans="1:27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</row>
    <row r="3944" spans="1:27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</row>
    <row r="3945" spans="1:27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</row>
    <row r="3946" spans="1:27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</row>
    <row r="3947" spans="1:27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</row>
    <row r="3948" spans="1:27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</row>
    <row r="3949" spans="1:27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</row>
    <row r="3950" spans="1:27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</row>
    <row r="3951" spans="1:27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</row>
    <row r="3952" spans="1:27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</row>
    <row r="3953" spans="1:27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</row>
    <row r="3954" spans="1:27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</row>
    <row r="3955" spans="1:27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</row>
    <row r="3956" spans="1:27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</row>
    <row r="3957" spans="1:27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</row>
    <row r="3958" spans="1:27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</row>
    <row r="3959" spans="1:27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</row>
    <row r="3960" spans="1:27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</row>
    <row r="3961" spans="1:27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</row>
    <row r="3962" spans="1:27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</row>
    <row r="3963" spans="1:27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</row>
    <row r="3964" spans="1:27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</row>
    <row r="3965" spans="1:27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</row>
    <row r="3966" spans="1:27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</row>
    <row r="3967" spans="1:27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</row>
    <row r="3968" spans="1:27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</row>
    <row r="3969" spans="1:27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</row>
    <row r="3970" spans="1:27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</row>
    <row r="3971" spans="1:27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</row>
    <row r="3972" spans="1:27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</row>
    <row r="3973" spans="1:27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</row>
    <row r="3974" spans="1:27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</row>
    <row r="3975" spans="1:27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</row>
    <row r="3976" spans="1:27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</row>
    <row r="3977" spans="1:27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</row>
    <row r="3978" spans="1:27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</row>
    <row r="3979" spans="1:27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</row>
    <row r="3980" spans="1:27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</row>
    <row r="3981" spans="1:27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</row>
    <row r="3982" spans="1:27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</row>
    <row r="3983" spans="1:27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</row>
    <row r="3984" spans="1:27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</row>
    <row r="3985" spans="1:27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</row>
    <row r="3986" spans="1:27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</row>
    <row r="3987" spans="1:27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</row>
    <row r="3988" spans="1:27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</row>
    <row r="3989" spans="1:27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</row>
    <row r="3990" spans="1:27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</row>
    <row r="3991" spans="1:27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</row>
    <row r="3992" spans="1:27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</row>
    <row r="3993" spans="1:27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</row>
    <row r="3994" spans="1:27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</row>
    <row r="3995" spans="1:27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</row>
    <row r="3996" spans="1:27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</row>
    <row r="3997" spans="1:27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</row>
    <row r="3998" spans="1:27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</row>
    <row r="3999" spans="1:27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</row>
    <row r="4000" spans="1:27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</row>
    <row r="4001" spans="1:27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</row>
    <row r="4002" spans="1:27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</row>
    <row r="4003" spans="1:27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</row>
    <row r="4004" spans="1:27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</row>
    <row r="4005" spans="1:27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</row>
    <row r="4006" spans="1:27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</row>
    <row r="4007" spans="1:27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</row>
    <row r="4008" spans="1:27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</row>
    <row r="4009" spans="1:27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</row>
    <row r="4010" spans="1:27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</row>
    <row r="4011" spans="1:27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</row>
    <row r="4012" spans="1:27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</row>
    <row r="4013" spans="1:27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</row>
    <row r="4014" spans="1:27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</row>
    <row r="4015" spans="1:27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</row>
    <row r="4016" spans="1:27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</row>
    <row r="4017" spans="1:27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</row>
    <row r="4018" spans="1:27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</row>
    <row r="4019" spans="1:27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</row>
    <row r="4020" spans="1:27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</row>
    <row r="4021" spans="1:27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</row>
    <row r="4022" spans="1:27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</row>
    <row r="4023" spans="1:27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</row>
    <row r="4024" spans="1:27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</row>
    <row r="4025" spans="1:27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</row>
    <row r="4026" spans="1:27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</row>
    <row r="4027" spans="1:27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</row>
    <row r="4028" spans="1:27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</row>
    <row r="4029" spans="1:27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</row>
    <row r="4030" spans="1:27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</row>
    <row r="4031" spans="1:27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</row>
    <row r="4032" spans="1:27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</row>
    <row r="4033" spans="1:27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</row>
    <row r="4034" spans="1:27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</row>
    <row r="4035" spans="1:27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</row>
    <row r="4036" spans="1:27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</row>
    <row r="4037" spans="1:27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</row>
    <row r="4038" spans="1:27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</row>
    <row r="4039" spans="1:27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</row>
    <row r="4040" spans="1:27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</row>
    <row r="4041" spans="1:27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</row>
    <row r="4042" spans="1:27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</row>
    <row r="4043" spans="1:27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</row>
    <row r="4044" spans="1:27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</row>
    <row r="4045" spans="1:27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</row>
    <row r="4046" spans="1:27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</row>
    <row r="4047" spans="1:27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</row>
    <row r="4048" spans="1:27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</row>
    <row r="4049" spans="1:27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</row>
    <row r="4050" spans="1:27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</row>
    <row r="4051" spans="1:27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</row>
    <row r="4052" spans="1:27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</row>
    <row r="4053" spans="1:27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</row>
    <row r="4054" spans="1:27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</row>
    <row r="4055" spans="1:27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</row>
    <row r="4056" spans="1:27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</row>
    <row r="4057" spans="1:27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</row>
    <row r="4058" spans="1:27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</row>
    <row r="4059" spans="1:27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</row>
    <row r="4060" spans="1:27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</row>
    <row r="4061" spans="1:27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</row>
    <row r="4062" spans="1:27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</row>
    <row r="4063" spans="1:27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</row>
    <row r="4064" spans="1:27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</row>
    <row r="4065" spans="1:27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</row>
    <row r="4066" spans="1:27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</row>
    <row r="4067" spans="1:27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</row>
    <row r="4068" spans="1:27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</row>
    <row r="4069" spans="1:27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</row>
    <row r="4070" spans="1:27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</row>
    <row r="4071" spans="1:27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</row>
    <row r="4072" spans="1:27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</row>
    <row r="4073" spans="1:27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</row>
    <row r="4074" spans="1:27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</row>
    <row r="4075" spans="1:27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</row>
    <row r="4076" spans="1:27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</row>
    <row r="4077" spans="1:27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</row>
    <row r="4078" spans="1:27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</row>
    <row r="4079" spans="1:27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</row>
    <row r="4080" spans="1:27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</row>
    <row r="4081" spans="1:27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</row>
    <row r="4082" spans="1:27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</row>
    <row r="4083" spans="1:27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</row>
    <row r="4084" spans="1:27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</row>
    <row r="4085" spans="1:27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</row>
    <row r="4086" spans="1:27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</row>
    <row r="4087" spans="1:27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</row>
    <row r="4088" spans="1:27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</row>
    <row r="4089" spans="1:27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</row>
    <row r="4090" spans="1:27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</row>
    <row r="4091" spans="1:27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</row>
    <row r="4092" spans="1:27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</row>
    <row r="4093" spans="1:27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</row>
    <row r="4094" spans="1:27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</row>
    <row r="4095" spans="1:27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</row>
    <row r="4096" spans="1:27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</row>
    <row r="4097" spans="1:27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</row>
    <row r="4098" spans="1:27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</row>
    <row r="4099" spans="1:27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</row>
    <row r="4100" spans="1:27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</row>
    <row r="4101" spans="1:27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</row>
    <row r="4102" spans="1:27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</row>
    <row r="4103" spans="1:27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</row>
    <row r="4104" spans="1:27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</row>
    <row r="4105" spans="1:27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</row>
    <row r="4106" spans="1:27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</row>
    <row r="4107" spans="1:27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</row>
    <row r="4108" spans="1:27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</row>
    <row r="4109" spans="1:27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</row>
    <row r="4110" spans="1:27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</row>
    <row r="4111" spans="1:27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</row>
    <row r="4112" spans="1:27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</row>
    <row r="4113" spans="1:27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</row>
    <row r="4114" spans="1:27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</row>
    <row r="4115" spans="1:27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</row>
    <row r="4116" spans="1:27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</row>
    <row r="4117" spans="1:27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</row>
    <row r="4118" spans="1:27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</row>
    <row r="4119" spans="1:27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</row>
    <row r="4120" spans="1:27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</row>
    <row r="4121" spans="1:27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</row>
    <row r="4122" spans="1:27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</row>
    <row r="4123" spans="1:27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</row>
    <row r="4124" spans="1:27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</row>
    <row r="4125" spans="1:27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</row>
    <row r="4126" spans="1:27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</row>
    <row r="4127" spans="1:27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</row>
    <row r="4128" spans="1:27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</row>
    <row r="4129" spans="1:27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</row>
    <row r="4130" spans="1:27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</row>
    <row r="4131" spans="1:27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</row>
    <row r="4132" spans="1:27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</row>
    <row r="4133" spans="1:27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</row>
    <row r="4134" spans="1:27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</row>
    <row r="4135" spans="1:27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</row>
    <row r="4136" spans="1:27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</row>
    <row r="4137" spans="1:27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</row>
    <row r="4138" spans="1:27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</row>
    <row r="4139" spans="1:27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</row>
    <row r="4140" spans="1:27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</row>
    <row r="4141" spans="1:27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</row>
    <row r="4142" spans="1:27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</row>
    <row r="4143" spans="1:27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</row>
    <row r="4144" spans="1:27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</row>
    <row r="4145" spans="1:27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</row>
    <row r="4146" spans="1:27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</row>
    <row r="4147" spans="1:27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</row>
    <row r="4148" spans="1:27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</row>
    <row r="4149" spans="1:27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</row>
    <row r="4150" spans="1:27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</row>
    <row r="4151" spans="1:27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</row>
    <row r="4152" spans="1:27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</row>
    <row r="4153" spans="1:27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</row>
    <row r="4154" spans="1:27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</row>
    <row r="4155" spans="1:27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</row>
    <row r="4156" spans="1:27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</row>
    <row r="4157" spans="1:27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</row>
    <row r="4158" spans="1:27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</row>
    <row r="4159" spans="1:27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</row>
    <row r="4160" spans="1:27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</row>
    <row r="4161" spans="1:27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</row>
    <row r="4162" spans="1:27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</row>
    <row r="4163" spans="1:27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</row>
    <row r="4164" spans="1:27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</row>
    <row r="4165" spans="1:27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</row>
    <row r="4166" spans="1:27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</row>
    <row r="4167" spans="1:27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</row>
    <row r="4168" spans="1:27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</row>
    <row r="4169" spans="1:27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</row>
    <row r="4170" spans="1:27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</row>
    <row r="4171" spans="1:27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</row>
    <row r="4172" spans="1:27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</row>
    <row r="4173" spans="1:27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</row>
    <row r="4174" spans="1:27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</row>
    <row r="4175" spans="1:27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</row>
    <row r="4176" spans="1:27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</row>
    <row r="4177" spans="1:27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</row>
    <row r="4178" spans="1:27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</row>
    <row r="4179" spans="1:27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</row>
    <row r="4180" spans="1:27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</row>
    <row r="4181" spans="1:27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</row>
    <row r="4182" spans="1:27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</row>
    <row r="4183" spans="1:27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</row>
    <row r="4184" spans="1:27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</row>
    <row r="4185" spans="1:27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</row>
    <row r="4186" spans="1:27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</row>
    <row r="4187" spans="1:27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</row>
    <row r="4188" spans="1:27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</row>
    <row r="4189" spans="1:27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</row>
    <row r="4190" spans="1:27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</row>
    <row r="4191" spans="1:27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</row>
    <row r="4192" spans="1:27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</row>
    <row r="4193" spans="1:27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</row>
    <row r="4194" spans="1:27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</row>
    <row r="4195" spans="1:27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</row>
    <row r="4196" spans="1:27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</row>
    <row r="4197" spans="1:27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</row>
    <row r="4198" spans="1:27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</row>
    <row r="4199" spans="1:27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</row>
    <row r="4200" spans="1:27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</row>
    <row r="4201" spans="1:27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</row>
    <row r="4202" spans="1:27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</row>
    <row r="4203" spans="1:27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</row>
    <row r="4204" spans="1:27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</row>
    <row r="4205" spans="1:27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</row>
    <row r="4206" spans="1:27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</row>
    <row r="4207" spans="1:27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</row>
    <row r="4208" spans="1:27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</row>
    <row r="4209" spans="1:27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</row>
    <row r="4210" spans="1:27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</row>
    <row r="4211" spans="1:27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</row>
    <row r="4212" spans="1:27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</row>
    <row r="4213" spans="1:27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</row>
    <row r="4214" spans="1:27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</row>
    <row r="4215" spans="1:27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</row>
    <row r="4216" spans="1:27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</row>
    <row r="4217" spans="1:27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</row>
    <row r="4218" spans="1:27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</row>
    <row r="4219" spans="1:27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</row>
    <row r="4220" spans="1:27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</row>
    <row r="4221" spans="1:27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</row>
    <row r="4222" spans="1:27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</row>
    <row r="4223" spans="1:27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</row>
    <row r="4224" spans="1:27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</row>
    <row r="4225" spans="1:27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</row>
    <row r="4226" spans="1:27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</row>
    <row r="4227" spans="1:27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</row>
    <row r="4228" spans="1:27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</row>
    <row r="4229" spans="1:27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</row>
    <row r="4230" spans="1:27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</row>
    <row r="4231" spans="1:27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</row>
    <row r="4232" spans="1:27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</row>
    <row r="4233" spans="1:27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</row>
    <row r="4234" spans="1:27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</row>
    <row r="4235" spans="1:27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</row>
    <row r="4236" spans="1:27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</row>
    <row r="4237" spans="1:27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</row>
    <row r="4238" spans="1:27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</row>
    <row r="4239" spans="1:27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</row>
    <row r="4240" spans="1:27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</row>
    <row r="4241" spans="1:27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</row>
    <row r="4242" spans="1:27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</row>
    <row r="4243" spans="1:27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</row>
    <row r="4244" spans="1:27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</row>
    <row r="4245" spans="1:27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</row>
    <row r="4246" spans="1:27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</row>
    <row r="4247" spans="1:27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</row>
    <row r="4248" spans="1:27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</row>
    <row r="4249" spans="1:27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</row>
    <row r="4250" spans="1:27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</row>
    <row r="4251" spans="1:27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</row>
    <row r="4252" spans="1:27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</row>
    <row r="4253" spans="1:27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</row>
    <row r="4254" spans="1:27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</row>
    <row r="4255" spans="1:27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</row>
    <row r="4256" spans="1:27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</row>
    <row r="4257" spans="1:27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</row>
    <row r="4258" spans="1:27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</row>
    <row r="4259" spans="1:27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</row>
    <row r="4260" spans="1:27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</row>
    <row r="4261" spans="1:27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</row>
    <row r="4262" spans="1:27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</row>
    <row r="4263" spans="1:27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</row>
    <row r="4264" spans="1:27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</row>
    <row r="4265" spans="1:27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</row>
    <row r="4266" spans="1:27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</row>
    <row r="4267" spans="1:27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</row>
    <row r="4268" spans="1:27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</row>
    <row r="4269" spans="1:27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</row>
    <row r="4270" spans="1:27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</row>
    <row r="4271" spans="1:27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</row>
    <row r="4272" spans="1:27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</row>
    <row r="4273" spans="1:27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</row>
    <row r="4274" spans="1:27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</row>
    <row r="4275" spans="1:27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</row>
    <row r="4276" spans="1:27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</row>
    <row r="4277" spans="1:27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</row>
    <row r="4278" spans="1:27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</row>
    <row r="4279" spans="1:27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</row>
    <row r="4280" spans="1:27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</row>
    <row r="4281" spans="1:27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</row>
    <row r="4282" spans="1:27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</row>
    <row r="4283" spans="1:27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</row>
    <row r="4284" spans="1:27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</row>
    <row r="4285" spans="1:27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</row>
    <row r="4286" spans="1:27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</row>
    <row r="4287" spans="1:27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</row>
    <row r="4288" spans="1:27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</row>
    <row r="4289" spans="1:27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</row>
    <row r="4290" spans="1:27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</row>
    <row r="4291" spans="1:27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</row>
    <row r="4292" spans="1:27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</row>
    <row r="4293" spans="1:27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</row>
    <row r="4294" spans="1:27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</row>
    <row r="4295" spans="1:27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</row>
    <row r="4296" spans="1:27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</row>
    <row r="4297" spans="1:27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</row>
    <row r="4298" spans="1:27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</row>
    <row r="4299" spans="1:27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</row>
    <row r="4300" spans="1:27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</row>
    <row r="4301" spans="1:27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</row>
    <row r="4302" spans="1:27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</row>
    <row r="4303" spans="1:27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</row>
    <row r="4304" spans="1:27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</row>
    <row r="4305" spans="1:27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</row>
    <row r="4306" spans="1:27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</row>
    <row r="4307" spans="1:27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</row>
    <row r="4308" spans="1:27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</row>
    <row r="4309" spans="1:27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</row>
    <row r="4310" spans="1:27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</row>
    <row r="4311" spans="1:27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</row>
    <row r="4312" spans="1:27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</row>
    <row r="4313" spans="1:27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</row>
    <row r="4314" spans="1:27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</row>
    <row r="4315" spans="1:27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</row>
    <row r="4316" spans="1:27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</row>
    <row r="4317" spans="1:27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</row>
    <row r="4318" spans="1:27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</row>
    <row r="4319" spans="1:27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</row>
    <row r="4320" spans="1:27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</row>
    <row r="4321" spans="1:27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</row>
    <row r="4322" spans="1:27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</row>
    <row r="4323" spans="1:27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</row>
    <row r="4324" spans="1:27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</row>
    <row r="4325" spans="1:27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</row>
    <row r="4326" spans="1:27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</row>
    <row r="4327" spans="1:27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</row>
    <row r="4328" spans="1:27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</row>
    <row r="4329" spans="1:27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</row>
    <row r="4330" spans="1:27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</row>
    <row r="4331" spans="1:27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</row>
    <row r="4332" spans="1:27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</row>
    <row r="4333" spans="1:27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</row>
    <row r="4334" spans="1:27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</row>
    <row r="4335" spans="1:27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</row>
    <row r="4336" spans="1:27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</row>
    <row r="4337" spans="1:27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</row>
    <row r="4338" spans="1:27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</row>
    <row r="4339" spans="1:27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</row>
    <row r="4340" spans="1:27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</row>
    <row r="4341" spans="1:27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</row>
    <row r="4342" spans="1:27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</row>
    <row r="4343" spans="1:27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</row>
    <row r="4344" spans="1:27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</row>
    <row r="4345" spans="1:27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</row>
    <row r="4346" spans="1:27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</row>
    <row r="4347" spans="1:27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</row>
    <row r="4348" spans="1:27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</row>
    <row r="4349" spans="1:27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</row>
    <row r="4350" spans="1:27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</row>
    <row r="4351" spans="1:27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</row>
    <row r="4352" spans="1:27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</row>
    <row r="4353" spans="1:27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</row>
    <row r="4354" spans="1:27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</row>
    <row r="4355" spans="1:27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</row>
    <row r="4356" spans="1:27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</row>
    <row r="4357" spans="1:27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</row>
    <row r="4358" spans="1:27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</row>
    <row r="4359" spans="1:27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</row>
    <row r="4360" spans="1:27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</row>
    <row r="4361" spans="1:27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</row>
    <row r="4362" spans="1:27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</row>
    <row r="4363" spans="1:27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</row>
    <row r="4364" spans="1:27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</row>
    <row r="4365" spans="1:27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</row>
    <row r="4366" spans="1:27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</row>
    <row r="4367" spans="1:27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</row>
    <row r="4368" spans="1:27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</row>
    <row r="4369" spans="1:27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</row>
    <row r="4370" spans="1:27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</row>
    <row r="4371" spans="1:27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</row>
    <row r="4372" spans="1:27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</row>
    <row r="4373" spans="1:27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</row>
    <row r="4374" spans="1:27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</row>
    <row r="4375" spans="1:27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</row>
    <row r="4376" spans="1:27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</row>
    <row r="4377" spans="1:27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</row>
    <row r="4378" spans="1:27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</row>
    <row r="4379" spans="1:27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</row>
    <row r="4380" spans="1:27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</row>
    <row r="4381" spans="1:27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</row>
    <row r="4382" spans="1:27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</row>
    <row r="4383" spans="1:27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</row>
    <row r="4384" spans="1:27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</row>
    <row r="4385" spans="1:27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</row>
    <row r="4386" spans="1:27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</row>
    <row r="4387" spans="1:27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</row>
    <row r="4388" spans="1:27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</row>
    <row r="4389" spans="1:27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</row>
    <row r="4390" spans="1:27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</row>
    <row r="4391" spans="1:27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</row>
    <row r="4392" spans="1:27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</row>
    <row r="4393" spans="1:27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</row>
    <row r="4394" spans="1:27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</row>
    <row r="4395" spans="1:27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</row>
    <row r="4396" spans="1:27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</row>
    <row r="4397" spans="1:27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</row>
    <row r="4398" spans="1:27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</row>
    <row r="4399" spans="1:27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</row>
    <row r="4400" spans="1:27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</row>
    <row r="4401" spans="1:27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</row>
    <row r="4402" spans="1:27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</row>
    <row r="4403" spans="1:27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</row>
    <row r="4404" spans="1:27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</row>
    <row r="4405" spans="1:27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</row>
    <row r="4406" spans="1:27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</row>
    <row r="4407" spans="1:27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</row>
    <row r="4408" spans="1:27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</row>
    <row r="4409" spans="1:27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</row>
    <row r="4410" spans="1:27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</row>
    <row r="4411" spans="1:27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</row>
    <row r="4412" spans="1:27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</row>
    <row r="4413" spans="1:27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</row>
    <row r="4414" spans="1:27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</row>
    <row r="4415" spans="1:27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</row>
    <row r="4416" spans="1:27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</row>
    <row r="4417" spans="1:27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</row>
    <row r="4418" spans="1:27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</row>
    <row r="4419" spans="1:27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</row>
    <row r="4420" spans="1:27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</row>
    <row r="4421" spans="1:27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</row>
    <row r="4422" spans="1:27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</row>
    <row r="4423" spans="1:27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</row>
    <row r="4424" spans="1:27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</row>
    <row r="4425" spans="1:27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</row>
    <row r="4426" spans="1:27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</row>
    <row r="4427" spans="1:27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</row>
    <row r="4428" spans="1:27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</row>
    <row r="4429" spans="1:27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</row>
    <row r="4430" spans="1:27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</row>
    <row r="4431" spans="1:27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</row>
    <row r="4432" spans="1:27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</row>
    <row r="4433" spans="1:27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</row>
    <row r="4434" spans="1:27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</row>
    <row r="4435" spans="1:27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</row>
    <row r="4436" spans="1:27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</row>
    <row r="4437" spans="1:27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</row>
    <row r="4438" spans="1:27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</row>
    <row r="4439" spans="1:27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</row>
    <row r="4440" spans="1:27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</row>
    <row r="4441" spans="1:27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</row>
    <row r="4442" spans="1:27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</row>
    <row r="4443" spans="1:27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</row>
    <row r="4444" spans="1:27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</row>
    <row r="4445" spans="1:27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</row>
    <row r="4446" spans="1:27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</row>
    <row r="4447" spans="1:27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</row>
    <row r="4448" spans="1:27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</row>
    <row r="4449" spans="1:27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</row>
    <row r="4450" spans="1:27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</row>
    <row r="4451" spans="1:27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</row>
    <row r="4452" spans="1:27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</row>
    <row r="4453" spans="1:27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</row>
    <row r="4454" spans="1:27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</row>
    <row r="4455" spans="1:27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</row>
    <row r="4456" spans="1:27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</row>
    <row r="4457" spans="1:27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</row>
    <row r="4458" spans="1:27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</row>
    <row r="4459" spans="1:27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</row>
    <row r="4460" spans="1:27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</row>
    <row r="4461" spans="1:27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</row>
    <row r="4462" spans="1:27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</row>
    <row r="4463" spans="1:27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</row>
    <row r="4464" spans="1:27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</row>
    <row r="4465" spans="1:27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</row>
    <row r="4466" spans="1:27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</row>
    <row r="4467" spans="1:27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</row>
    <row r="4468" spans="1:27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</row>
    <row r="4469" spans="1:27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</row>
    <row r="4470" spans="1:27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</row>
    <row r="4471" spans="1:27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</row>
    <row r="4472" spans="1:27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</row>
    <row r="4473" spans="1:27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</row>
    <row r="4474" spans="1:27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</row>
    <row r="4475" spans="1:27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</row>
    <row r="4476" spans="1:27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</row>
    <row r="4477" spans="1:27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</row>
    <row r="4478" spans="1:27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</row>
    <row r="4479" spans="1:27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</row>
    <row r="4480" spans="1:27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</row>
    <row r="4481" spans="1:27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</row>
    <row r="4482" spans="1:27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</row>
    <row r="4483" spans="1:27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</row>
    <row r="4484" spans="1:27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</row>
    <row r="4485" spans="1:27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</row>
    <row r="4486" spans="1:27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</row>
    <row r="4487" spans="1:27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</row>
    <row r="4488" spans="1:27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</row>
    <row r="4489" spans="1:27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</row>
    <row r="4490" spans="1:27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</row>
    <row r="4491" spans="1:27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</row>
    <row r="4492" spans="1:27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</row>
    <row r="4493" spans="1:27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</row>
    <row r="4494" spans="1:27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</row>
    <row r="4495" spans="1:27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</row>
    <row r="4496" spans="1:27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</row>
    <row r="4497" spans="1:27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</row>
    <row r="4498" spans="1:27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</row>
    <row r="4499" spans="1:27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</row>
    <row r="4500" spans="1:27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</row>
    <row r="4501" spans="1:27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</row>
    <row r="4502" spans="1:27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</row>
    <row r="4503" spans="1:27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</row>
    <row r="4504" spans="1:27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</row>
    <row r="4505" spans="1:27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</row>
    <row r="4506" spans="1:27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</row>
    <row r="4507" spans="1:27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</row>
    <row r="4508" spans="1:27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</row>
    <row r="4509" spans="1:27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</row>
    <row r="4510" spans="1:27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</row>
    <row r="4511" spans="1:27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</row>
    <row r="4512" spans="1:27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</row>
    <row r="4513" spans="1:27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</row>
    <row r="4514" spans="1:27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</row>
    <row r="4515" spans="1:27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</row>
    <row r="4516" spans="1:27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</row>
    <row r="4517" spans="1:27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</row>
    <row r="4518" spans="1:27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</row>
    <row r="4519" spans="1:27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</row>
    <row r="4520" spans="1:27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</row>
    <row r="4521" spans="1:27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</row>
    <row r="4522" spans="1:27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</row>
    <row r="4523" spans="1:27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</row>
    <row r="4524" spans="1:27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</row>
    <row r="4525" spans="1:27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</row>
    <row r="4526" spans="1:27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</row>
    <row r="4527" spans="1:27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</row>
    <row r="4528" spans="1:27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</row>
    <row r="4529" spans="1:27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</row>
    <row r="4530" spans="1:27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</row>
    <row r="4531" spans="1:27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</row>
    <row r="4532" spans="1:27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</row>
    <row r="4533" spans="1:27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</row>
    <row r="4534" spans="1:27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</row>
    <row r="4535" spans="1:27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</row>
    <row r="4536" spans="1:27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</row>
    <row r="4537" spans="1:27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</row>
    <row r="4538" spans="1:27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</row>
    <row r="4539" spans="1:27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</row>
    <row r="4540" spans="1:27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</row>
    <row r="4541" spans="1:27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</row>
    <row r="4542" spans="1:27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</row>
    <row r="4543" spans="1:27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</row>
    <row r="4544" spans="1:27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</row>
    <row r="4545" spans="1:27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</row>
    <row r="4546" spans="1:27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</row>
    <row r="4547" spans="1:27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</row>
    <row r="4548" spans="1:27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</row>
    <row r="4549" spans="1:27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</row>
    <row r="4550" spans="1:27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</row>
    <row r="4551" spans="1:27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</row>
    <row r="4552" spans="1:27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</row>
    <row r="4553" spans="1:27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</row>
    <row r="4554" spans="1:27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</row>
    <row r="4555" spans="1:27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</row>
    <row r="4556" spans="1:27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</row>
    <row r="4557" spans="1:27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</row>
    <row r="4558" spans="1:27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</row>
    <row r="4559" spans="1:27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</row>
    <row r="4560" spans="1:27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</row>
    <row r="4561" spans="1:27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</row>
    <row r="4562" spans="1:27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</row>
    <row r="4563" spans="1:27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</row>
    <row r="4564" spans="1:27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</row>
    <row r="4565" spans="1:27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</row>
    <row r="4566" spans="1:27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</row>
    <row r="4567" spans="1:27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</row>
    <row r="4568" spans="1:27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</row>
    <row r="4569" spans="1:27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</row>
    <row r="4570" spans="1:27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</row>
    <row r="4571" spans="1:27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</row>
    <row r="4572" spans="1:27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</row>
    <row r="4573" spans="1:27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</row>
    <row r="4574" spans="1:27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</row>
    <row r="4575" spans="1:27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</row>
    <row r="4576" spans="1:27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</row>
    <row r="4577" spans="1:27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</row>
    <row r="4578" spans="1:27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</row>
    <row r="4579" spans="1:27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</row>
    <row r="4580" spans="1:27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</row>
    <row r="4581" spans="1:27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</row>
    <row r="4582" spans="1:27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</row>
    <row r="4583" spans="1:27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</row>
    <row r="4584" spans="1:27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</row>
    <row r="4585" spans="1:27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</row>
    <row r="4586" spans="1:27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</row>
    <row r="4587" spans="1:27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</row>
    <row r="4588" spans="1:27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</row>
    <row r="4589" spans="1:27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</row>
    <row r="4590" spans="1:27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</row>
    <row r="4591" spans="1:27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</row>
    <row r="4592" spans="1:27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</row>
    <row r="4593" spans="1:27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</row>
    <row r="4594" spans="1:27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</row>
    <row r="4595" spans="1:27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</row>
    <row r="4596" spans="1:27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</row>
    <row r="4597" spans="1:27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</row>
    <row r="4598" spans="1:27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</row>
    <row r="4599" spans="1:27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</row>
    <row r="4600" spans="1:27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</row>
    <row r="4601" spans="1:27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</row>
    <row r="4602" spans="1:27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</row>
    <row r="4603" spans="1:27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</row>
    <row r="4604" spans="1:27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</row>
    <row r="4605" spans="1:27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</row>
    <row r="4606" spans="1:27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</row>
    <row r="4607" spans="1:27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</row>
    <row r="4608" spans="1:27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</row>
    <row r="4609" spans="1:27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</row>
    <row r="4610" spans="1:27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</row>
    <row r="4611" spans="1:27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</row>
    <row r="4612" spans="1:27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</row>
    <row r="4613" spans="1:27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</row>
    <row r="4614" spans="1:27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</row>
    <row r="4615" spans="1:27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</row>
    <row r="4616" spans="1:27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</row>
    <row r="4617" spans="1:27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</row>
    <row r="4618" spans="1:27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</row>
    <row r="4619" spans="1:27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</row>
    <row r="4620" spans="1:27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</row>
    <row r="4621" spans="1:27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</row>
    <row r="4622" spans="1:27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</row>
    <row r="4623" spans="1:27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</row>
    <row r="4624" spans="1:27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</row>
    <row r="4625" spans="1:27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</row>
    <row r="4626" spans="1:27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</row>
    <row r="4627" spans="1:27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</row>
    <row r="4628" spans="1:27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</row>
    <row r="4629" spans="1:27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</row>
    <row r="4630" spans="1:27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</row>
    <row r="4631" spans="1:27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</row>
    <row r="4632" spans="1:27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</row>
    <row r="4633" spans="1:27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</row>
    <row r="4634" spans="1:27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</row>
    <row r="4635" spans="1:27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</row>
    <row r="4636" spans="1:27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</row>
    <row r="4637" spans="1:27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</row>
    <row r="4638" spans="1:27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</row>
    <row r="4639" spans="1:27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</row>
    <row r="4640" spans="1:27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</row>
    <row r="4641" spans="1:27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</row>
    <row r="4642" spans="1:27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</row>
    <row r="4643" spans="1:27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</row>
    <row r="4644" spans="1:27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</row>
    <row r="4645" spans="1:27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</row>
    <row r="4646" spans="1:27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</row>
    <row r="4647" spans="1:27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</row>
    <row r="4648" spans="1:27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</row>
    <row r="4649" spans="1:27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</row>
    <row r="4650" spans="1:27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</row>
    <row r="4651" spans="1:27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</row>
    <row r="4652" spans="1:27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</row>
    <row r="4653" spans="1:27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</row>
    <row r="4654" spans="1:27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</row>
    <row r="4655" spans="1:27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</row>
    <row r="4656" spans="1:27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</row>
    <row r="4657" spans="1:27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</row>
    <row r="4658" spans="1:27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</row>
    <row r="4659" spans="1:27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</row>
    <row r="4660" spans="1:27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</row>
    <row r="4661" spans="1:27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</row>
    <row r="4662" spans="1:27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</row>
    <row r="4663" spans="1:27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</row>
    <row r="4664" spans="1:27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</row>
    <row r="4665" spans="1:27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</row>
    <row r="4666" spans="1:27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</row>
    <row r="4667" spans="1:27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</row>
    <row r="4668" spans="1:27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</row>
    <row r="4669" spans="1:27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</row>
    <row r="4670" spans="1:27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</row>
    <row r="4671" spans="1:27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</row>
    <row r="4672" spans="1:27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</row>
    <row r="4673" spans="1:27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</row>
    <row r="4674" spans="1:27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</row>
    <row r="4675" spans="1:27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</row>
    <row r="4676" spans="1:27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</row>
    <row r="4677" spans="1:27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</row>
    <row r="4678" spans="1:27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</row>
    <row r="4679" spans="1:27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</row>
    <row r="4680" spans="1:27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</row>
    <row r="4681" spans="1:27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</row>
    <row r="4682" spans="1:27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</row>
    <row r="4683" spans="1:27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</row>
    <row r="4684" spans="1:27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</row>
    <row r="4685" spans="1:27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</row>
    <row r="4686" spans="1:27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</row>
    <row r="4687" spans="1:27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</row>
    <row r="4688" spans="1:27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</row>
    <row r="4689" spans="1:27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</row>
    <row r="4690" spans="1:27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</row>
    <row r="4691" spans="1:27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</row>
    <row r="4692" spans="1:27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</row>
    <row r="4693" spans="1:27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</row>
    <row r="4694" spans="1:27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</row>
    <row r="4695" spans="1:27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</row>
    <row r="4696" spans="1:27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</row>
    <row r="4697" spans="1:27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</row>
    <row r="4698" spans="1:27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</row>
    <row r="4699" spans="1:27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</row>
    <row r="4700" spans="1:27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</row>
    <row r="4701" spans="1:27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</row>
    <row r="4702" spans="1:27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</row>
    <row r="4703" spans="1:27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</row>
    <row r="4704" spans="1:27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</row>
    <row r="4705" spans="1:27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</row>
    <row r="4706" spans="1:27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</row>
    <row r="4707" spans="1:27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</row>
    <row r="4708" spans="1:27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</row>
    <row r="4709" spans="1:27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</row>
    <row r="4710" spans="1:27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</row>
    <row r="4711" spans="1:27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</row>
    <row r="4712" spans="1:27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</row>
    <row r="4713" spans="1:27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</row>
    <row r="4714" spans="1:27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</row>
    <row r="4715" spans="1:27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</row>
    <row r="4716" spans="1:27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</row>
    <row r="4717" spans="1:27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</row>
    <row r="4718" spans="1:27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</row>
    <row r="4719" spans="1:27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</row>
    <row r="4720" spans="1:27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</row>
    <row r="4721" spans="1:27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</row>
    <row r="4722" spans="1:27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</row>
    <row r="4723" spans="1:27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</row>
    <row r="4724" spans="1:27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</row>
    <row r="4725" spans="1:27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</row>
    <row r="4726" spans="1:27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</row>
    <row r="4727" spans="1:27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</row>
    <row r="4728" spans="1:27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</row>
    <row r="4729" spans="1:27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</row>
    <row r="4730" spans="1:27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</row>
    <row r="4731" spans="1:27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</row>
    <row r="4732" spans="1:27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</row>
    <row r="4733" spans="1:27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</row>
    <row r="4734" spans="1:27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</row>
    <row r="4735" spans="1:27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</row>
    <row r="4736" spans="1:27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</row>
    <row r="4737" spans="1:27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</row>
    <row r="4738" spans="1:27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</row>
    <row r="4739" spans="1:27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</row>
    <row r="4740" spans="1:27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</row>
    <row r="4741" spans="1:27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</row>
    <row r="4742" spans="1:27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</row>
    <row r="4743" spans="1:27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</row>
    <row r="4744" spans="1:27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</row>
    <row r="4745" spans="1:27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</row>
    <row r="4746" spans="1:27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</row>
    <row r="4747" spans="1:27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</row>
    <row r="4748" spans="1:27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</row>
    <row r="4749" spans="1:27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</row>
    <row r="4750" spans="1:27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</row>
    <row r="4751" spans="1:27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</row>
    <row r="4752" spans="1:27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</row>
    <row r="4753" spans="1:27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</row>
    <row r="4754" spans="1:27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</row>
    <row r="4755" spans="1:27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</row>
    <row r="4756" spans="1:27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</row>
    <row r="4757" spans="1:27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</row>
    <row r="4758" spans="1:27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</row>
    <row r="4759" spans="1:27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</row>
    <row r="4760" spans="1:27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</row>
    <row r="4761" spans="1:27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</row>
    <row r="4762" spans="1:27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</row>
    <row r="4763" spans="1:27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</row>
    <row r="4764" spans="1:27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</row>
    <row r="4765" spans="1:27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</row>
    <row r="4766" spans="1:27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</row>
    <row r="4767" spans="1:27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</row>
    <row r="4768" spans="1:27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</row>
    <row r="4769" spans="1:27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</row>
    <row r="4770" spans="1:27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</row>
    <row r="4771" spans="1:27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</row>
    <row r="4772" spans="1:27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</row>
    <row r="4773" spans="1:27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</row>
    <row r="4774" spans="1:27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</row>
    <row r="4775" spans="1:27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</row>
    <row r="4776" spans="1:27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</row>
    <row r="4777" spans="1:27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</row>
    <row r="4778" spans="1:27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</row>
    <row r="4779" spans="1:27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</row>
    <row r="4780" spans="1:27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</row>
    <row r="4781" spans="1:27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</row>
    <row r="4782" spans="1:27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</row>
    <row r="4783" spans="1:27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</row>
    <row r="4784" spans="1:27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</row>
    <row r="4785" spans="1:27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</row>
    <row r="4786" spans="1:27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</row>
    <row r="4787" spans="1:27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</row>
    <row r="4788" spans="1:27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</row>
    <row r="4789" spans="1:27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</row>
    <row r="4790" spans="1:27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</row>
    <row r="4791" spans="1:27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</row>
    <row r="4792" spans="1:27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</row>
    <row r="4793" spans="1:27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</row>
    <row r="4794" spans="1:27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</row>
    <row r="4795" spans="1:27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</row>
    <row r="4796" spans="1:27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</row>
    <row r="4797" spans="1:27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</row>
    <row r="4798" spans="1:27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</row>
    <row r="4799" spans="1:27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</row>
    <row r="4800" spans="1:27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</row>
    <row r="4801" spans="1:27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</row>
    <row r="4802" spans="1:27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</row>
    <row r="4803" spans="1:27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</row>
    <row r="4804" spans="1:27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</row>
    <row r="4805" spans="1:27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</row>
    <row r="4806" spans="1:27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</row>
    <row r="4807" spans="1:27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</row>
    <row r="4808" spans="1:27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</row>
    <row r="4809" spans="1:27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</row>
    <row r="4810" spans="1:27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</row>
    <row r="4811" spans="1:27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</row>
    <row r="4812" spans="1:27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</row>
    <row r="4813" spans="1:27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</row>
    <row r="4814" spans="1:27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</row>
    <row r="4815" spans="1:27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</row>
    <row r="4816" spans="1:27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</row>
    <row r="4817" spans="1:27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</row>
    <row r="4818" spans="1:27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</row>
    <row r="4819" spans="1:27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</row>
    <row r="4820" spans="1:27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</row>
    <row r="4821" spans="1:27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</row>
    <row r="4822" spans="1:27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</row>
    <row r="4823" spans="1:27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</row>
    <row r="4824" spans="1:27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</row>
    <row r="4825" spans="1:27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</row>
    <row r="4826" spans="1:27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</row>
    <row r="4827" spans="1:27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</row>
    <row r="4828" spans="1:27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</row>
    <row r="4829" spans="1:27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</row>
    <row r="4830" spans="1:27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</row>
    <row r="4831" spans="1:27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</row>
    <row r="4832" spans="1:27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</row>
    <row r="4833" spans="1:27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</row>
    <row r="4834" spans="1:27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</row>
    <row r="4835" spans="1:27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</row>
    <row r="4836" spans="1:27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</row>
    <row r="4837" spans="1:27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</row>
    <row r="4838" spans="1:27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</row>
    <row r="4839" spans="1:27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</row>
    <row r="4840" spans="1:27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</row>
    <row r="4841" spans="1:27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</row>
    <row r="4842" spans="1:27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</row>
    <row r="4843" spans="1:27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</row>
    <row r="4844" spans="1:27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</row>
    <row r="4845" spans="1:27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</row>
    <row r="4846" spans="1:27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</row>
    <row r="4847" spans="1:27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</row>
    <row r="4848" spans="1:27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</row>
    <row r="4849" spans="1:27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</row>
    <row r="4850" spans="1:27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</row>
    <row r="4851" spans="1:27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</row>
    <row r="4852" spans="1:27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</row>
    <row r="4853" spans="1:27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</row>
    <row r="4854" spans="1:27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</row>
    <row r="4855" spans="1:27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</row>
    <row r="4856" spans="1:27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</row>
    <row r="4857" spans="1:27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</row>
    <row r="4858" spans="1:27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</row>
    <row r="4859" spans="1:27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</row>
    <row r="4860" spans="1:27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</row>
    <row r="4861" spans="1:27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</row>
    <row r="4862" spans="1:27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</row>
    <row r="4863" spans="1:27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</row>
    <row r="4864" spans="1:27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</row>
    <row r="4865" spans="1:27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</row>
    <row r="4866" spans="1:27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</row>
    <row r="4867" spans="1:27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</row>
    <row r="4868" spans="1:27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</row>
    <row r="4869" spans="1:27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</row>
    <row r="4870" spans="1:27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</row>
    <row r="4871" spans="1:27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</row>
    <row r="4872" spans="1:27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</row>
    <row r="4873" spans="1:27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</row>
    <row r="4874" spans="1:27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</row>
    <row r="4875" spans="1:27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</row>
    <row r="4876" spans="1:27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</row>
    <row r="4877" spans="1:27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</row>
    <row r="4878" spans="1:27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</row>
    <row r="4879" spans="1:27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</row>
    <row r="4880" spans="1:27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</row>
    <row r="4881" spans="1:27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</row>
    <row r="4882" spans="1:27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</row>
    <row r="4883" spans="1:27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</row>
    <row r="4884" spans="1:27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</row>
    <row r="4885" spans="1:27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</row>
    <row r="4886" spans="1:27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</row>
    <row r="4887" spans="1:27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</row>
    <row r="4888" spans="1:27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</row>
    <row r="4889" spans="1:27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</row>
    <row r="4890" spans="1:27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</row>
    <row r="4891" spans="1:27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</row>
    <row r="4892" spans="1:27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</row>
    <row r="4893" spans="1:27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</row>
    <row r="4894" spans="1:27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</row>
    <row r="4895" spans="1:27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</row>
    <row r="4896" spans="1:27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</row>
    <row r="4897" spans="1:27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</row>
    <row r="4898" spans="1:27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</row>
    <row r="4899" spans="1:27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</row>
    <row r="4900" spans="1:27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</row>
    <row r="4901" spans="1:27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</row>
    <row r="4902" spans="1:27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</row>
    <row r="4903" spans="1:27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</row>
    <row r="4904" spans="1:27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</row>
    <row r="4905" spans="1:27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</row>
    <row r="4906" spans="1:27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</row>
    <row r="4907" spans="1:27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</row>
    <row r="4908" spans="1:27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</row>
    <row r="4909" spans="1:27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</row>
    <row r="4910" spans="1:27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</row>
    <row r="4911" spans="1:27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</row>
    <row r="4912" spans="1:27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</row>
    <row r="4913" spans="1:27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</row>
    <row r="4914" spans="1:27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</row>
    <row r="4915" spans="1:27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</row>
    <row r="4916" spans="1:27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</row>
    <row r="4917" spans="1:27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</row>
    <row r="4918" spans="1:27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</row>
    <row r="4919" spans="1:27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</row>
    <row r="4920" spans="1:27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</row>
    <row r="4921" spans="1:27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</row>
    <row r="4922" spans="1:27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</row>
    <row r="4923" spans="1:27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</row>
    <row r="4924" spans="1:27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</row>
    <row r="4925" spans="1:27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</row>
    <row r="4926" spans="1:27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</row>
    <row r="4927" spans="1:27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</row>
    <row r="4928" spans="1:27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</row>
    <row r="4929" spans="1:27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</row>
    <row r="4930" spans="1:27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</row>
    <row r="4931" spans="1:27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</row>
    <row r="4932" spans="1:27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</row>
    <row r="4933" spans="1:27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</row>
    <row r="4934" spans="1:27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</row>
    <row r="4935" spans="1:27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</row>
    <row r="4936" spans="1:27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</row>
    <row r="4937" spans="1:27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</row>
    <row r="4938" spans="1:27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</row>
    <row r="4939" spans="1:27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</row>
    <row r="4940" spans="1:27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</row>
    <row r="4941" spans="1:27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</row>
    <row r="4942" spans="1:27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</row>
    <row r="4943" spans="1:27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</row>
    <row r="4944" spans="1:27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</row>
    <row r="4945" spans="1:27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</row>
    <row r="4946" spans="1:27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</row>
    <row r="4947" spans="1:27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</row>
    <row r="4948" spans="1:27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</row>
    <row r="4949" spans="1:27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</row>
    <row r="4950" spans="1:27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</row>
    <row r="4951" spans="1:27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</row>
    <row r="4952" spans="1:27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</row>
    <row r="4953" spans="1:27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</row>
    <row r="4954" spans="1:27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</row>
    <row r="4955" spans="1:27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</row>
    <row r="4956" spans="1:27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</row>
    <row r="4957" spans="1:27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</row>
    <row r="4958" spans="1:27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</row>
    <row r="4959" spans="1:27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</row>
    <row r="4960" spans="1:27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</row>
    <row r="4961" spans="1:27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</row>
    <row r="4962" spans="1:27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</row>
    <row r="4963" spans="1:27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</row>
    <row r="4964" spans="1:27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</row>
    <row r="4965" spans="1:27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</row>
    <row r="4966" spans="1:27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</row>
    <row r="4967" spans="1:27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</row>
    <row r="4968" spans="1:27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</row>
    <row r="4969" spans="1:27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</row>
    <row r="4970" spans="1:27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</row>
    <row r="4971" spans="1:27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</row>
    <row r="4972" spans="1:27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</row>
    <row r="4973" spans="1:27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</row>
    <row r="4974" spans="1:27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</row>
    <row r="4975" spans="1:27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</row>
    <row r="4976" spans="1:27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</row>
    <row r="4977" spans="1:27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</row>
    <row r="4978" spans="1:27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</row>
    <row r="4979" spans="1:27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</row>
    <row r="4980" spans="1:27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</row>
    <row r="4981" spans="1:27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</row>
    <row r="4982" spans="1:27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</row>
    <row r="4983" spans="1:27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</row>
    <row r="4984" spans="1:27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</row>
    <row r="4985" spans="1:27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</row>
    <row r="4986" spans="1:27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</row>
    <row r="4987" spans="1:27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</row>
    <row r="4988" spans="1:27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</row>
    <row r="4989" spans="1:27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</row>
    <row r="4990" spans="1:27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</row>
    <row r="4991" spans="1:27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</row>
    <row r="4992" spans="1:27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</row>
    <row r="4993" spans="1:27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</row>
    <row r="4994" spans="1:27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</row>
    <row r="4995" spans="1:27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</row>
    <row r="4996" spans="1:27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</row>
    <row r="4997" spans="1:27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</row>
    <row r="4998" spans="1:27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</row>
    <row r="4999" spans="1:27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</row>
    <row r="5000" spans="1:27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</row>
    <row r="5001" spans="1:27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</row>
    <row r="5002" spans="1:27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</row>
    <row r="5003" spans="1:27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</row>
    <row r="5004" spans="1:27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</row>
    <row r="5005" spans="1:27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</row>
    <row r="5006" spans="1:27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</row>
    <row r="5007" spans="1:27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</row>
    <row r="5008" spans="1:27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</row>
    <row r="5009" spans="1:27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</row>
    <row r="5010" spans="1:27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</row>
    <row r="5011" spans="1:27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</row>
    <row r="5012" spans="1:27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</row>
    <row r="5013" spans="1:27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</row>
    <row r="5014" spans="1:27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</row>
    <row r="5015" spans="1:27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</row>
    <row r="5016" spans="1:27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</row>
    <row r="5017" spans="1:27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</row>
    <row r="5018" spans="1:27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</row>
    <row r="5019" spans="1:27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</row>
    <row r="5020" spans="1:27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</row>
    <row r="5021" spans="1:27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</row>
    <row r="5022" spans="1:27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</row>
    <row r="5023" spans="1:27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</row>
    <row r="5024" spans="1:27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</row>
    <row r="5025" spans="1:27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</row>
    <row r="5026" spans="1:27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</row>
    <row r="5027" spans="1:27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</row>
    <row r="5028" spans="1:27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</row>
    <row r="5029" spans="1:27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</row>
    <row r="5030" spans="1:27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</row>
    <row r="5031" spans="1:27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</row>
    <row r="5032" spans="1:27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</row>
    <row r="5033" spans="1:27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</row>
    <row r="5034" spans="1:27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</row>
    <row r="5035" spans="1:27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</row>
    <row r="5036" spans="1:27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</row>
    <row r="5037" spans="1:27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</row>
    <row r="5038" spans="1:27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</row>
    <row r="5039" spans="1:27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</row>
    <row r="5040" spans="1:27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</row>
    <row r="5041" spans="1:27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</row>
    <row r="5042" spans="1:27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</row>
    <row r="5043" spans="1:27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</row>
    <row r="5044" spans="1:27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</row>
    <row r="5045" spans="1:27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</row>
    <row r="5046" spans="1:27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</row>
    <row r="5047" spans="1:27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</row>
    <row r="5048" spans="1:27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</row>
    <row r="5049" spans="1:27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</row>
    <row r="5050" spans="1:27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</row>
    <row r="5051" spans="1:27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</row>
    <row r="5052" spans="1:27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</row>
    <row r="5053" spans="1:27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</row>
    <row r="5054" spans="1:27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</row>
    <row r="5055" spans="1:27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</row>
    <row r="5056" spans="1:27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</row>
    <row r="5057" spans="1:27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</row>
    <row r="5058" spans="1:27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</row>
    <row r="5059" spans="1:27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</row>
    <row r="5060" spans="1:27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</row>
    <row r="5061" spans="1:27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</row>
    <row r="5062" spans="1:27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</row>
    <row r="5063" spans="1:27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</row>
    <row r="5064" spans="1:27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</row>
    <row r="5065" spans="1:27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</row>
    <row r="5066" spans="1:27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</row>
    <row r="5067" spans="1:27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</row>
    <row r="5068" spans="1:27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</row>
    <row r="5069" spans="1:27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</row>
    <row r="5070" spans="1:27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</row>
    <row r="5071" spans="1:27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</row>
    <row r="5072" spans="1:27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</row>
    <row r="5073" spans="1:27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</row>
    <row r="5074" spans="1:27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</row>
    <row r="5075" spans="1:27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</row>
    <row r="5076" spans="1:27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</row>
    <row r="5077" spans="1:27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</row>
    <row r="5078" spans="1:27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</row>
    <row r="5079" spans="1:27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</row>
    <row r="5080" spans="1:27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</row>
    <row r="5081" spans="1:27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</row>
    <row r="5082" spans="1:27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</row>
    <row r="5083" spans="1:27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</row>
    <row r="5084" spans="1:27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</row>
    <row r="5085" spans="1:27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</row>
    <row r="5086" spans="1:27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</row>
    <row r="5087" spans="1:27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</row>
    <row r="5088" spans="1:27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</row>
    <row r="5089" spans="1:27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</row>
    <row r="5090" spans="1:27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</row>
    <row r="5091" spans="1:27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</row>
    <row r="5092" spans="1:27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</row>
    <row r="5093" spans="1:27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</row>
    <row r="5094" spans="1:27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</row>
    <row r="5095" spans="1:27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</row>
    <row r="5096" spans="1:27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</row>
    <row r="5097" spans="1:27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</row>
    <row r="5098" spans="1:27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</row>
    <row r="5099" spans="1:27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</row>
    <row r="5100" spans="1:27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</row>
    <row r="5101" spans="1:27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</row>
    <row r="5102" spans="1:27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</row>
    <row r="5103" spans="1:27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</row>
    <row r="5104" spans="1:27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</row>
    <row r="5105" spans="1:27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</row>
    <row r="5106" spans="1:27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</row>
    <row r="5107" spans="1:27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</row>
    <row r="5108" spans="1:27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</row>
    <row r="5109" spans="1:27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</row>
    <row r="5110" spans="1:27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</row>
    <row r="5111" spans="1:27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</row>
    <row r="5112" spans="1:27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</row>
    <row r="5113" spans="1:27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</row>
    <row r="5114" spans="1:27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</row>
    <row r="5115" spans="1:27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</row>
    <row r="5116" spans="1:27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</row>
    <row r="5117" spans="1:27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</row>
    <row r="5118" spans="1:27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</row>
    <row r="5119" spans="1:27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</row>
    <row r="5120" spans="1:27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</row>
    <row r="5121" spans="1:27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</row>
    <row r="5122" spans="1:27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</row>
    <row r="5123" spans="1:27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</row>
    <row r="5124" spans="1:27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</row>
    <row r="5125" spans="1:27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</row>
    <row r="5126" spans="1:27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</row>
    <row r="5127" spans="1:27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</row>
    <row r="5128" spans="1:27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</row>
    <row r="5129" spans="1:27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</row>
    <row r="5130" spans="1:27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</row>
    <row r="5131" spans="1:27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</row>
    <row r="5132" spans="1:27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</row>
    <row r="5133" spans="1:27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</row>
    <row r="5134" spans="1:27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</row>
    <row r="5135" spans="1:27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</row>
    <row r="5136" spans="1:27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</row>
    <row r="5137" spans="1:27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</row>
    <row r="5138" spans="1:27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</row>
    <row r="5139" spans="1:27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</row>
    <row r="5140" spans="1:27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</row>
    <row r="5141" spans="1:27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</row>
    <row r="5142" spans="1:27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</row>
    <row r="5143" spans="1:27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</row>
    <row r="5144" spans="1:27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</row>
    <row r="5145" spans="1:27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</row>
    <row r="5146" spans="1:27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</row>
    <row r="5147" spans="1:27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</row>
    <row r="5148" spans="1:27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</row>
    <row r="5149" spans="1:27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</row>
    <row r="5150" spans="1:27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</row>
    <row r="5151" spans="1:27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</row>
    <row r="5152" spans="1:27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</row>
    <row r="5153" spans="1:27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</row>
    <row r="5154" spans="1:27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</row>
    <row r="5155" spans="1:27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</row>
    <row r="5156" spans="1:27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</row>
    <row r="5157" spans="1:27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</row>
    <row r="5158" spans="1:27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</row>
    <row r="5159" spans="1:27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</row>
    <row r="5160" spans="1:27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</row>
    <row r="5161" spans="1:27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</row>
    <row r="5162" spans="1:27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</row>
    <row r="5163" spans="1:27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</row>
    <row r="5164" spans="1:27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</row>
    <row r="5165" spans="1:27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</row>
    <row r="5166" spans="1:27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</row>
    <row r="5167" spans="1:27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</row>
    <row r="5168" spans="1:27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</row>
    <row r="5169" spans="1:27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</row>
    <row r="5170" spans="1:27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</row>
    <row r="5171" spans="1:27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</row>
    <row r="5172" spans="1:27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</row>
    <row r="5173" spans="1:27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</row>
    <row r="5174" spans="1:27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</row>
    <row r="5175" spans="1:27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</row>
    <row r="5176" spans="1:27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</row>
    <row r="5177" spans="1:27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</row>
    <row r="5178" spans="1:27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</row>
    <row r="5179" spans="1:27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</row>
    <row r="5180" spans="1:27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</row>
    <row r="5181" spans="1:27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</row>
    <row r="5182" spans="1:27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</row>
    <row r="5183" spans="1:27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</row>
    <row r="5184" spans="1:27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</row>
    <row r="5185" spans="1:27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</row>
    <row r="5186" spans="1:27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</row>
    <row r="5187" spans="1:27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</row>
    <row r="5188" spans="1:27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</row>
    <row r="5189" spans="1:27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</row>
    <row r="5190" spans="1:27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</row>
    <row r="5191" spans="1:27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</row>
    <row r="5192" spans="1:27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</row>
    <row r="5193" spans="1:27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</row>
    <row r="5194" spans="1:27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</row>
    <row r="5195" spans="1:27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</row>
    <row r="5196" spans="1:27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</row>
    <row r="5197" spans="1:27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</row>
    <row r="5198" spans="1:27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</row>
    <row r="5199" spans="1:27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</row>
    <row r="5200" spans="1:27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</row>
    <row r="5201" spans="1:27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</row>
    <row r="5202" spans="1:27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</row>
    <row r="5203" spans="1:27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</row>
    <row r="5204" spans="1:27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</row>
    <row r="5205" spans="1:27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</row>
    <row r="5206" spans="1:27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</row>
    <row r="5207" spans="1:27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</row>
    <row r="5208" spans="1:27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</row>
    <row r="5209" spans="1:27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</row>
    <row r="5210" spans="1:27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</row>
    <row r="5211" spans="1:27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</row>
    <row r="5212" spans="1:27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</row>
    <row r="5213" spans="1:27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</row>
    <row r="5214" spans="1:27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</row>
    <row r="5215" spans="1:27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</row>
    <row r="5216" spans="1:27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</row>
    <row r="5217" spans="1:27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</row>
    <row r="5218" spans="1:27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</row>
    <row r="5219" spans="1:27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</row>
    <row r="5220" spans="1:27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</row>
    <row r="5221" spans="1:27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</row>
    <row r="5222" spans="1:27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</row>
    <row r="5223" spans="1:27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</row>
    <row r="5224" spans="1:27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</row>
    <row r="5225" spans="1:27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</row>
    <row r="5226" spans="1:27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</row>
    <row r="5227" spans="1:27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</row>
    <row r="5228" spans="1:27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</row>
    <row r="5229" spans="1:27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</row>
    <row r="5230" spans="1:27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</row>
    <row r="5231" spans="1:27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</row>
    <row r="5232" spans="1:27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</row>
    <row r="5233" spans="1:27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</row>
    <row r="5234" spans="1:27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</row>
    <row r="5235" spans="1:27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</row>
    <row r="5236" spans="1:27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</row>
    <row r="5237" spans="1:27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</row>
    <row r="5238" spans="1:27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</row>
    <row r="5239" spans="1:27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</row>
    <row r="5240" spans="1:27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</row>
    <row r="5241" spans="1:27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</row>
    <row r="5242" spans="1:27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</row>
    <row r="5243" spans="1:27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</row>
    <row r="5244" spans="1:27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</row>
    <row r="5245" spans="1:27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</row>
    <row r="5246" spans="1:27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</row>
    <row r="5247" spans="1:27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</row>
    <row r="5248" spans="1:27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</row>
    <row r="5249" spans="1:27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</row>
    <row r="5250" spans="1:27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</row>
    <row r="5251" spans="1:27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</row>
    <row r="5252" spans="1:27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</row>
    <row r="5253" spans="1:27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</row>
    <row r="5254" spans="1:27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</row>
    <row r="5255" spans="1:27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</row>
    <row r="5256" spans="1:27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</row>
    <row r="5257" spans="1:27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</row>
    <row r="5258" spans="1:27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</row>
    <row r="5259" spans="1:27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</row>
    <row r="5260" spans="1:27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</row>
    <row r="5261" spans="1:27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</row>
    <row r="5262" spans="1:27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</row>
    <row r="5263" spans="1:27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</row>
    <row r="5264" spans="1:27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</row>
    <row r="5265" spans="1:27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</row>
    <row r="5266" spans="1:27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</row>
    <row r="5267" spans="1:27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</row>
    <row r="5268" spans="1:27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</row>
    <row r="5269" spans="1:27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</row>
    <row r="5270" spans="1:27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</row>
    <row r="5271" spans="1:27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</row>
    <row r="5272" spans="1:27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</row>
    <row r="5273" spans="1:27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</row>
    <row r="5274" spans="1:27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</row>
    <row r="5275" spans="1:27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</row>
    <row r="5276" spans="1:27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</row>
    <row r="5277" spans="1:27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</row>
    <row r="5278" spans="1:27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</row>
    <row r="5279" spans="1:27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</row>
    <row r="5280" spans="1:27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</row>
    <row r="5281" spans="1:27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</row>
    <row r="5282" spans="1:27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</row>
    <row r="5283" spans="1:27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</row>
    <row r="5284" spans="1:27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</row>
    <row r="5285" spans="1:27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</row>
    <row r="5286" spans="1:27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</row>
    <row r="5287" spans="1:27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</row>
    <row r="5288" spans="1:27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</row>
    <row r="5289" spans="1:27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</row>
    <row r="5290" spans="1:27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</row>
    <row r="5291" spans="1:27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</row>
    <row r="5292" spans="1:27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</row>
    <row r="5293" spans="1:27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</row>
    <row r="5294" spans="1:27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</row>
    <row r="5295" spans="1:27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</row>
    <row r="5296" spans="1:27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</row>
    <row r="5297" spans="1:27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</row>
    <row r="5298" spans="1:27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</row>
    <row r="5299" spans="1:27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</row>
    <row r="5300" spans="1:27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</row>
    <row r="5301" spans="1:27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</row>
    <row r="5302" spans="1:27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</row>
    <row r="5303" spans="1:27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</row>
    <row r="5304" spans="1:27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</row>
    <row r="5305" spans="1:27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</row>
    <row r="5306" spans="1:27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</row>
    <row r="5307" spans="1:27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</row>
    <row r="5308" spans="1:27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</row>
    <row r="5309" spans="1:27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</row>
    <row r="5310" spans="1:27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</row>
    <row r="5311" spans="1:27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</row>
    <row r="5312" spans="1:27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</row>
    <row r="5313" spans="1:27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</row>
    <row r="5314" spans="1:27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</row>
    <row r="5315" spans="1:27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</row>
  </sheetData>
  <autoFilter ref="A2:AA1847" xr:uid="{9AECCF16-380A-4DE8-B85F-BFD8043EBF12}"/>
  <conditionalFormatting sqref="AA1:AA1048576">
    <cfRule type="duplicateValues" dxfId="10" priority="1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12" activePane="bottomRight" state="frozen"/>
      <selection activeCell="L265" sqref="L265"/>
      <selection pane="topRight" activeCell="L265" sqref="L265"/>
      <selection pane="bottomLeft" activeCell="L265" sqref="L265"/>
      <selection pane="bottomRight" activeCell="H416" sqref="H416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48" customHeight="1" x14ac:dyDescent="0.35">
      <c r="A1" s="116" t="s">
        <v>3492</v>
      </c>
      <c r="B1" s="116"/>
      <c r="C1" s="116"/>
      <c r="D1" s="116"/>
      <c r="E1" s="116"/>
      <c r="F1" s="116"/>
      <c r="G1" s="116"/>
      <c r="I1" s="93">
        <f>SUBTOTAL(9,I3:I1048576)</f>
        <v>25165.113999999998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30</v>
      </c>
      <c r="K266" s="58" t="s">
        <v>79</v>
      </c>
      <c r="L266" s="4" t="s">
        <v>2366</v>
      </c>
      <c r="M266" s="4" t="s">
        <v>577</v>
      </c>
      <c r="N266" s="4" t="str">
        <f>IFERROR(VLOOKUP(J266,'Issue Code'!$C$54:$D$68,2,0),"Fill in")</f>
        <v>Material issue (Quality)</v>
      </c>
      <c r="O266" s="6"/>
      <c r="P266" s="6"/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30</v>
      </c>
      <c r="K270" s="58" t="s">
        <v>79</v>
      </c>
      <c r="L270" s="4" t="s">
        <v>2366</v>
      </c>
      <c r="M270" s="4" t="s">
        <v>577</v>
      </c>
      <c r="N270" s="4" t="str">
        <f>IFERROR(VLOOKUP(J270,'Issue Code'!$C$54:$D$68,2,0),"Fill in")</f>
        <v>Material issue (Quality)</v>
      </c>
      <c r="O270" s="6"/>
      <c r="P270" s="6"/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30</v>
      </c>
      <c r="K275" s="58" t="s">
        <v>79</v>
      </c>
      <c r="L275" s="4" t="s">
        <v>2519</v>
      </c>
      <c r="M275" s="4" t="s">
        <v>577</v>
      </c>
      <c r="N275" s="4" t="str">
        <f>IFERROR(VLOOKUP(J275,'Issue Code'!$C$54:$D$68,2,0),"Fill in")</f>
        <v>Material issue (Quality)</v>
      </c>
      <c r="O275" s="6"/>
      <c r="P275" s="6"/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30</v>
      </c>
      <c r="K282" s="58" t="s">
        <v>79</v>
      </c>
      <c r="L282" s="4" t="s">
        <v>2519</v>
      </c>
      <c r="M282" s="4" t="s">
        <v>577</v>
      </c>
      <c r="N282" s="4" t="str">
        <f>IFERROR(VLOOKUP(J282,'Issue Code'!$C$54:$D$68,2,0),"Fill in")</f>
        <v>Material issue (Quality)</v>
      </c>
      <c r="O282" s="6"/>
      <c r="P282" s="6"/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30</v>
      </c>
      <c r="K283" s="58" t="s">
        <v>79</v>
      </c>
      <c r="L283" s="4" t="s">
        <v>2519</v>
      </c>
      <c r="M283" s="4" t="s">
        <v>577</v>
      </c>
      <c r="N283" s="4" t="str">
        <f>IFERROR(VLOOKUP(J283,'Issue Code'!$C$54:$D$68,2,0),"Fill in")</f>
        <v>Material issue (Quality)</v>
      </c>
      <c r="O283" s="6"/>
      <c r="P283" s="6"/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30</v>
      </c>
      <c r="K285" s="58" t="s">
        <v>79</v>
      </c>
      <c r="L285" s="4" t="s">
        <v>2519</v>
      </c>
      <c r="M285" s="4" t="s">
        <v>577</v>
      </c>
      <c r="N285" s="4" t="str">
        <f>IFERROR(VLOOKUP(J285,'Issue Code'!$C$54:$D$68,2,0),"Fill in")</f>
        <v>Material issue (Quality)</v>
      </c>
      <c r="O285" s="6"/>
      <c r="P285" s="6"/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30</v>
      </c>
      <c r="K288" s="58" t="s">
        <v>79</v>
      </c>
      <c r="L288" s="4" t="s">
        <v>2519</v>
      </c>
      <c r="M288" s="4" t="s">
        <v>577</v>
      </c>
      <c r="N288" s="4" t="str">
        <f>IFERROR(VLOOKUP(J288,'Issue Code'!$C$54:$D$68,2,0),"Fill in")</f>
        <v>Material issue (Quality)</v>
      </c>
      <c r="O288" s="6"/>
      <c r="P288" s="6"/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30</v>
      </c>
      <c r="K293" s="58" t="s">
        <v>79</v>
      </c>
      <c r="L293" s="4" t="s">
        <v>2519</v>
      </c>
      <c r="M293" s="4" t="s">
        <v>577</v>
      </c>
      <c r="N293" s="4" t="str">
        <f>IFERROR(VLOOKUP(J293,'Issue Code'!$C$54:$D$68,2,0),"Fill in")</f>
        <v>Material issue (Quality)</v>
      </c>
      <c r="O293" s="6"/>
      <c r="P293" s="6"/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3606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2617</v>
      </c>
      <c r="K300" s="58"/>
      <c r="L300" s="4"/>
      <c r="M300" s="4" t="s">
        <v>577</v>
      </c>
      <c r="N300" s="4" t="str">
        <f>IFERROR(VLOOKUP(J300,'Issue Code'!$C$54:$D$68,2,0),"Fill in")</f>
        <v>Fill in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2617</v>
      </c>
      <c r="K301" s="58"/>
      <c r="L301" s="4"/>
      <c r="M301" s="4" t="s">
        <v>577</v>
      </c>
      <c r="N301" s="4" t="str">
        <f>IFERROR(VLOOKUP(J301,'Issue Code'!$C$54:$D$68,2,0),"Fill in")</f>
        <v>Fill in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3606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3606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3606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3606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3606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3606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3606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3606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3606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3606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3606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3606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3606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3606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3606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2617</v>
      </c>
      <c r="K330" s="58"/>
      <c r="L330" s="4"/>
      <c r="M330" s="4" t="s">
        <v>577</v>
      </c>
      <c r="N330" s="4" t="str">
        <f>IFERROR(VLOOKUP(J330,'Issue Code'!$C$54:$D$68,2,0),"Fill in")</f>
        <v>Fill in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3606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3606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3606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3606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3606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3606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3606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3606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3606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3606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3606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3606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3606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30</v>
      </c>
      <c r="K359" s="58" t="s">
        <v>79</v>
      </c>
      <c r="L359" s="4" t="s">
        <v>2519</v>
      </c>
      <c r="M359" s="4" t="s">
        <v>577</v>
      </c>
      <c r="N359" s="4" t="str">
        <f>IFERROR(VLOOKUP(J359,'Issue Code'!$C$54:$D$68,2,0),"Fill in")</f>
        <v>Material issue (Quality)</v>
      </c>
      <c r="O359" s="6"/>
      <c r="P359" s="6"/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3606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3606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3365</v>
      </c>
      <c r="I390" s="95">
        <v>54</v>
      </c>
      <c r="J390" s="4" t="s">
        <v>61</v>
      </c>
      <c r="K390" s="58">
        <v>9812</v>
      </c>
      <c r="L390" s="4" t="s">
        <v>3370</v>
      </c>
      <c r="M390" s="4" t="s">
        <v>3369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3366</v>
      </c>
      <c r="I391" s="95">
        <v>52</v>
      </c>
      <c r="J391" s="4" t="s">
        <v>61</v>
      </c>
      <c r="K391" s="58">
        <v>9812</v>
      </c>
      <c r="L391" s="4" t="s">
        <v>3368</v>
      </c>
      <c r="M391" s="4" t="s">
        <v>3367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3365</v>
      </c>
      <c r="I393" s="95">
        <v>10</v>
      </c>
      <c r="J393" s="4" t="s">
        <v>61</v>
      </c>
      <c r="K393" s="58">
        <v>9812</v>
      </c>
      <c r="L393" s="4" t="s">
        <v>3370</v>
      </c>
      <c r="M393" s="4" t="s">
        <v>3369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3411</v>
      </c>
      <c r="I394" s="95">
        <v>68</v>
      </c>
      <c r="J394" s="4" t="s">
        <v>52</v>
      </c>
      <c r="K394" s="58">
        <v>9330</v>
      </c>
      <c r="L394" s="4" t="s">
        <v>3415</v>
      </c>
      <c r="M394" s="4" t="s">
        <v>3414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3412</v>
      </c>
      <c r="I395" s="95">
        <v>180.5</v>
      </c>
      <c r="J395" s="4" t="s">
        <v>61</v>
      </c>
      <c r="K395" s="58">
        <v>9812</v>
      </c>
      <c r="L395" s="4" t="s">
        <v>3421</v>
      </c>
      <c r="M395" s="4" t="s">
        <v>3416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3413</v>
      </c>
      <c r="I396" s="95">
        <v>48</v>
      </c>
      <c r="J396" s="4" t="s">
        <v>3419</v>
      </c>
      <c r="K396" s="58" t="s">
        <v>3420</v>
      </c>
      <c r="L396" s="4" t="s">
        <v>3418</v>
      </c>
      <c r="M396" s="4" t="s">
        <v>3417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3423</v>
      </c>
      <c r="I399" s="95">
        <v>22</v>
      </c>
      <c r="J399" s="4" t="s">
        <v>2617</v>
      </c>
      <c r="K399" s="58"/>
      <c r="L399" s="4"/>
      <c r="M399" s="4" t="s">
        <v>577</v>
      </c>
      <c r="N399" s="4" t="str">
        <f>IFERROR(VLOOKUP(J399,'Issue Code'!$C$54:$D$68,2,0),"Fill in")</f>
        <v>Fill in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3422</v>
      </c>
      <c r="I400" s="95">
        <v>32</v>
      </c>
      <c r="J400" s="4" t="s">
        <v>30</v>
      </c>
      <c r="K400" s="58" t="s">
        <v>79</v>
      </c>
      <c r="L400" s="4" t="s">
        <v>3425</v>
      </c>
      <c r="M400" s="4" t="s">
        <v>3424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3444</v>
      </c>
      <c r="I401" s="95">
        <v>154</v>
      </c>
      <c r="J401" s="4" t="s">
        <v>2506</v>
      </c>
      <c r="K401" s="58" t="s">
        <v>3447</v>
      </c>
      <c r="L401" s="4" t="s">
        <v>3446</v>
      </c>
      <c r="M401" s="4" t="s">
        <v>3445</v>
      </c>
      <c r="N401" s="4" t="s">
        <v>3448</v>
      </c>
      <c r="O401" s="6"/>
      <c r="P401" s="6" t="s">
        <v>3495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3412</v>
      </c>
      <c r="I402" s="95">
        <v>257</v>
      </c>
      <c r="J402" s="4" t="s">
        <v>61</v>
      </c>
      <c r="K402" s="58">
        <v>9812</v>
      </c>
      <c r="L402" s="4" t="s">
        <v>3421</v>
      </c>
      <c r="M402" s="4" t="s">
        <v>3416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3413</v>
      </c>
      <c r="I403" s="95">
        <v>48</v>
      </c>
      <c r="J403" s="4" t="s">
        <v>3419</v>
      </c>
      <c r="K403" s="58" t="s">
        <v>3420</v>
      </c>
      <c r="L403" s="4" t="s">
        <v>3418</v>
      </c>
      <c r="M403" s="4" t="s">
        <v>3417</v>
      </c>
      <c r="N403" s="4" t="s">
        <v>3448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3449</v>
      </c>
      <c r="I404" s="95">
        <v>11.5</v>
      </c>
      <c r="J404" s="4" t="s">
        <v>2617</v>
      </c>
      <c r="K404" s="58"/>
      <c r="L404" s="4"/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3493</v>
      </c>
      <c r="I405" s="95">
        <v>96</v>
      </c>
      <c r="J405" s="4" t="s">
        <v>84</v>
      </c>
      <c r="K405" s="58"/>
      <c r="L405" s="4" t="s">
        <v>3538</v>
      </c>
      <c r="M405" s="4" t="s">
        <v>3494</v>
      </c>
      <c r="N405" s="4" t="str">
        <f>IFERROR(VLOOKUP(J405,'Issue Code'!$C$54:$D$68,2,0),"Fill in")</f>
        <v>Fill in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3449</v>
      </c>
      <c r="I406" s="95">
        <v>40</v>
      </c>
      <c r="J406" s="4" t="s">
        <v>2617</v>
      </c>
      <c r="K406" s="58"/>
      <c r="L406" s="4"/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3422</v>
      </c>
      <c r="I407" s="95">
        <v>73</v>
      </c>
      <c r="J407" s="4" t="s">
        <v>30</v>
      </c>
      <c r="K407" s="58" t="s">
        <v>79</v>
      </c>
      <c r="L407" s="4" t="s">
        <v>3425</v>
      </c>
      <c r="M407" s="4" t="s">
        <v>3424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3528</v>
      </c>
      <c r="I408" s="95">
        <v>60</v>
      </c>
      <c r="J408" s="4" t="s">
        <v>52</v>
      </c>
      <c r="K408" s="58">
        <v>9330</v>
      </c>
      <c r="L408" s="4" t="s">
        <v>3532</v>
      </c>
      <c r="M408" s="4" t="s">
        <v>3531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3529</v>
      </c>
      <c r="I409" s="95">
        <v>24</v>
      </c>
      <c r="J409" s="4" t="s">
        <v>30</v>
      </c>
      <c r="K409" s="58" t="s">
        <v>79</v>
      </c>
      <c r="L409" s="4" t="s">
        <v>3534</v>
      </c>
      <c r="M409" s="4" t="s">
        <v>3533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3530</v>
      </c>
      <c r="I410" s="95">
        <v>48</v>
      </c>
      <c r="J410" s="4" t="s">
        <v>3537</v>
      </c>
      <c r="K410" s="58"/>
      <c r="L410" s="4" t="s">
        <v>3536</v>
      </c>
      <c r="M410" s="4" t="s">
        <v>3535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3493</v>
      </c>
      <c r="I411" s="95">
        <v>24</v>
      </c>
      <c r="J411" s="4" t="s">
        <v>84</v>
      </c>
      <c r="K411" s="58"/>
      <c r="L411" s="4" t="s">
        <v>3538</v>
      </c>
      <c r="M411" s="4" t="s">
        <v>3494</v>
      </c>
      <c r="N411" s="4" t="str">
        <f>IFERROR(VLOOKUP(J411,'Issue Code'!$C$54:$D$68,2,0),"Fill in")</f>
        <v>Fill in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3540</v>
      </c>
      <c r="I412" s="95">
        <v>19.5</v>
      </c>
      <c r="J412" s="4" t="s">
        <v>30</v>
      </c>
      <c r="K412" s="58" t="s">
        <v>79</v>
      </c>
      <c r="L412" s="4" t="s">
        <v>3543</v>
      </c>
      <c r="M412" s="4" t="s">
        <v>3542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3539</v>
      </c>
      <c r="E413" s="4" t="s">
        <v>33</v>
      </c>
      <c r="F413" s="4" t="s">
        <v>17</v>
      </c>
      <c r="G413" s="4">
        <v>9812</v>
      </c>
      <c r="H413" s="4" t="s">
        <v>3541</v>
      </c>
      <c r="I413" s="95">
        <v>96</v>
      </c>
      <c r="J413" s="4" t="s">
        <v>61</v>
      </c>
      <c r="K413" s="58">
        <v>9812</v>
      </c>
      <c r="L413" s="4" t="s">
        <v>3545</v>
      </c>
      <c r="M413" s="4" t="s">
        <v>3544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3600</v>
      </c>
      <c r="I414" s="95">
        <v>40</v>
      </c>
      <c r="J414" s="4" t="s">
        <v>3602</v>
      </c>
      <c r="K414" s="58"/>
      <c r="L414" s="4" t="s">
        <v>3601</v>
      </c>
      <c r="M414" s="4" t="s">
        <v>3605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3607</v>
      </c>
      <c r="I415" s="95">
        <v>74.5</v>
      </c>
      <c r="J415" s="4" t="s">
        <v>30</v>
      </c>
      <c r="K415" s="58" t="s">
        <v>79</v>
      </c>
      <c r="L415" s="4" t="s">
        <v>3609</v>
      </c>
      <c r="M415" s="4" t="s">
        <v>3608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3610</v>
      </c>
      <c r="I416" s="95">
        <v>20</v>
      </c>
      <c r="J416" s="4" t="s">
        <v>2617</v>
      </c>
      <c r="K416" s="58"/>
      <c r="L416" s="4"/>
      <c r="M416" s="4" t="s">
        <v>577</v>
      </c>
      <c r="N416" s="4" t="str">
        <f>IFERROR(VLOOKUP(J416,'Issue Code'!$C$54:$D$68,2,0),"Fill in")</f>
        <v>Fill in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3611</v>
      </c>
      <c r="I417" s="95">
        <v>5</v>
      </c>
      <c r="J417" s="4" t="s">
        <v>2617</v>
      </c>
      <c r="K417" s="58"/>
      <c r="L417" s="4"/>
      <c r="M417" s="4" t="s">
        <v>577</v>
      </c>
      <c r="N417" s="4" t="str">
        <f>IFERROR(VLOOKUP(J417,'Issue Code'!$C$54:$D$68,2,0),"Fill in")</f>
        <v>Fill in</v>
      </c>
      <c r="O417" s="6"/>
      <c r="P417" s="6"/>
    </row>
    <row r="418" spans="1:16" s="1" customFormat="1" ht="20.5" customHeight="1" x14ac:dyDescent="0.35">
      <c r="A418" s="3"/>
      <c r="B418" s="58">
        <f t="shared" si="19"/>
        <v>0</v>
      </c>
      <c r="C418" s="58" t="str">
        <f t="shared" si="20"/>
        <v>Jan</v>
      </c>
      <c r="D418" s="4"/>
      <c r="E418" s="4"/>
      <c r="F418" s="4"/>
      <c r="G418" s="4"/>
      <c r="H418" s="4"/>
      <c r="I418" s="95"/>
      <c r="J418" s="4"/>
      <c r="K418" s="58"/>
      <c r="L418" s="4"/>
      <c r="M418" s="4"/>
      <c r="N418" s="4"/>
      <c r="O418" s="6"/>
      <c r="P418" s="6"/>
    </row>
    <row r="419" spans="1:16" s="1" customFormat="1" ht="20.5" customHeight="1" x14ac:dyDescent="0.35">
      <c r="A419" s="3"/>
      <c r="B419" s="58">
        <f t="shared" si="19"/>
        <v>0</v>
      </c>
      <c r="C419" s="58" t="str">
        <f t="shared" si="20"/>
        <v>Jan</v>
      </c>
      <c r="D419" s="4"/>
      <c r="E419" s="4"/>
      <c r="F419" s="4"/>
      <c r="G419" s="4"/>
      <c r="H419" s="4"/>
      <c r="I419" s="95"/>
      <c r="J419" s="4"/>
      <c r="K419" s="58"/>
      <c r="L419" s="4"/>
      <c r="M419" s="4"/>
      <c r="N419" s="4"/>
      <c r="O419" s="6"/>
      <c r="P419" s="6"/>
    </row>
    <row r="420" spans="1:16" s="1" customFormat="1" ht="20.5" customHeight="1" x14ac:dyDescent="0.35">
      <c r="A420" s="3"/>
      <c r="B420" s="58">
        <f t="shared" si="19"/>
        <v>0</v>
      </c>
      <c r="C420" s="58" t="str">
        <f t="shared" si="20"/>
        <v>Jan</v>
      </c>
      <c r="D420" s="4"/>
      <c r="E420" s="4"/>
      <c r="F420" s="4"/>
      <c r="G420" s="4"/>
      <c r="H420" s="4"/>
      <c r="I420" s="95"/>
      <c r="J420" s="4"/>
      <c r="K420" s="58"/>
      <c r="L420" s="4"/>
      <c r="M420" s="4"/>
      <c r="N420" s="4"/>
      <c r="O420" s="6"/>
      <c r="P420" s="6"/>
    </row>
    <row r="421" spans="1:16" s="1" customFormat="1" ht="20.5" customHeight="1" x14ac:dyDescent="0.35">
      <c r="A421" s="3"/>
      <c r="B421" s="58">
        <f t="shared" si="19"/>
        <v>0</v>
      </c>
      <c r="C421" s="58" t="str">
        <f t="shared" si="20"/>
        <v>Jan</v>
      </c>
      <c r="D421" s="4"/>
      <c r="E421" s="4"/>
      <c r="F421" s="4"/>
      <c r="G421" s="4"/>
      <c r="H421" s="4"/>
      <c r="I421" s="95"/>
      <c r="J421" s="4"/>
      <c r="K421" s="58"/>
      <c r="L421" s="4"/>
      <c r="M421" s="4"/>
      <c r="N421" s="4"/>
      <c r="O421" s="6"/>
      <c r="P421" s="6"/>
    </row>
    <row r="422" spans="1:16" s="1" customFormat="1" ht="20.5" customHeight="1" x14ac:dyDescent="0.35">
      <c r="A422" s="3"/>
      <c r="B422" s="58">
        <f t="shared" si="19"/>
        <v>0</v>
      </c>
      <c r="C422" s="58" t="str">
        <f t="shared" si="20"/>
        <v>Jan</v>
      </c>
      <c r="D422" s="4"/>
      <c r="E422" s="4"/>
      <c r="F422" s="4"/>
      <c r="G422" s="4"/>
      <c r="H422" s="4"/>
      <c r="I422" s="95"/>
      <c r="J422" s="4"/>
      <c r="K422" s="58"/>
      <c r="L422" s="4"/>
      <c r="M422" s="4"/>
      <c r="N422" s="4"/>
      <c r="O422" s="6"/>
      <c r="P422" s="6"/>
    </row>
    <row r="423" spans="1:16" s="1" customFormat="1" ht="20.5" customHeight="1" x14ac:dyDescent="0.35">
      <c r="A423" s="3"/>
      <c r="B423" s="58">
        <f t="shared" si="19"/>
        <v>0</v>
      </c>
      <c r="C423" s="58" t="str">
        <f t="shared" si="20"/>
        <v>Jan</v>
      </c>
      <c r="D423" s="4"/>
      <c r="E423" s="4"/>
      <c r="F423" s="4"/>
      <c r="G423" s="4"/>
      <c r="H423" s="4"/>
      <c r="I423" s="95"/>
      <c r="J423" s="4"/>
      <c r="K423" s="58"/>
      <c r="L423" s="4"/>
      <c r="M423" s="4"/>
      <c r="N423" s="4"/>
      <c r="O423" s="6"/>
      <c r="P423" s="6"/>
    </row>
    <row r="424" spans="1:16" s="1" customFormat="1" ht="20.5" customHeight="1" x14ac:dyDescent="0.35">
      <c r="A424" s="3"/>
      <c r="B424" s="58">
        <f t="shared" si="19"/>
        <v>0</v>
      </c>
      <c r="C424" s="58" t="str">
        <f t="shared" si="20"/>
        <v>Jan</v>
      </c>
      <c r="D424" s="4"/>
      <c r="E424" s="4"/>
      <c r="F424" s="4"/>
      <c r="G424" s="4"/>
      <c r="H424" s="4"/>
      <c r="I424" s="95"/>
      <c r="J424" s="4"/>
      <c r="K424" s="58"/>
      <c r="L424" s="4"/>
      <c r="M424" s="4"/>
      <c r="N424" s="4"/>
      <c r="O424" s="6"/>
      <c r="P424" s="6"/>
    </row>
    <row r="425" spans="1:16" s="1" customFormat="1" ht="20.5" customHeight="1" x14ac:dyDescent="0.35">
      <c r="A425" s="3"/>
      <c r="B425" s="58">
        <f t="shared" si="19"/>
        <v>0</v>
      </c>
      <c r="C425" s="58" t="str">
        <f t="shared" si="20"/>
        <v>Jan</v>
      </c>
      <c r="D425" s="4"/>
      <c r="E425" s="4"/>
      <c r="F425" s="4"/>
      <c r="G425" s="4"/>
      <c r="H425" s="4"/>
      <c r="I425" s="95"/>
      <c r="J425" s="4"/>
      <c r="K425" s="58"/>
      <c r="L425" s="4"/>
      <c r="M425" s="4"/>
      <c r="N425" s="4"/>
      <c r="O425" s="6"/>
      <c r="P425" s="6"/>
    </row>
    <row r="426" spans="1:16" s="1" customFormat="1" ht="20.5" customHeight="1" x14ac:dyDescent="0.35">
      <c r="A426" s="3"/>
      <c r="B426" s="58">
        <f t="shared" si="19"/>
        <v>0</v>
      </c>
      <c r="C426" s="58" t="str">
        <f t="shared" si="20"/>
        <v>Jan</v>
      </c>
      <c r="D426" s="4"/>
      <c r="E426" s="4"/>
      <c r="F426" s="4"/>
      <c r="G426" s="4"/>
      <c r="H426" s="4"/>
      <c r="I426" s="95"/>
      <c r="J426" s="4"/>
      <c r="K426" s="58"/>
      <c r="L426" s="4"/>
      <c r="M426" s="4"/>
      <c r="N426" s="4"/>
      <c r="O426" s="6"/>
      <c r="P426" s="6"/>
    </row>
    <row r="427" spans="1:16" s="1" customFormat="1" ht="20.5" customHeight="1" x14ac:dyDescent="0.35">
      <c r="A427" s="3"/>
      <c r="B427" s="58">
        <f t="shared" si="19"/>
        <v>0</v>
      </c>
      <c r="C427" s="58" t="str">
        <f t="shared" si="20"/>
        <v>Jan</v>
      </c>
      <c r="D427" s="4"/>
      <c r="E427" s="4"/>
      <c r="F427" s="4"/>
      <c r="G427" s="4"/>
      <c r="H427" s="4"/>
      <c r="I427" s="95"/>
      <c r="J427" s="4"/>
      <c r="K427" s="58"/>
      <c r="L427" s="4"/>
      <c r="M427" s="4"/>
      <c r="N427" s="4"/>
      <c r="O427" s="6"/>
      <c r="P427" s="6"/>
    </row>
    <row r="428" spans="1:16" s="1" customFormat="1" ht="20.5" customHeight="1" x14ac:dyDescent="0.35">
      <c r="A428" s="3"/>
      <c r="B428" s="58">
        <f t="shared" si="19"/>
        <v>0</v>
      </c>
      <c r="C428" s="58" t="str">
        <f t="shared" si="20"/>
        <v>Jan</v>
      </c>
      <c r="D428" s="4"/>
      <c r="E428" s="4"/>
      <c r="F428" s="4"/>
      <c r="G428" s="4"/>
      <c r="H428" s="4"/>
      <c r="I428" s="95"/>
      <c r="J428" s="4"/>
      <c r="K428" s="58"/>
      <c r="L428" s="4"/>
      <c r="M428" s="4"/>
      <c r="N428" s="4"/>
      <c r="O428" s="6"/>
      <c r="P428" s="6"/>
    </row>
    <row r="429" spans="1:16" s="1" customFormat="1" ht="20.5" customHeight="1" x14ac:dyDescent="0.35">
      <c r="A429" s="3"/>
      <c r="B429" s="58">
        <f t="shared" si="19"/>
        <v>0</v>
      </c>
      <c r="C429" s="58" t="str">
        <f t="shared" si="20"/>
        <v>Jan</v>
      </c>
      <c r="D429" s="4"/>
      <c r="E429" s="4"/>
      <c r="F429" s="4"/>
      <c r="G429" s="4"/>
      <c r="H429" s="4"/>
      <c r="I429" s="95"/>
      <c r="J429" s="4"/>
      <c r="K429" s="58"/>
      <c r="L429" s="4"/>
      <c r="M429" s="4"/>
      <c r="N429" s="4"/>
      <c r="O429" s="6"/>
      <c r="P429" s="6"/>
    </row>
    <row r="430" spans="1:16" s="1" customFormat="1" ht="20.5" customHeight="1" x14ac:dyDescent="0.35">
      <c r="A430" s="3"/>
      <c r="B430" s="58">
        <f t="shared" si="19"/>
        <v>0</v>
      </c>
      <c r="C430" s="58" t="str">
        <f t="shared" si="20"/>
        <v>Jan</v>
      </c>
      <c r="D430" s="4"/>
      <c r="E430" s="4"/>
      <c r="F430" s="4"/>
      <c r="G430" s="4"/>
      <c r="H430" s="4"/>
      <c r="I430" s="95"/>
      <c r="J430" s="4"/>
      <c r="K430" s="58"/>
      <c r="L430" s="4"/>
      <c r="M430" s="4"/>
      <c r="N430" s="4"/>
      <c r="O430" s="6"/>
      <c r="P430" s="6"/>
    </row>
    <row r="431" spans="1:16" s="1" customFormat="1" ht="20.5" customHeight="1" x14ac:dyDescent="0.35">
      <c r="A431" s="3"/>
      <c r="B431" s="58">
        <f t="shared" si="19"/>
        <v>0</v>
      </c>
      <c r="C431" s="58" t="str">
        <f t="shared" si="20"/>
        <v>Jan</v>
      </c>
      <c r="D431" s="4"/>
      <c r="E431" s="4"/>
      <c r="F431" s="4"/>
      <c r="G431" s="4"/>
      <c r="H431" s="4"/>
      <c r="I431" s="95"/>
      <c r="J431" s="4"/>
      <c r="K431" s="58"/>
      <c r="L431" s="4"/>
      <c r="M431" s="4"/>
      <c r="N431" s="4"/>
      <c r="O431" s="6"/>
      <c r="P431" s="6"/>
    </row>
    <row r="432" spans="1:16" s="1" customFormat="1" ht="20.5" customHeight="1" x14ac:dyDescent="0.35">
      <c r="A432" s="3"/>
      <c r="B432" s="58">
        <f t="shared" si="19"/>
        <v>0</v>
      </c>
      <c r="C432" s="58" t="str">
        <f t="shared" si="20"/>
        <v>Jan</v>
      </c>
      <c r="D432" s="4"/>
      <c r="E432" s="4"/>
      <c r="F432" s="4"/>
      <c r="G432" s="4"/>
      <c r="H432" s="4"/>
      <c r="I432" s="95"/>
      <c r="J432" s="4"/>
      <c r="K432" s="58"/>
      <c r="L432" s="4"/>
      <c r="M432" s="4"/>
      <c r="N432" s="4"/>
      <c r="O432" s="6"/>
      <c r="P432" s="6"/>
    </row>
    <row r="433" spans="1:16" s="1" customFormat="1" ht="20.5" customHeight="1" x14ac:dyDescent="0.35">
      <c r="A433" s="3"/>
      <c r="B433" s="58">
        <f t="shared" si="19"/>
        <v>0</v>
      </c>
      <c r="C433" s="58" t="str">
        <f t="shared" si="20"/>
        <v>Jan</v>
      </c>
      <c r="D433" s="4"/>
      <c r="E433" s="4"/>
      <c r="F433" s="4"/>
      <c r="G433" s="4"/>
      <c r="H433" s="4"/>
      <c r="I433" s="95"/>
      <c r="J433" s="4"/>
      <c r="K433" s="58"/>
      <c r="L433" s="4"/>
      <c r="M433" s="4"/>
      <c r="N433" s="4"/>
      <c r="O433" s="6"/>
      <c r="P433" s="6"/>
    </row>
    <row r="434" spans="1:16" s="1" customFormat="1" ht="20.5" customHeight="1" x14ac:dyDescent="0.35">
      <c r="A434" s="3"/>
      <c r="B434" s="58">
        <f t="shared" si="19"/>
        <v>0</v>
      </c>
      <c r="C434" s="58" t="str">
        <f t="shared" si="20"/>
        <v>Jan</v>
      </c>
      <c r="D434" s="4"/>
      <c r="E434" s="4"/>
      <c r="F434" s="4"/>
      <c r="G434" s="4"/>
      <c r="H434" s="4"/>
      <c r="I434" s="95"/>
      <c r="J434" s="4"/>
      <c r="K434" s="58"/>
      <c r="L434" s="4"/>
      <c r="M434" s="4"/>
      <c r="N434" s="4"/>
      <c r="O434" s="6"/>
      <c r="P434" s="6"/>
    </row>
    <row r="435" spans="1:16" s="1" customFormat="1" ht="20.5" customHeight="1" x14ac:dyDescent="0.35">
      <c r="A435" s="3"/>
      <c r="B435" s="58">
        <f t="shared" si="19"/>
        <v>0</v>
      </c>
      <c r="C435" s="58" t="str">
        <f t="shared" si="20"/>
        <v>Jan</v>
      </c>
      <c r="D435" s="4"/>
      <c r="E435" s="4"/>
      <c r="F435" s="4"/>
      <c r="G435" s="4"/>
      <c r="H435" s="4"/>
      <c r="I435" s="95"/>
      <c r="J435" s="4"/>
      <c r="K435" s="58"/>
      <c r="L435" s="4"/>
      <c r="M435" s="4"/>
      <c r="N435" s="4"/>
      <c r="O435" s="6"/>
      <c r="P435" s="6"/>
    </row>
    <row r="436" spans="1:16" s="1" customFormat="1" ht="20.5" customHeight="1" x14ac:dyDescent="0.35">
      <c r="A436" s="3"/>
      <c r="B436" s="58">
        <f t="shared" si="19"/>
        <v>0</v>
      </c>
      <c r="C436" s="58" t="str">
        <f t="shared" si="20"/>
        <v>Jan</v>
      </c>
      <c r="D436" s="4"/>
      <c r="E436" s="4"/>
      <c r="F436" s="4"/>
      <c r="G436" s="4"/>
      <c r="H436" s="4"/>
      <c r="I436" s="95"/>
      <c r="J436" s="4"/>
      <c r="K436" s="58"/>
      <c r="L436" s="4"/>
      <c r="M436" s="4"/>
      <c r="N436" s="4"/>
      <c r="O436" s="6"/>
      <c r="P436" s="6"/>
    </row>
    <row r="437" spans="1:16" s="1" customFormat="1" ht="20.5" customHeight="1" x14ac:dyDescent="0.35">
      <c r="A437" s="3"/>
      <c r="B437" s="58">
        <f t="shared" si="19"/>
        <v>0</v>
      </c>
      <c r="C437" s="58" t="str">
        <f t="shared" si="20"/>
        <v>Jan</v>
      </c>
      <c r="D437" s="4"/>
      <c r="E437" s="4"/>
      <c r="F437" s="4"/>
      <c r="G437" s="4"/>
      <c r="H437" s="4"/>
      <c r="I437" s="95"/>
      <c r="J437" s="4"/>
      <c r="K437" s="58"/>
      <c r="L437" s="4"/>
      <c r="M437" s="4"/>
      <c r="N437" s="4"/>
      <c r="O437" s="6"/>
      <c r="P437" s="6"/>
    </row>
    <row r="438" spans="1:16" s="1" customFormat="1" ht="20.5" customHeight="1" x14ac:dyDescent="0.35">
      <c r="A438" s="3"/>
      <c r="B438" s="58">
        <f t="shared" si="19"/>
        <v>0</v>
      </c>
      <c r="C438" s="58" t="str">
        <f t="shared" si="20"/>
        <v>Jan</v>
      </c>
      <c r="D438" s="4"/>
      <c r="E438" s="4"/>
      <c r="F438" s="4"/>
      <c r="G438" s="4"/>
      <c r="H438" s="4"/>
      <c r="I438" s="95"/>
      <c r="J438" s="4"/>
      <c r="K438" s="58"/>
      <c r="L438" s="4"/>
      <c r="M438" s="4"/>
      <c r="N438" s="4"/>
      <c r="O438" s="6"/>
      <c r="P438" s="6"/>
    </row>
    <row r="439" spans="1:16" s="1" customFormat="1" ht="20.5" customHeight="1" x14ac:dyDescent="0.35">
      <c r="A439" s="3"/>
      <c r="B439" s="58">
        <f t="shared" si="19"/>
        <v>0</v>
      </c>
      <c r="C439" s="58" t="str">
        <f t="shared" si="20"/>
        <v>Jan</v>
      </c>
      <c r="D439" s="4"/>
      <c r="E439" s="4"/>
      <c r="F439" s="4"/>
      <c r="G439" s="4"/>
      <c r="H439" s="4"/>
      <c r="I439" s="95"/>
      <c r="J439" s="4"/>
      <c r="K439" s="58"/>
      <c r="L439" s="4"/>
      <c r="M439" s="4"/>
      <c r="N439" s="4"/>
      <c r="O439" s="6"/>
      <c r="P439" s="6"/>
    </row>
    <row r="440" spans="1:16" s="1" customFormat="1" ht="20.5" customHeight="1" x14ac:dyDescent="0.35">
      <c r="A440" s="3"/>
      <c r="B440" s="58">
        <f t="shared" si="19"/>
        <v>0</v>
      </c>
      <c r="C440" s="58" t="str">
        <f t="shared" si="20"/>
        <v>Jan</v>
      </c>
      <c r="D440" s="4"/>
      <c r="E440" s="4"/>
      <c r="F440" s="4"/>
      <c r="G440" s="4"/>
      <c r="H440" s="4"/>
      <c r="I440" s="95"/>
      <c r="J440" s="4"/>
      <c r="K440" s="58"/>
      <c r="L440" s="4"/>
      <c r="M440" s="4"/>
      <c r="N440" s="4"/>
      <c r="O440" s="6"/>
      <c r="P440" s="6"/>
    </row>
    <row r="441" spans="1:16" s="1" customFormat="1" ht="20.5" customHeight="1" x14ac:dyDescent="0.35">
      <c r="A441" s="3"/>
      <c r="B441" s="58">
        <f t="shared" si="19"/>
        <v>0</v>
      </c>
      <c r="C441" s="58" t="str">
        <f t="shared" si="20"/>
        <v>Jan</v>
      </c>
      <c r="D441" s="4"/>
      <c r="E441" s="4"/>
      <c r="F441" s="4"/>
      <c r="G441" s="4"/>
      <c r="H441" s="4"/>
      <c r="I441" s="95"/>
      <c r="J441" s="4"/>
      <c r="K441" s="58"/>
      <c r="L441" s="4"/>
      <c r="M441" s="4"/>
      <c r="N441" s="4"/>
      <c r="O441" s="6"/>
      <c r="P441" s="6"/>
    </row>
    <row r="442" spans="1:16" s="1" customFormat="1" ht="20.5" customHeight="1" x14ac:dyDescent="0.35">
      <c r="A442" s="3"/>
      <c r="B442" s="58">
        <f t="shared" si="19"/>
        <v>0</v>
      </c>
      <c r="C442" s="58" t="str">
        <f t="shared" si="20"/>
        <v>Jan</v>
      </c>
      <c r="D442" s="4"/>
      <c r="E442" s="4"/>
      <c r="F442" s="4"/>
      <c r="G442" s="4"/>
      <c r="H442" s="4"/>
      <c r="I442" s="95"/>
      <c r="J442" s="4"/>
      <c r="K442" s="58"/>
      <c r="L442" s="4"/>
      <c r="M442" s="4"/>
      <c r="N442" s="4"/>
      <c r="O442" s="6"/>
      <c r="P442" s="6"/>
    </row>
    <row r="443" spans="1:16" s="1" customFormat="1" ht="20.5" customHeight="1" x14ac:dyDescent="0.35">
      <c r="A443" s="3"/>
      <c r="B443" s="58">
        <f t="shared" si="19"/>
        <v>0</v>
      </c>
      <c r="C443" s="58" t="str">
        <f t="shared" si="20"/>
        <v>Jan</v>
      </c>
      <c r="D443" s="4"/>
      <c r="E443" s="4"/>
      <c r="F443" s="4"/>
      <c r="G443" s="4"/>
      <c r="H443" s="4"/>
      <c r="I443" s="95"/>
      <c r="J443" s="4"/>
      <c r="K443" s="58"/>
      <c r="L443" s="4"/>
      <c r="M443" s="4"/>
      <c r="N443" s="4"/>
      <c r="O443" s="6"/>
      <c r="P443" s="6"/>
    </row>
    <row r="444" spans="1:16" s="1" customFormat="1" ht="20.5" customHeight="1" x14ac:dyDescent="0.35">
      <c r="A444" s="3"/>
      <c r="B444" s="58">
        <f t="shared" si="19"/>
        <v>0</v>
      </c>
      <c r="C444" s="58" t="str">
        <f t="shared" si="20"/>
        <v>Jan</v>
      </c>
      <c r="D444" s="4"/>
      <c r="E444" s="4"/>
      <c r="F444" s="4"/>
      <c r="G444" s="4"/>
      <c r="H444" s="4"/>
      <c r="I444" s="95"/>
      <c r="J444" s="4"/>
      <c r="K444" s="58"/>
      <c r="L444" s="4"/>
      <c r="M444" s="4"/>
      <c r="N444" s="4"/>
      <c r="O444" s="6"/>
      <c r="P444" s="6"/>
    </row>
    <row r="445" spans="1:16" s="1" customFormat="1" ht="20.5" customHeight="1" x14ac:dyDescent="0.35">
      <c r="A445" s="3"/>
      <c r="B445" s="58">
        <f t="shared" si="19"/>
        <v>0</v>
      </c>
      <c r="C445" s="58" t="str">
        <f t="shared" si="20"/>
        <v>Jan</v>
      </c>
      <c r="D445" s="4"/>
      <c r="E445" s="4"/>
      <c r="F445" s="4"/>
      <c r="G445" s="4"/>
      <c r="H445" s="4"/>
      <c r="I445" s="95"/>
      <c r="J445" s="4"/>
      <c r="K445" s="58"/>
      <c r="L445" s="4"/>
      <c r="M445" s="4"/>
      <c r="N445" s="4"/>
      <c r="O445" s="6"/>
      <c r="P445" s="6"/>
    </row>
    <row r="446" spans="1:16" s="1" customFormat="1" ht="20.5" customHeight="1" x14ac:dyDescent="0.35">
      <c r="A446" s="3"/>
      <c r="B446" s="58">
        <f t="shared" si="19"/>
        <v>0</v>
      </c>
      <c r="C446" s="58" t="str">
        <f t="shared" si="20"/>
        <v>Jan</v>
      </c>
      <c r="D446" s="4"/>
      <c r="E446" s="4"/>
      <c r="F446" s="4"/>
      <c r="G446" s="4"/>
      <c r="H446" s="4"/>
      <c r="I446" s="95"/>
      <c r="J446" s="4"/>
      <c r="K446" s="58"/>
      <c r="L446" s="4"/>
      <c r="M446" s="4"/>
      <c r="N446" s="4"/>
      <c r="O446" s="6"/>
      <c r="P446" s="6"/>
    </row>
    <row r="447" spans="1:16" s="1" customFormat="1" ht="20.5" customHeight="1" x14ac:dyDescent="0.35">
      <c r="A447" s="3"/>
      <c r="B447" s="58">
        <f t="shared" si="19"/>
        <v>0</v>
      </c>
      <c r="C447" s="58" t="str">
        <f t="shared" si="20"/>
        <v>Jan</v>
      </c>
      <c r="D447" s="4"/>
      <c r="E447" s="4"/>
      <c r="F447" s="4"/>
      <c r="G447" s="4"/>
      <c r="H447" s="4"/>
      <c r="I447" s="95"/>
      <c r="J447" s="4"/>
      <c r="K447" s="58"/>
      <c r="L447" s="4"/>
      <c r="M447" s="4"/>
      <c r="N447" s="4"/>
      <c r="O447" s="6"/>
      <c r="P447" s="6"/>
    </row>
    <row r="448" spans="1:16" s="1" customFormat="1" ht="20.5" customHeight="1" x14ac:dyDescent="0.35">
      <c r="A448" s="3"/>
      <c r="B448" s="58">
        <f t="shared" si="19"/>
        <v>0</v>
      </c>
      <c r="C448" s="58" t="str">
        <f t="shared" si="20"/>
        <v>Jan</v>
      </c>
      <c r="D448" s="4"/>
      <c r="E448" s="4"/>
      <c r="F448" s="4"/>
      <c r="G448" s="4"/>
      <c r="H448" s="4"/>
      <c r="I448" s="95"/>
      <c r="J448" s="4"/>
      <c r="K448" s="58"/>
      <c r="L448" s="4"/>
      <c r="M448" s="4"/>
      <c r="N448" s="4"/>
      <c r="O448" s="6"/>
      <c r="P448" s="6"/>
    </row>
    <row r="449" spans="1:16" s="1" customFormat="1" ht="20.5" customHeight="1" x14ac:dyDescent="0.35">
      <c r="A449" s="3"/>
      <c r="B449" s="58">
        <f t="shared" ref="B449:B512" si="21">WEEKNUM(A449)</f>
        <v>0</v>
      </c>
      <c r="C449" s="58" t="str">
        <f t="shared" si="20"/>
        <v>Jan</v>
      </c>
      <c r="D449" s="4"/>
      <c r="E449" s="4"/>
      <c r="F449" s="4"/>
      <c r="G449" s="4"/>
      <c r="H449" s="4"/>
      <c r="I449" s="95"/>
      <c r="J449" s="4"/>
      <c r="K449" s="58"/>
      <c r="L449" s="4"/>
      <c r="M449" s="4"/>
      <c r="N449" s="4"/>
      <c r="O449" s="6"/>
      <c r="P449" s="6"/>
    </row>
    <row r="450" spans="1:16" s="1" customFormat="1" ht="20.5" customHeight="1" x14ac:dyDescent="0.35">
      <c r="A450" s="3"/>
      <c r="B450" s="58">
        <f t="shared" si="21"/>
        <v>0</v>
      </c>
      <c r="C450" s="58" t="str">
        <f t="shared" si="20"/>
        <v>Jan</v>
      </c>
      <c r="D450" s="4"/>
      <c r="E450" s="4"/>
      <c r="F450" s="4"/>
      <c r="G450" s="4"/>
      <c r="H450" s="4"/>
      <c r="I450" s="95"/>
      <c r="J450" s="4"/>
      <c r="K450" s="58"/>
      <c r="L450" s="4"/>
      <c r="M450" s="4"/>
      <c r="N450" s="4"/>
      <c r="O450" s="6"/>
      <c r="P450" s="6"/>
    </row>
    <row r="451" spans="1:16" s="1" customFormat="1" ht="20.5" customHeight="1" x14ac:dyDescent="0.35">
      <c r="A451" s="3"/>
      <c r="B451" s="58">
        <f t="shared" si="21"/>
        <v>0</v>
      </c>
      <c r="C451" s="58" t="str">
        <f t="shared" ref="C451:C514" si="22">TEXT(A451,"Mmm")</f>
        <v>Jan</v>
      </c>
      <c r="D451" s="4"/>
      <c r="E451" s="4"/>
      <c r="F451" s="4"/>
      <c r="G451" s="4"/>
      <c r="H451" s="4"/>
      <c r="I451" s="95"/>
      <c r="J451" s="4"/>
      <c r="K451" s="58"/>
      <c r="L451" s="4"/>
      <c r="M451" s="4"/>
      <c r="N451" s="4"/>
      <c r="O451" s="6"/>
      <c r="P451" s="6"/>
    </row>
    <row r="452" spans="1:16" s="1" customFormat="1" ht="20.5" customHeight="1" x14ac:dyDescent="0.35">
      <c r="A452" s="3"/>
      <c r="B452" s="58">
        <f t="shared" si="21"/>
        <v>0</v>
      </c>
      <c r="C452" s="58" t="str">
        <f t="shared" si="22"/>
        <v>Jan</v>
      </c>
      <c r="D452" s="4"/>
      <c r="E452" s="4"/>
      <c r="F452" s="4"/>
      <c r="G452" s="4"/>
      <c r="H452" s="4"/>
      <c r="I452" s="95"/>
      <c r="J452" s="4"/>
      <c r="K452" s="58"/>
      <c r="L452" s="4"/>
      <c r="M452" s="4"/>
      <c r="N452" s="4"/>
      <c r="O452" s="6"/>
      <c r="P452" s="6"/>
    </row>
    <row r="453" spans="1:16" s="1" customFormat="1" ht="20.5" customHeight="1" x14ac:dyDescent="0.35">
      <c r="A453" s="3"/>
      <c r="B453" s="58">
        <f t="shared" si="21"/>
        <v>0</v>
      </c>
      <c r="C453" s="58" t="str">
        <f t="shared" si="22"/>
        <v>Jan</v>
      </c>
      <c r="D453" s="4"/>
      <c r="E453" s="4"/>
      <c r="F453" s="4"/>
      <c r="G453" s="4"/>
      <c r="H453" s="4"/>
      <c r="I453" s="95"/>
      <c r="J453" s="4"/>
      <c r="K453" s="58"/>
      <c r="L453" s="4"/>
      <c r="M453" s="4"/>
      <c r="N453" s="4"/>
      <c r="O453" s="6"/>
      <c r="P453" s="6"/>
    </row>
    <row r="454" spans="1:16" s="1" customFormat="1" ht="20.5" customHeight="1" x14ac:dyDescent="0.35">
      <c r="A454" s="3"/>
      <c r="B454" s="58">
        <f t="shared" si="21"/>
        <v>0</v>
      </c>
      <c r="C454" s="58" t="str">
        <f t="shared" si="22"/>
        <v>Jan</v>
      </c>
      <c r="D454" s="4"/>
      <c r="E454" s="4"/>
      <c r="F454" s="4"/>
      <c r="G454" s="4"/>
      <c r="H454" s="4"/>
      <c r="I454" s="95"/>
      <c r="J454" s="4"/>
      <c r="K454" s="58"/>
      <c r="L454" s="4"/>
      <c r="M454" s="4"/>
      <c r="N454" s="4"/>
      <c r="O454" s="6"/>
      <c r="P454" s="6"/>
    </row>
    <row r="455" spans="1:16" s="1" customFormat="1" ht="20.5" customHeight="1" x14ac:dyDescent="0.35">
      <c r="A455" s="3"/>
      <c r="B455" s="58">
        <f t="shared" si="21"/>
        <v>0</v>
      </c>
      <c r="C455" s="58" t="str">
        <f t="shared" si="22"/>
        <v>Jan</v>
      </c>
      <c r="D455" s="4"/>
      <c r="E455" s="4"/>
      <c r="F455" s="4"/>
      <c r="G455" s="4"/>
      <c r="H455" s="4"/>
      <c r="I455" s="95"/>
      <c r="J455" s="4"/>
      <c r="K455" s="58"/>
      <c r="L455" s="4"/>
      <c r="M455" s="4"/>
      <c r="N455" s="4"/>
      <c r="O455" s="6"/>
      <c r="P455" s="6"/>
    </row>
    <row r="456" spans="1:16" s="1" customFormat="1" ht="20.5" customHeight="1" x14ac:dyDescent="0.35">
      <c r="A456" s="3"/>
      <c r="B456" s="58">
        <f t="shared" si="21"/>
        <v>0</v>
      </c>
      <c r="C456" s="58" t="str">
        <f t="shared" si="22"/>
        <v>Jan</v>
      </c>
      <c r="D456" s="4"/>
      <c r="E456" s="4"/>
      <c r="F456" s="4"/>
      <c r="G456" s="4"/>
      <c r="H456" s="4"/>
      <c r="I456" s="95"/>
      <c r="J456" s="4"/>
      <c r="K456" s="58"/>
      <c r="L456" s="4"/>
      <c r="M456" s="4"/>
      <c r="N456" s="4"/>
      <c r="O456" s="6"/>
      <c r="P456" s="6"/>
    </row>
    <row r="457" spans="1:16" s="1" customFormat="1" ht="20.5" customHeight="1" x14ac:dyDescent="0.35">
      <c r="A457" s="3"/>
      <c r="B457" s="58">
        <f t="shared" si="21"/>
        <v>0</v>
      </c>
      <c r="C457" s="58" t="str">
        <f t="shared" si="22"/>
        <v>Jan</v>
      </c>
      <c r="D457" s="4"/>
      <c r="E457" s="4"/>
      <c r="F457" s="4"/>
      <c r="G457" s="4"/>
      <c r="H457" s="4"/>
      <c r="I457" s="95"/>
      <c r="J457" s="4"/>
      <c r="K457" s="58"/>
      <c r="L457" s="4"/>
      <c r="M457" s="4"/>
      <c r="N457" s="4"/>
      <c r="O457" s="6"/>
      <c r="P457" s="6"/>
    </row>
    <row r="458" spans="1:16" s="1" customFormat="1" ht="20.5" customHeight="1" x14ac:dyDescent="0.35">
      <c r="A458" s="3"/>
      <c r="B458" s="58">
        <f t="shared" si="21"/>
        <v>0</v>
      </c>
      <c r="C458" s="58" t="str">
        <f t="shared" si="22"/>
        <v>Jan</v>
      </c>
      <c r="D458" s="4"/>
      <c r="E458" s="4"/>
      <c r="F458" s="4"/>
      <c r="G458" s="4"/>
      <c r="H458" s="4"/>
      <c r="I458" s="95"/>
      <c r="J458" s="4"/>
      <c r="K458" s="58"/>
      <c r="L458" s="4"/>
      <c r="M458" s="4"/>
      <c r="N458" s="4"/>
      <c r="O458" s="6"/>
      <c r="P458" s="6"/>
    </row>
    <row r="459" spans="1:16" s="1" customFormat="1" ht="20.5" customHeight="1" x14ac:dyDescent="0.35">
      <c r="A459" s="3"/>
      <c r="B459" s="58">
        <f t="shared" si="21"/>
        <v>0</v>
      </c>
      <c r="C459" s="58" t="str">
        <f t="shared" si="22"/>
        <v>Jan</v>
      </c>
      <c r="D459" s="4"/>
      <c r="E459" s="4"/>
      <c r="F459" s="4"/>
      <c r="G459" s="4"/>
      <c r="H459" s="4"/>
      <c r="I459" s="95"/>
      <c r="J459" s="4"/>
      <c r="K459" s="58"/>
      <c r="L459" s="4"/>
      <c r="M459" s="4"/>
      <c r="N459" s="4"/>
      <c r="O459" s="6"/>
      <c r="P459" s="6"/>
    </row>
    <row r="460" spans="1:16" s="1" customFormat="1" ht="20.5" customHeight="1" x14ac:dyDescent="0.35">
      <c r="A460" s="3"/>
      <c r="B460" s="58">
        <f t="shared" si="21"/>
        <v>0</v>
      </c>
      <c r="C460" s="58" t="str">
        <f t="shared" si="22"/>
        <v>Jan</v>
      </c>
      <c r="D460" s="4"/>
      <c r="E460" s="4"/>
      <c r="F460" s="4"/>
      <c r="G460" s="4"/>
      <c r="H460" s="4"/>
      <c r="I460" s="95"/>
      <c r="J460" s="4"/>
      <c r="K460" s="58"/>
      <c r="L460" s="4"/>
      <c r="M460" s="4"/>
      <c r="N460" s="4"/>
      <c r="O460" s="6"/>
      <c r="P460" s="6"/>
    </row>
    <row r="461" spans="1:16" s="1" customFormat="1" ht="20.5" customHeight="1" x14ac:dyDescent="0.35">
      <c r="A461" s="3"/>
      <c r="B461" s="58">
        <f t="shared" si="21"/>
        <v>0</v>
      </c>
      <c r="C461" s="58" t="str">
        <f t="shared" si="22"/>
        <v>Jan</v>
      </c>
      <c r="D461" s="4"/>
      <c r="E461" s="4"/>
      <c r="F461" s="4"/>
      <c r="G461" s="4"/>
      <c r="H461" s="4"/>
      <c r="I461" s="95"/>
      <c r="J461" s="4"/>
      <c r="K461" s="58"/>
      <c r="L461" s="4"/>
      <c r="M461" s="4"/>
      <c r="N461" s="4"/>
      <c r="O461" s="6"/>
      <c r="P461" s="6"/>
    </row>
    <row r="462" spans="1:16" s="1" customFormat="1" ht="20.5" customHeight="1" x14ac:dyDescent="0.35">
      <c r="A462" s="3"/>
      <c r="B462" s="58">
        <f t="shared" si="21"/>
        <v>0</v>
      </c>
      <c r="C462" s="58" t="str">
        <f t="shared" si="22"/>
        <v>Jan</v>
      </c>
      <c r="D462" s="4"/>
      <c r="E462" s="4"/>
      <c r="F462" s="4"/>
      <c r="G462" s="4"/>
      <c r="H462" s="4"/>
      <c r="I462" s="95"/>
      <c r="J462" s="4"/>
      <c r="K462" s="58"/>
      <c r="L462" s="4"/>
      <c r="M462" s="4"/>
      <c r="N462" s="4"/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D35" sqref="D35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/>
      <c r="B27" s="91" t="str">
        <f>IF(A27&lt;&gt;0,VLOOKUP(A27,Rework!H:M,6,0)," ")</f>
        <v xml:space="preserve"> </v>
      </c>
      <c r="C27" s="91" t="str">
        <f>IF(A27&gt;0,SUMIF(Rework!H:H,A27,Rework!I:I)," ")</f>
        <v xml:space="preserve"> </v>
      </c>
      <c r="D27" s="91" t="str">
        <f t="shared" si="5"/>
        <v xml:space="preserve"> </v>
      </c>
      <c r="E27" s="91"/>
      <c r="F27" s="91"/>
      <c r="G27" s="91"/>
      <c r="H27" s="92" t="str">
        <f t="shared" si="6"/>
        <v xml:space="preserve"> </v>
      </c>
      <c r="I27" s="92" t="str">
        <f t="shared" si="7"/>
        <v xml:space="preserve"> </v>
      </c>
      <c r="J27" s="92"/>
    </row>
    <row r="28" spans="1:10" x14ac:dyDescent="0.35">
      <c r="A28" s="90"/>
      <c r="B28" s="91" t="str">
        <f>IF(A28&lt;&gt;0,VLOOKUP(A28,Rework!H:M,6,0)," ")</f>
        <v xml:space="preserve"> </v>
      </c>
      <c r="C28" s="91" t="str">
        <f>IF(A28&gt;0,SUMIF(Rework!H:H,A28,Rework!I:I)," ")</f>
        <v xml:space="preserve"> </v>
      </c>
      <c r="D28" s="91" t="str">
        <f t="shared" si="5"/>
        <v xml:space="preserve"> </v>
      </c>
      <c r="E28" s="91"/>
      <c r="F28" s="91"/>
      <c r="G28" s="91"/>
      <c r="H28" s="92" t="str">
        <f t="shared" si="6"/>
        <v xml:space="preserve"> </v>
      </c>
      <c r="I28" s="92" t="str">
        <f t="shared" si="7"/>
        <v xml:space="preserve"> 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16" priority="7"/>
    <cfRule type="duplicateValues" dxfId="15" priority="8"/>
    <cfRule type="duplicateValues" dxfId="14" priority="9"/>
  </conditionalFormatting>
  <conditionalFormatting sqref="A1:A1048576">
    <cfRule type="duplicateValues" dxfId="13" priority="1"/>
  </conditionalFormatting>
  <conditionalFormatting sqref="H1:I109">
    <cfRule type="cellIs" dxfId="12" priority="4" operator="equal">
      <formula>"No"</formula>
    </cfRule>
    <cfRule type="cellIs" dxfId="11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2513"/>
  <sheetViews>
    <sheetView showGridLines="0" zoomScale="70" zoomScaleNormal="70" workbookViewId="0">
      <pane xSplit="11" ySplit="2" topLeftCell="L2207" activePane="bottomRight" state="frozen"/>
      <selection activeCell="F6" sqref="F6"/>
      <selection pane="topRight" activeCell="F6" sqref="F6"/>
      <selection pane="bottomLeft" activeCell="F6" sqref="F6"/>
      <selection pane="bottomRight" activeCell="M2182" sqref="M2182:P2217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28.8164062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16078</v>
      </c>
      <c r="I1" s="57"/>
      <c r="J1" s="57"/>
      <c r="K1" s="57"/>
      <c r="L1" s="82">
        <f>SUBTOTAL(9,L3:L1048576)</f>
        <v>178459.125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1" si="86">I1347+J1347</f>
        <v>12</v>
      </c>
      <c r="L1347" s="58">
        <f t="shared" ref="L1347:L1411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3" si="88">WEEKNUM(A1359)</f>
        <v>10</v>
      </c>
      <c r="C1359" s="58" t="str">
        <f t="shared" ref="C1359:C1423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ref="C1393" si="90">TEXT(A1393,"Mmm")</f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ref="K1393" si="91">I1393+J1393</f>
        <v>6</v>
      </c>
      <c r="L1393" s="58">
        <f t="shared" ref="L1393" si="92">H1393*K1393</f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si="86"/>
        <v>11.5</v>
      </c>
      <c r="L1411" s="58">
        <f t="shared" si="87"/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ref="K1412:K1475" si="93">I1412+J1412</f>
        <v>12</v>
      </c>
      <c r="L1412" s="58">
        <f t="shared" ref="L1412:L1475" si="94">H1412*K1412</f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3"/>
        <v>8.75</v>
      </c>
      <c r="L1413" s="58">
        <f t="shared" si="94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3"/>
        <v>10</v>
      </c>
      <c r="L1414" s="58">
        <f t="shared" si="94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3"/>
        <v>11</v>
      </c>
      <c r="L1415" s="58">
        <f t="shared" si="94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3"/>
        <v>8.5</v>
      </c>
      <c r="L1416" s="58">
        <f t="shared" si="94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3"/>
        <v>12</v>
      </c>
      <c r="L1417" s="58">
        <f t="shared" si="94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3"/>
        <v>8</v>
      </c>
      <c r="L1418" s="58">
        <f t="shared" si="94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3"/>
        <v>8.5</v>
      </c>
      <c r="L1419" s="58">
        <f t="shared" si="94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3"/>
        <v>10</v>
      </c>
      <c r="L1420" s="58">
        <f t="shared" si="94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3"/>
        <v>11</v>
      </c>
      <c r="L1421" s="58">
        <f t="shared" si="94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3"/>
        <v>11.5</v>
      </c>
      <c r="L1422" s="58">
        <f t="shared" si="94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si="88"/>
        <v>11</v>
      </c>
      <c r="C1423" s="58" t="str">
        <f t="shared" si="89"/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3"/>
        <v>12</v>
      </c>
      <c r="L1423" s="58">
        <f t="shared" si="94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ref="B1424:B1487" si="95">WEEKNUM(A1424)</f>
        <v>11</v>
      </c>
      <c r="C1424" s="58" t="str">
        <f t="shared" ref="C1424:C1487" si="96">TEXT(A1424,"Mmm")</f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3"/>
        <v>8.5</v>
      </c>
      <c r="L1424" s="58">
        <f t="shared" si="94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5"/>
        <v>11</v>
      </c>
      <c r="C1425" s="58" t="str">
        <f t="shared" si="96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3"/>
        <v>10</v>
      </c>
      <c r="L1425" s="58">
        <f t="shared" si="94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5"/>
        <v>11</v>
      </c>
      <c r="C1426" s="58" t="str">
        <f t="shared" si="96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3"/>
        <v>11.5</v>
      </c>
      <c r="L1426" s="58">
        <f t="shared" si="94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5"/>
        <v>11</v>
      </c>
      <c r="C1427" s="58" t="str">
        <f t="shared" si="96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3"/>
        <v>11.75</v>
      </c>
      <c r="L1427" s="58">
        <f t="shared" si="94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5"/>
        <v>11</v>
      </c>
      <c r="C1428" s="58" t="str">
        <f t="shared" si="96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3"/>
        <v>12</v>
      </c>
      <c r="L1428" s="58">
        <f t="shared" si="94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5"/>
        <v>11</v>
      </c>
      <c r="C1429" s="58" t="str">
        <f t="shared" si="96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3"/>
        <v>8</v>
      </c>
      <c r="L1429" s="58">
        <f t="shared" si="94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5"/>
        <v>11</v>
      </c>
      <c r="C1430" s="58" t="str">
        <f t="shared" si="96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3"/>
        <v>11</v>
      </c>
      <c r="L1430" s="58">
        <f t="shared" si="94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5"/>
        <v>11</v>
      </c>
      <c r="C1431" s="58" t="str">
        <f t="shared" si="96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3"/>
        <v>11.5</v>
      </c>
      <c r="L1431" s="58">
        <f t="shared" si="94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5"/>
        <v>11</v>
      </c>
      <c r="C1432" s="58" t="str">
        <f t="shared" si="96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3"/>
        <v>7</v>
      </c>
      <c r="L1432" s="58">
        <f t="shared" si="94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5"/>
        <v>11</v>
      </c>
      <c r="C1433" s="58" t="str">
        <f t="shared" si="96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3"/>
        <v>8</v>
      </c>
      <c r="L1433" s="58">
        <f t="shared" si="94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5"/>
        <v>11</v>
      </c>
      <c r="C1434" s="58" t="str">
        <f t="shared" si="96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3"/>
        <v>10</v>
      </c>
      <c r="L1434" s="58">
        <f t="shared" si="94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5"/>
        <v>11</v>
      </c>
      <c r="C1435" s="58" t="str">
        <f t="shared" si="96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3"/>
        <v>11.75</v>
      </c>
      <c r="L1435" s="58">
        <f t="shared" si="94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5"/>
        <v>11</v>
      </c>
      <c r="C1436" s="58" t="str">
        <f t="shared" si="96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3"/>
        <v>12</v>
      </c>
      <c r="L1436" s="58">
        <f t="shared" si="94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5"/>
        <v>11</v>
      </c>
      <c r="C1437" s="58" t="str">
        <f t="shared" si="96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3"/>
        <v>8</v>
      </c>
      <c r="L1437" s="58">
        <f t="shared" si="94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5"/>
        <v>11</v>
      </c>
      <c r="C1438" s="58" t="str">
        <f t="shared" si="96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3"/>
        <v>11.75</v>
      </c>
      <c r="L1438" s="58">
        <f t="shared" si="94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5"/>
        <v>11</v>
      </c>
      <c r="C1439" s="58" t="str">
        <f t="shared" si="96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3"/>
        <v>12</v>
      </c>
      <c r="L1439" s="58">
        <f t="shared" si="94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5"/>
        <v>11</v>
      </c>
      <c r="C1440" s="58" t="str">
        <f t="shared" si="96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3"/>
        <v>6</v>
      </c>
      <c r="L1440" s="58">
        <f t="shared" si="94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5"/>
        <v>11</v>
      </c>
      <c r="C1441" s="58" t="str">
        <f t="shared" si="96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3"/>
        <v>4</v>
      </c>
      <c r="L1441" s="58">
        <f t="shared" si="94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5"/>
        <v>11</v>
      </c>
      <c r="C1442" s="58" t="str">
        <f t="shared" si="96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3"/>
        <v>10</v>
      </c>
      <c r="L1442" s="58">
        <f t="shared" si="94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5"/>
        <v>11</v>
      </c>
      <c r="C1443" s="58" t="str">
        <f t="shared" si="96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3"/>
        <v>12</v>
      </c>
      <c r="L1443" s="58">
        <f t="shared" si="94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5"/>
        <v>11</v>
      </c>
      <c r="C1444" s="58" t="str">
        <f t="shared" si="96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3"/>
        <v>8</v>
      </c>
      <c r="L1444" s="58">
        <f t="shared" si="94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5"/>
        <v>11</v>
      </c>
      <c r="C1445" s="58" t="str">
        <f t="shared" si="96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3"/>
        <v>10</v>
      </c>
      <c r="L1445" s="58">
        <f t="shared" si="94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5"/>
        <v>11</v>
      </c>
      <c r="C1446" s="58" t="str">
        <f t="shared" si="96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3"/>
        <v>11</v>
      </c>
      <c r="L1446" s="58">
        <f t="shared" si="94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5"/>
        <v>11</v>
      </c>
      <c r="C1447" s="58" t="str">
        <f t="shared" si="96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3"/>
        <v>11.5</v>
      </c>
      <c r="L1447" s="58">
        <f t="shared" si="94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5"/>
        <v>11</v>
      </c>
      <c r="C1448" s="58" t="str">
        <f t="shared" si="96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3"/>
        <v>12</v>
      </c>
      <c r="L1448" s="58">
        <f t="shared" si="94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5"/>
        <v>11</v>
      </c>
      <c r="C1449" s="58" t="str">
        <f t="shared" si="96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3"/>
        <v>6.5</v>
      </c>
      <c r="L1449" s="58">
        <f t="shared" si="94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5"/>
        <v>11</v>
      </c>
      <c r="C1450" s="58" t="str">
        <f t="shared" si="96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3"/>
        <v>8</v>
      </c>
      <c r="L1450" s="58">
        <f t="shared" si="94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5"/>
        <v>11</v>
      </c>
      <c r="C1451" s="58" t="str">
        <f t="shared" si="96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3"/>
        <v>9</v>
      </c>
      <c r="L1451" s="58">
        <f t="shared" si="94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5"/>
        <v>11</v>
      </c>
      <c r="C1452" s="58" t="str">
        <f t="shared" si="96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3"/>
        <v>10</v>
      </c>
      <c r="L1452" s="58">
        <f t="shared" si="94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5"/>
        <v>11</v>
      </c>
      <c r="C1453" s="58" t="str">
        <f t="shared" si="96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3"/>
        <v>12</v>
      </c>
      <c r="L1453" s="58">
        <f t="shared" si="94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5"/>
        <v>11</v>
      </c>
      <c r="C1454" s="58" t="str">
        <f t="shared" si="96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3"/>
        <v>10</v>
      </c>
      <c r="L1454" s="58">
        <f t="shared" si="94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5"/>
        <v>11</v>
      </c>
      <c r="C1455" s="58" t="str">
        <f t="shared" si="96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3"/>
        <v>10</v>
      </c>
      <c r="L1455" s="58">
        <f t="shared" si="94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5"/>
        <v>11</v>
      </c>
      <c r="C1456" s="58" t="str">
        <f t="shared" si="96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3"/>
        <v>11</v>
      </c>
      <c r="L1456" s="58">
        <f t="shared" si="94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5"/>
        <v>11</v>
      </c>
      <c r="C1457" s="58" t="str">
        <f t="shared" si="96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3"/>
        <v>11.5</v>
      </c>
      <c r="L1457" s="58">
        <f t="shared" si="94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5"/>
        <v>11</v>
      </c>
      <c r="C1458" s="58" t="str">
        <f t="shared" si="96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3"/>
        <v>12</v>
      </c>
      <c r="L1458" s="58">
        <f t="shared" si="94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5"/>
        <v>11</v>
      </c>
      <c r="C1459" s="58" t="str">
        <f t="shared" si="96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3"/>
        <v>10</v>
      </c>
      <c r="L1459" s="58">
        <f t="shared" si="94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5"/>
        <v>11</v>
      </c>
      <c r="C1460" s="58" t="str">
        <f t="shared" si="96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3"/>
        <v>10.5</v>
      </c>
      <c r="L1460" s="58">
        <f t="shared" si="94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5"/>
        <v>11</v>
      </c>
      <c r="C1461" s="58" t="str">
        <f t="shared" si="96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3"/>
        <v>12</v>
      </c>
      <c r="L1461" s="58">
        <f t="shared" si="94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5"/>
        <v>11</v>
      </c>
      <c r="C1462" s="58" t="str">
        <f t="shared" si="96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3"/>
        <v>11</v>
      </c>
      <c r="L1462" s="58">
        <f t="shared" si="94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5"/>
        <v>11</v>
      </c>
      <c r="C1463" s="58" t="str">
        <f t="shared" si="96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3"/>
        <v>11.5</v>
      </c>
      <c r="L1463" s="58">
        <f t="shared" si="94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5"/>
        <v>11</v>
      </c>
      <c r="C1464" s="58" t="str">
        <f t="shared" si="96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3"/>
        <v>12</v>
      </c>
      <c r="L1464" s="58">
        <f t="shared" si="94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5"/>
        <v>11</v>
      </c>
      <c r="C1465" s="58" t="str">
        <f t="shared" si="96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3"/>
        <v>6</v>
      </c>
      <c r="L1465" s="58">
        <f t="shared" si="94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5"/>
        <v>11</v>
      </c>
      <c r="C1466" s="58" t="str">
        <f t="shared" si="96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3"/>
        <v>8</v>
      </c>
      <c r="L1466" s="58">
        <f t="shared" si="94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5"/>
        <v>11</v>
      </c>
      <c r="C1467" s="58" t="str">
        <f t="shared" si="96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3"/>
        <v>9</v>
      </c>
      <c r="L1467" s="58">
        <f t="shared" si="94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5"/>
        <v>11</v>
      </c>
      <c r="C1468" s="58" t="str">
        <f t="shared" si="96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3"/>
        <v>10</v>
      </c>
      <c r="L1468" s="58">
        <f t="shared" si="94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5"/>
        <v>11</v>
      </c>
      <c r="C1469" s="58" t="str">
        <f t="shared" si="96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3"/>
        <v>11</v>
      </c>
      <c r="L1469" s="58">
        <f t="shared" si="94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5"/>
        <v>11</v>
      </c>
      <c r="C1470" s="58" t="str">
        <f t="shared" si="96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3"/>
        <v>11.5</v>
      </c>
      <c r="L1470" s="58">
        <f t="shared" si="94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5"/>
        <v>11</v>
      </c>
      <c r="C1471" s="58" t="str">
        <f t="shared" si="96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3"/>
        <v>8</v>
      </c>
      <c r="L1471" s="58">
        <f t="shared" si="94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5"/>
        <v>11</v>
      </c>
      <c r="C1472" s="58" t="str">
        <f t="shared" si="96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3"/>
        <v>9</v>
      </c>
      <c r="L1472" s="58">
        <f t="shared" si="94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5"/>
        <v>11</v>
      </c>
      <c r="C1473" s="58" t="str">
        <f t="shared" si="96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3"/>
        <v>9.5</v>
      </c>
      <c r="L1473" s="58">
        <f t="shared" si="94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5"/>
        <v>11</v>
      </c>
      <c r="C1474" s="58" t="str">
        <f t="shared" si="96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3"/>
        <v>10</v>
      </c>
      <c r="L1474" s="58">
        <f t="shared" si="94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5"/>
        <v>11</v>
      </c>
      <c r="C1475" s="58" t="str">
        <f t="shared" si="96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si="93"/>
        <v>10.5</v>
      </c>
      <c r="L1475" s="58">
        <f t="shared" si="94"/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5"/>
        <v>11</v>
      </c>
      <c r="C1476" s="58" t="str">
        <f t="shared" si="96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ref="K1476:K1539" si="97">I1476+J1476</f>
        <v>11.75</v>
      </c>
      <c r="L1476" s="58">
        <f t="shared" ref="L1476:L1539" si="98">H1476*K1476</f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5"/>
        <v>11</v>
      </c>
      <c r="C1477" s="58" t="str">
        <f t="shared" si="96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7"/>
        <v>12</v>
      </c>
      <c r="L1477" s="58">
        <f t="shared" si="98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5"/>
        <v>11</v>
      </c>
      <c r="C1478" s="58" t="str">
        <f t="shared" si="96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7"/>
        <v>6</v>
      </c>
      <c r="L1478" s="58">
        <f t="shared" si="98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5"/>
        <v>11</v>
      </c>
      <c r="C1479" s="58" t="str">
        <f t="shared" si="96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7"/>
        <v>4</v>
      </c>
      <c r="L1479" s="58">
        <f t="shared" si="98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5"/>
        <v>11</v>
      </c>
      <c r="C1480" s="58" t="str">
        <f t="shared" si="96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7"/>
        <v>8</v>
      </c>
      <c r="L1480" s="58">
        <f t="shared" si="98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5"/>
        <v>11</v>
      </c>
      <c r="C1481" s="58" t="str">
        <f t="shared" si="96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7"/>
        <v>12</v>
      </c>
      <c r="L1481" s="58">
        <f t="shared" si="98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5"/>
        <v>11</v>
      </c>
      <c r="C1482" s="58" t="str">
        <f t="shared" si="96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7"/>
        <v>8</v>
      </c>
      <c r="L1482" s="58">
        <f t="shared" si="98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5"/>
        <v>11</v>
      </c>
      <c r="C1483" s="58" t="str">
        <f t="shared" si="96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7"/>
        <v>9.5</v>
      </c>
      <c r="L1483" s="58">
        <f t="shared" si="98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5"/>
        <v>11</v>
      </c>
      <c r="C1484" s="58" t="str">
        <f t="shared" si="96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7"/>
        <v>10</v>
      </c>
      <c r="L1484" s="58">
        <f t="shared" si="98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5"/>
        <v>11</v>
      </c>
      <c r="C1485" s="58" t="str">
        <f t="shared" si="96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7"/>
        <v>10.5</v>
      </c>
      <c r="L1485" s="58">
        <f t="shared" si="98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5"/>
        <v>11</v>
      </c>
      <c r="C1486" s="58" t="str">
        <f t="shared" si="96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7"/>
        <v>11</v>
      </c>
      <c r="L1486" s="58">
        <f t="shared" si="98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si="95"/>
        <v>11</v>
      </c>
      <c r="C1487" s="58" t="str">
        <f t="shared" si="96"/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7"/>
        <v>11.5</v>
      </c>
      <c r="L1487" s="58">
        <f t="shared" si="98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ref="B1488:B1551" si="99">WEEKNUM(A1488)</f>
        <v>11</v>
      </c>
      <c r="C1488" s="58" t="str">
        <f t="shared" ref="C1488:C1551" si="100">TEXT(A1488,"Mmm")</f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7"/>
        <v>11.75</v>
      </c>
      <c r="L1488" s="58">
        <f t="shared" si="98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9"/>
        <v>11</v>
      </c>
      <c r="C1489" s="58" t="str">
        <f t="shared" si="100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7"/>
        <v>12</v>
      </c>
      <c r="L1489" s="58">
        <f t="shared" si="98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9"/>
        <v>11</v>
      </c>
      <c r="C1490" s="58" t="str">
        <f t="shared" si="100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7"/>
        <v>8</v>
      </c>
      <c r="L1490" s="58">
        <f t="shared" si="98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9"/>
        <v>11</v>
      </c>
      <c r="C1491" s="58" t="str">
        <f t="shared" si="100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7"/>
        <v>9.5</v>
      </c>
      <c r="L1491" s="58">
        <f t="shared" si="98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9"/>
        <v>11</v>
      </c>
      <c r="C1492" s="58" t="str">
        <f t="shared" si="100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7"/>
        <v>10.5</v>
      </c>
      <c r="L1492" s="58">
        <f t="shared" si="98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9"/>
        <v>11</v>
      </c>
      <c r="C1493" s="58" t="str">
        <f t="shared" si="100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7"/>
        <v>11</v>
      </c>
      <c r="L1493" s="58">
        <f t="shared" si="98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9"/>
        <v>11</v>
      </c>
      <c r="C1494" s="58" t="str">
        <f t="shared" si="100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7"/>
        <v>12</v>
      </c>
      <c r="L1494" s="58">
        <f t="shared" si="98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9"/>
        <v>11</v>
      </c>
      <c r="C1495" s="58" t="str">
        <f t="shared" si="100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7"/>
        <v>8</v>
      </c>
      <c r="L1495" s="58">
        <f t="shared" si="98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9"/>
        <v>11</v>
      </c>
      <c r="C1496" s="58" t="str">
        <f t="shared" si="100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7"/>
        <v>8</v>
      </c>
      <c r="L1496" s="58">
        <f t="shared" si="98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9"/>
        <v>11</v>
      </c>
      <c r="C1497" s="58" t="str">
        <f t="shared" si="100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7"/>
        <v>10.5</v>
      </c>
      <c r="L1497" s="58">
        <f t="shared" si="98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9"/>
        <v>11</v>
      </c>
      <c r="C1498" s="58" t="str">
        <f t="shared" si="100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7"/>
        <v>11</v>
      </c>
      <c r="L1498" s="58">
        <f t="shared" si="98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9"/>
        <v>11</v>
      </c>
      <c r="C1499" s="58" t="str">
        <f t="shared" si="100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7"/>
        <v>12</v>
      </c>
      <c r="L1499" s="58">
        <f t="shared" si="98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9"/>
        <v>11</v>
      </c>
      <c r="C1500" s="58" t="str">
        <f t="shared" si="100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7"/>
        <v>10</v>
      </c>
      <c r="L1500" s="58">
        <f t="shared" si="98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9"/>
        <v>11</v>
      </c>
      <c r="C1501" s="58" t="str">
        <f t="shared" si="100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7"/>
        <v>11</v>
      </c>
      <c r="L1501" s="58">
        <f t="shared" si="98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9"/>
        <v>11</v>
      </c>
      <c r="C1502" s="58" t="str">
        <f t="shared" si="100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7"/>
        <v>12</v>
      </c>
      <c r="L1502" s="58">
        <f t="shared" si="98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9"/>
        <v>11</v>
      </c>
      <c r="C1503" s="58" t="str">
        <f t="shared" si="100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7"/>
        <v>12</v>
      </c>
      <c r="L1503" s="58">
        <f t="shared" si="98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9"/>
        <v>11</v>
      </c>
      <c r="C1504" s="58" t="str">
        <f t="shared" si="100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7"/>
        <v>8</v>
      </c>
      <c r="L1504" s="58">
        <f t="shared" si="98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9"/>
        <v>11</v>
      </c>
      <c r="C1505" s="58" t="str">
        <f t="shared" si="100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7"/>
        <v>11</v>
      </c>
      <c r="L1505" s="58">
        <f t="shared" si="98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9"/>
        <v>11</v>
      </c>
      <c r="C1506" s="58" t="str">
        <f t="shared" si="100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7"/>
        <v>11.5</v>
      </c>
      <c r="L1506" s="58">
        <f t="shared" si="98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9"/>
        <v>11</v>
      </c>
      <c r="C1507" s="58" t="str">
        <f t="shared" si="100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7"/>
        <v>8</v>
      </c>
      <c r="L1507" s="58">
        <f t="shared" si="98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9"/>
        <v>11</v>
      </c>
      <c r="C1508" s="58" t="str">
        <f t="shared" si="100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7"/>
        <v>10</v>
      </c>
      <c r="L1508" s="58">
        <f t="shared" si="98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9"/>
        <v>11</v>
      </c>
      <c r="C1509" s="58" t="str">
        <f t="shared" si="100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7"/>
        <v>10.5</v>
      </c>
      <c r="L1509" s="58">
        <f t="shared" si="98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9"/>
        <v>11</v>
      </c>
      <c r="C1510" s="58" t="str">
        <f t="shared" si="100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7"/>
        <v>12</v>
      </c>
      <c r="L1510" s="58">
        <f t="shared" si="98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9"/>
        <v>11</v>
      </c>
      <c r="C1511" s="58" t="str">
        <f t="shared" si="100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7"/>
        <v>10</v>
      </c>
      <c r="L1511" s="58">
        <f t="shared" si="98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9"/>
        <v>11</v>
      </c>
      <c r="C1512" s="58" t="str">
        <f t="shared" si="100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7"/>
        <v>8</v>
      </c>
      <c r="L1512" s="58">
        <f t="shared" si="98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9"/>
        <v>11</v>
      </c>
      <c r="C1513" s="58" t="str">
        <f t="shared" si="100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7"/>
        <v>12</v>
      </c>
      <c r="L1513" s="58">
        <f t="shared" si="98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9"/>
        <v>11</v>
      </c>
      <c r="C1514" s="58" t="str">
        <f t="shared" si="100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7"/>
        <v>8</v>
      </c>
      <c r="L1514" s="58">
        <f t="shared" si="98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9"/>
        <v>11</v>
      </c>
      <c r="C1515" s="58" t="str">
        <f t="shared" si="100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7"/>
        <v>10</v>
      </c>
      <c r="L1515" s="58">
        <f t="shared" si="98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9"/>
        <v>11</v>
      </c>
      <c r="C1516" s="58" t="str">
        <f t="shared" si="100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7"/>
        <v>11.5</v>
      </c>
      <c r="L1516" s="58">
        <f t="shared" si="98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9"/>
        <v>11</v>
      </c>
      <c r="C1517" s="58" t="str">
        <f t="shared" si="100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7"/>
        <v>12</v>
      </c>
      <c r="L1517" s="58">
        <f t="shared" si="98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9"/>
        <v>11</v>
      </c>
      <c r="C1518" s="58" t="str">
        <f t="shared" si="100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7"/>
        <v>4</v>
      </c>
      <c r="L1518" s="58">
        <f t="shared" si="98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9"/>
        <v>11</v>
      </c>
      <c r="C1519" s="58" t="str">
        <f t="shared" si="100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7"/>
        <v>8</v>
      </c>
      <c r="L1519" s="58">
        <f t="shared" si="98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9"/>
        <v>11</v>
      </c>
      <c r="C1520" s="58" t="str">
        <f t="shared" si="100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7"/>
        <v>12</v>
      </c>
      <c r="L1520" s="58">
        <f t="shared" si="98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9"/>
        <v>11</v>
      </c>
      <c r="C1521" s="58" t="str">
        <f t="shared" si="100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7"/>
        <v>8</v>
      </c>
      <c r="L1521" s="58">
        <f t="shared" si="98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9"/>
        <v>11</v>
      </c>
      <c r="C1522" s="58" t="str">
        <f t="shared" si="100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7"/>
        <v>9.5</v>
      </c>
      <c r="L1522" s="58">
        <f t="shared" si="98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9"/>
        <v>11</v>
      </c>
      <c r="C1523" s="58" t="str">
        <f t="shared" si="100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7"/>
        <v>9.75</v>
      </c>
      <c r="L1523" s="58">
        <f t="shared" si="98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9"/>
        <v>11</v>
      </c>
      <c r="C1524" s="58" t="str">
        <f t="shared" si="100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7"/>
        <v>10</v>
      </c>
      <c r="L1524" s="58">
        <f t="shared" si="98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9"/>
        <v>11</v>
      </c>
      <c r="C1525" s="58" t="str">
        <f t="shared" si="100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7"/>
        <v>10.5</v>
      </c>
      <c r="L1525" s="58">
        <f t="shared" si="98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9"/>
        <v>11</v>
      </c>
      <c r="C1526" s="58" t="str">
        <f t="shared" si="100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7"/>
        <v>11</v>
      </c>
      <c r="L1526" s="58">
        <f t="shared" si="98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9"/>
        <v>11</v>
      </c>
      <c r="C1527" s="58" t="str">
        <f t="shared" si="100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7"/>
        <v>11.5</v>
      </c>
      <c r="L1527" s="58">
        <f t="shared" si="98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9"/>
        <v>11</v>
      </c>
      <c r="C1528" s="58" t="str">
        <f t="shared" si="100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7"/>
        <v>12</v>
      </c>
      <c r="L1528" s="58">
        <f t="shared" si="98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9"/>
        <v>11</v>
      </c>
      <c r="C1529" s="58" t="str">
        <f t="shared" si="100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7"/>
        <v>12</v>
      </c>
      <c r="L1529" s="58">
        <f t="shared" si="98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9"/>
        <v>11</v>
      </c>
      <c r="C1530" s="58" t="str">
        <f t="shared" si="100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7"/>
        <v>12</v>
      </c>
      <c r="L1530" s="58">
        <f t="shared" si="98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9"/>
        <v>11</v>
      </c>
      <c r="C1531" s="58" t="str">
        <f t="shared" si="100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7"/>
        <v>8</v>
      </c>
      <c r="L1531" s="58">
        <f t="shared" si="98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9"/>
        <v>11</v>
      </c>
      <c r="C1532" s="58" t="str">
        <f t="shared" si="100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7"/>
        <v>8</v>
      </c>
      <c r="L1532" s="58">
        <f t="shared" si="98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9"/>
        <v>11</v>
      </c>
      <c r="C1533" s="58" t="str">
        <f t="shared" si="100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7"/>
        <v>10</v>
      </c>
      <c r="L1533" s="58">
        <f t="shared" si="98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9"/>
        <v>11</v>
      </c>
      <c r="C1534" s="58" t="str">
        <f t="shared" si="100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7"/>
        <v>12</v>
      </c>
      <c r="L1534" s="58">
        <f t="shared" si="98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9"/>
        <v>11</v>
      </c>
      <c r="C1535" s="58" t="str">
        <f t="shared" si="100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7"/>
        <v>10</v>
      </c>
      <c r="L1535" s="58">
        <f t="shared" si="98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9"/>
        <v>11</v>
      </c>
      <c r="C1536" s="58" t="str">
        <f t="shared" si="100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7"/>
        <v>11</v>
      </c>
      <c r="L1536" s="58">
        <f t="shared" si="98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9"/>
        <v>11</v>
      </c>
      <c r="C1537" s="58" t="str">
        <f t="shared" si="100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7"/>
        <v>8</v>
      </c>
      <c r="L1537" s="58">
        <f t="shared" si="98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9"/>
        <v>11</v>
      </c>
      <c r="C1538" s="58" t="str">
        <f t="shared" si="100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7"/>
        <v>9</v>
      </c>
      <c r="L1538" s="58">
        <f t="shared" si="98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9"/>
        <v>11</v>
      </c>
      <c r="C1539" s="58" t="str">
        <f t="shared" si="100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si="97"/>
        <v>10</v>
      </c>
      <c r="L1539" s="58">
        <f t="shared" si="98"/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9"/>
        <v>11</v>
      </c>
      <c r="C1540" s="58" t="str">
        <f t="shared" si="100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ref="K1540:K1603" si="101">I1540+J1540</f>
        <v>11</v>
      </c>
      <c r="L1540" s="58">
        <f t="shared" ref="L1540:L1603" si="102">H1540*K1540</f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9"/>
        <v>11</v>
      </c>
      <c r="C1541" s="58" t="str">
        <f t="shared" si="100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101"/>
        <v>11.5</v>
      </c>
      <c r="L1541" s="58">
        <f t="shared" si="102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9"/>
        <v>11</v>
      </c>
      <c r="C1542" s="58" t="str">
        <f t="shared" si="100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101"/>
        <v>8</v>
      </c>
      <c r="L1542" s="58">
        <f t="shared" si="102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9"/>
        <v>11</v>
      </c>
      <c r="C1543" s="58" t="str">
        <f t="shared" si="100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101"/>
        <v>10.5</v>
      </c>
      <c r="L1543" s="58">
        <f t="shared" si="102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9"/>
        <v>11</v>
      </c>
      <c r="C1544" s="58" t="str">
        <f t="shared" si="100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101"/>
        <v>11.5</v>
      </c>
      <c r="L1544" s="58">
        <f t="shared" si="102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9"/>
        <v>11</v>
      </c>
      <c r="C1545" s="58" t="str">
        <f t="shared" si="100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101"/>
        <v>12</v>
      </c>
      <c r="L1545" s="58">
        <f t="shared" si="102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9"/>
        <v>11</v>
      </c>
      <c r="C1546" s="58" t="str">
        <f t="shared" si="100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101"/>
        <v>4</v>
      </c>
      <c r="L1546" s="58">
        <f t="shared" si="102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9"/>
        <v>11</v>
      </c>
      <c r="C1547" s="58" t="str">
        <f t="shared" si="100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101"/>
        <v>8</v>
      </c>
      <c r="L1547" s="58">
        <f t="shared" si="102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9"/>
        <v>11</v>
      </c>
      <c r="C1548" s="58" t="str">
        <f t="shared" si="100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101"/>
        <v>10</v>
      </c>
      <c r="L1548" s="58">
        <f t="shared" si="102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9"/>
        <v>11</v>
      </c>
      <c r="C1549" s="58" t="str">
        <f t="shared" si="100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101"/>
        <v>12</v>
      </c>
      <c r="L1549" s="58">
        <f t="shared" si="102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9"/>
        <v>11</v>
      </c>
      <c r="C1550" s="58" t="str">
        <f t="shared" si="100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101"/>
        <v>8</v>
      </c>
      <c r="L1550" s="58">
        <f t="shared" si="102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si="99"/>
        <v>11</v>
      </c>
      <c r="C1551" s="58" t="str">
        <f t="shared" si="100"/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101"/>
        <v>9.5</v>
      </c>
      <c r="L1551" s="58">
        <f t="shared" si="102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ref="B1552:B1615" si="103">WEEKNUM(A1552)</f>
        <v>11</v>
      </c>
      <c r="C1552" s="58" t="str">
        <f t="shared" ref="C1552:C1615" si="104">TEXT(A1552,"Mmm")</f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101"/>
        <v>10</v>
      </c>
      <c r="L1552" s="58">
        <f t="shared" si="102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3"/>
        <v>11</v>
      </c>
      <c r="C1553" s="58" t="str">
        <f t="shared" si="104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101"/>
        <v>10.5</v>
      </c>
      <c r="L1553" s="58">
        <f t="shared" si="102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3"/>
        <v>11</v>
      </c>
      <c r="C1554" s="58" t="str">
        <f t="shared" si="104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101"/>
        <v>11</v>
      </c>
      <c r="L1554" s="58">
        <f t="shared" si="102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3"/>
        <v>11</v>
      </c>
      <c r="C1555" s="58" t="str">
        <f t="shared" si="104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101"/>
        <v>11.5</v>
      </c>
      <c r="L1555" s="58">
        <f t="shared" si="102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3"/>
        <v>11</v>
      </c>
      <c r="C1556" s="58" t="str">
        <f t="shared" si="104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101"/>
        <v>11.75</v>
      </c>
      <c r="L1556" s="58">
        <f t="shared" si="102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3"/>
        <v>11</v>
      </c>
      <c r="C1557" s="58" t="str">
        <f t="shared" si="104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101"/>
        <v>12</v>
      </c>
      <c r="L1557" s="58">
        <f t="shared" si="102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3"/>
        <v>11</v>
      </c>
      <c r="C1558" s="58" t="str">
        <f t="shared" si="104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101"/>
        <v>9.5</v>
      </c>
      <c r="L1558" s="58">
        <f t="shared" si="102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3"/>
        <v>11</v>
      </c>
      <c r="C1559" s="58" t="str">
        <f t="shared" si="104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101"/>
        <v>10</v>
      </c>
      <c r="L1559" s="58">
        <f t="shared" si="102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3"/>
        <v>11</v>
      </c>
      <c r="C1560" s="58" t="str">
        <f t="shared" si="104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101"/>
        <v>11.5</v>
      </c>
      <c r="L1560" s="58">
        <f t="shared" si="102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3"/>
        <v>11</v>
      </c>
      <c r="C1561" s="58" t="str">
        <f t="shared" si="104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101"/>
        <v>12</v>
      </c>
      <c r="L1561" s="58">
        <f t="shared" si="102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3"/>
        <v>11</v>
      </c>
      <c r="C1562" s="58" t="str">
        <f t="shared" si="104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101"/>
        <v>12</v>
      </c>
      <c r="L1562" s="58">
        <f t="shared" si="102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3"/>
        <v>11</v>
      </c>
      <c r="C1563" s="58" t="str">
        <f t="shared" si="104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101"/>
        <v>8</v>
      </c>
      <c r="L1563" s="58">
        <f t="shared" si="102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3"/>
        <v>11</v>
      </c>
      <c r="C1564" s="58" t="str">
        <f t="shared" si="104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101"/>
        <v>8</v>
      </c>
      <c r="L1564" s="58">
        <f t="shared" si="102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3"/>
        <v>11</v>
      </c>
      <c r="C1565" s="58" t="str">
        <f t="shared" si="104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101"/>
        <v>12</v>
      </c>
      <c r="L1565" s="58">
        <f t="shared" si="102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3"/>
        <v>11</v>
      </c>
      <c r="C1566" s="58" t="str">
        <f t="shared" si="104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101"/>
        <v>12</v>
      </c>
      <c r="L1566" s="58">
        <f t="shared" si="102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3"/>
        <v>11</v>
      </c>
      <c r="C1567" s="58" t="str">
        <f t="shared" si="104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101"/>
        <v>8</v>
      </c>
      <c r="L1567" s="58">
        <f t="shared" si="102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3"/>
        <v>11</v>
      </c>
      <c r="C1568" s="58" t="str">
        <f t="shared" si="104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101"/>
        <v>10</v>
      </c>
      <c r="L1568" s="58">
        <f t="shared" si="102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3"/>
        <v>11</v>
      </c>
      <c r="C1569" s="58" t="str">
        <f t="shared" si="104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101"/>
        <v>11</v>
      </c>
      <c r="L1569" s="58">
        <f t="shared" si="102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3"/>
        <v>11</v>
      </c>
      <c r="C1570" s="58" t="str">
        <f t="shared" si="104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101"/>
        <v>11.5</v>
      </c>
      <c r="L1570" s="58">
        <f t="shared" si="102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3"/>
        <v>11</v>
      </c>
      <c r="C1571" s="58" t="str">
        <f t="shared" si="104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101"/>
        <v>7.5</v>
      </c>
      <c r="L1571" s="58">
        <f t="shared" si="102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3"/>
        <v>11</v>
      </c>
      <c r="C1572" s="58" t="str">
        <f t="shared" si="104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101"/>
        <v>10</v>
      </c>
      <c r="L1572" s="58">
        <f t="shared" si="102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3"/>
        <v>11</v>
      </c>
      <c r="C1573" s="58" t="str">
        <f t="shared" si="104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101"/>
        <v>11</v>
      </c>
      <c r="L1573" s="58">
        <f t="shared" si="102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3"/>
        <v>11</v>
      </c>
      <c r="C1574" s="58" t="str">
        <f t="shared" si="104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101"/>
        <v>12</v>
      </c>
      <c r="L1574" s="58">
        <f t="shared" si="102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3"/>
        <v>11</v>
      </c>
      <c r="C1575" s="58" t="str">
        <f t="shared" si="104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101"/>
        <v>8</v>
      </c>
      <c r="L1575" s="58">
        <f t="shared" si="102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3"/>
        <v>11</v>
      </c>
      <c r="C1576" s="58" t="str">
        <f t="shared" si="104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101"/>
        <v>12</v>
      </c>
      <c r="L1576" s="58">
        <f t="shared" si="102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3"/>
        <v>11</v>
      </c>
      <c r="C1577" s="58" t="str">
        <f t="shared" si="104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101"/>
        <v>8</v>
      </c>
      <c r="L1577" s="58">
        <f t="shared" si="102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3"/>
        <v>11</v>
      </c>
      <c r="C1578" s="58" t="str">
        <f t="shared" si="104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101"/>
        <v>10.5</v>
      </c>
      <c r="L1578" s="58">
        <f t="shared" si="102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3"/>
        <v>11</v>
      </c>
      <c r="C1579" s="58" t="str">
        <f t="shared" si="104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101"/>
        <v>11</v>
      </c>
      <c r="L1579" s="58">
        <f t="shared" si="102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3"/>
        <v>11</v>
      </c>
      <c r="C1580" s="58" t="str">
        <f t="shared" si="104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101"/>
        <v>11.5</v>
      </c>
      <c r="L1580" s="58">
        <f t="shared" si="102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3"/>
        <v>11</v>
      </c>
      <c r="C1581" s="58" t="str">
        <f t="shared" si="104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101"/>
        <v>12</v>
      </c>
      <c r="L1581" s="58">
        <f t="shared" si="102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3"/>
        <v>11</v>
      </c>
      <c r="C1582" s="58" t="str">
        <f t="shared" si="104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101"/>
        <v>4</v>
      </c>
      <c r="L1582" s="58">
        <f t="shared" si="102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3"/>
        <v>11</v>
      </c>
      <c r="C1583" s="58" t="str">
        <f t="shared" si="104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101"/>
        <v>8</v>
      </c>
      <c r="L1583" s="58">
        <f t="shared" si="102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3"/>
        <v>11</v>
      </c>
      <c r="C1584" s="58" t="str">
        <f t="shared" si="104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101"/>
        <v>8</v>
      </c>
      <c r="L1584" s="58">
        <f t="shared" si="102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3"/>
        <v>11</v>
      </c>
      <c r="C1585" s="58" t="str">
        <f t="shared" si="104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101"/>
        <v>12</v>
      </c>
      <c r="L1585" s="58">
        <f t="shared" si="102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3"/>
        <v>11</v>
      </c>
      <c r="C1586" s="58" t="str">
        <f t="shared" si="104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101"/>
        <v>8</v>
      </c>
      <c r="L1586" s="58">
        <f t="shared" si="102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3"/>
        <v>11</v>
      </c>
      <c r="C1587" s="58" t="str">
        <f t="shared" si="104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101"/>
        <v>9.5</v>
      </c>
      <c r="L1587" s="58">
        <f t="shared" si="102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3"/>
        <v>11</v>
      </c>
      <c r="C1588" s="58" t="str">
        <f t="shared" si="104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101"/>
        <v>10</v>
      </c>
      <c r="L1588" s="58">
        <f t="shared" si="102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3"/>
        <v>11</v>
      </c>
      <c r="C1589" s="58" t="str">
        <f t="shared" si="104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101"/>
        <v>10.5</v>
      </c>
      <c r="L1589" s="58">
        <f t="shared" si="102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3"/>
        <v>11</v>
      </c>
      <c r="C1590" s="58" t="str">
        <f t="shared" si="104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101"/>
        <v>11</v>
      </c>
      <c r="L1590" s="58">
        <f t="shared" si="102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3"/>
        <v>11</v>
      </c>
      <c r="C1591" s="58" t="str">
        <f t="shared" si="104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101"/>
        <v>11.5</v>
      </c>
      <c r="L1591" s="58">
        <f t="shared" si="102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3"/>
        <v>11</v>
      </c>
      <c r="C1592" s="58" t="str">
        <f t="shared" si="104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101"/>
        <v>12</v>
      </c>
      <c r="L1592" s="58">
        <f t="shared" si="102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3"/>
        <v>11</v>
      </c>
      <c r="C1593" s="58" t="str">
        <f t="shared" si="104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101"/>
        <v>10.5</v>
      </c>
      <c r="L1593" s="58">
        <f t="shared" si="102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3"/>
        <v>11</v>
      </c>
      <c r="C1594" s="58" t="str">
        <f t="shared" si="104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101"/>
        <v>12</v>
      </c>
      <c r="L1594" s="58">
        <f t="shared" si="102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3"/>
        <v>11</v>
      </c>
      <c r="C1595" s="58" t="str">
        <f t="shared" si="104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101"/>
        <v>12</v>
      </c>
      <c r="L1595" s="58">
        <f t="shared" si="102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3"/>
        <v>11</v>
      </c>
      <c r="C1596" s="58" t="str">
        <f t="shared" si="104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101"/>
        <v>8</v>
      </c>
      <c r="L1596" s="58">
        <f t="shared" si="102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3"/>
        <v>11</v>
      </c>
      <c r="C1597" s="58" t="str">
        <f t="shared" si="104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101"/>
        <v>8</v>
      </c>
      <c r="L1597" s="58">
        <f t="shared" si="102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3"/>
        <v>11</v>
      </c>
      <c r="C1598" s="58" t="str">
        <f t="shared" si="104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101"/>
        <v>10</v>
      </c>
      <c r="L1598" s="58">
        <f t="shared" si="102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3"/>
        <v>11</v>
      </c>
      <c r="C1599" s="58" t="str">
        <f t="shared" si="104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101"/>
        <v>11</v>
      </c>
      <c r="L1599" s="58">
        <f t="shared" si="102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3"/>
        <v>11</v>
      </c>
      <c r="C1600" s="58" t="str">
        <f t="shared" si="104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101"/>
        <v>12</v>
      </c>
      <c r="L1600" s="58">
        <f t="shared" si="102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3"/>
        <v>11</v>
      </c>
      <c r="C1601" s="58" t="str">
        <f t="shared" si="104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101"/>
        <v>12</v>
      </c>
      <c r="L1601" s="58">
        <f t="shared" si="102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3"/>
        <v>11</v>
      </c>
      <c r="C1602" s="58" t="str">
        <f t="shared" si="104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101"/>
        <v>10</v>
      </c>
      <c r="L1602" s="58">
        <f t="shared" si="102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3"/>
        <v>11</v>
      </c>
      <c r="C1603" s="58" t="str">
        <f t="shared" si="104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si="101"/>
        <v>8</v>
      </c>
      <c r="L1603" s="58">
        <f t="shared" si="102"/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3"/>
        <v>11</v>
      </c>
      <c r="C1604" s="58" t="str">
        <f t="shared" si="104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ref="K1604:K1667" si="105">I1604+J1604</f>
        <v>10</v>
      </c>
      <c r="L1604" s="58">
        <f t="shared" ref="L1604:L1667" si="106">H1604*K1604</f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3"/>
        <v>11</v>
      </c>
      <c r="C1605" s="58" t="str">
        <f t="shared" si="104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5"/>
        <v>11.5</v>
      </c>
      <c r="L1605" s="58">
        <f t="shared" si="106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3"/>
        <v>11</v>
      </c>
      <c r="C1606" s="58" t="str">
        <f t="shared" si="104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5"/>
        <v>10</v>
      </c>
      <c r="L1606" s="58">
        <f t="shared" si="106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3"/>
        <v>11</v>
      </c>
      <c r="C1607" s="58" t="str">
        <f t="shared" si="104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5"/>
        <v>12</v>
      </c>
      <c r="L1607" s="58">
        <f t="shared" si="106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3"/>
        <v>11</v>
      </c>
      <c r="C1608" s="58" t="str">
        <f t="shared" si="104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5"/>
        <v>9.5</v>
      </c>
      <c r="L1608" s="58">
        <f t="shared" si="106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3"/>
        <v>11</v>
      </c>
      <c r="C1609" s="58" t="str">
        <f t="shared" si="104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5"/>
        <v>10</v>
      </c>
      <c r="L1609" s="58">
        <f t="shared" si="106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3"/>
        <v>11</v>
      </c>
      <c r="C1610" s="58" t="str">
        <f t="shared" si="104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5"/>
        <v>12</v>
      </c>
      <c r="L1610" s="58">
        <f t="shared" si="106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3"/>
        <v>11</v>
      </c>
      <c r="C1611" s="58" t="str">
        <f t="shared" si="104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5"/>
        <v>8</v>
      </c>
      <c r="L1611" s="58">
        <f t="shared" si="106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3"/>
        <v>11</v>
      </c>
      <c r="C1612" s="58" t="str">
        <f t="shared" si="104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5"/>
        <v>9.5</v>
      </c>
      <c r="L1612" s="58">
        <f t="shared" si="106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3"/>
        <v>11</v>
      </c>
      <c r="C1613" s="58" t="str">
        <f t="shared" si="104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5"/>
        <v>10</v>
      </c>
      <c r="L1613" s="58">
        <f t="shared" si="106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3"/>
        <v>11</v>
      </c>
      <c r="C1614" s="58" t="str">
        <f t="shared" si="104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5"/>
        <v>10.5</v>
      </c>
      <c r="L1614" s="58">
        <f t="shared" si="106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si="103"/>
        <v>11</v>
      </c>
      <c r="C1615" s="58" t="str">
        <f t="shared" si="104"/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5"/>
        <v>11.5</v>
      </c>
      <c r="L1615" s="58">
        <f t="shared" si="106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ref="B1616:B1679" si="107">WEEKNUM(A1616)</f>
        <v>11</v>
      </c>
      <c r="C1616" s="58" t="str">
        <f t="shared" ref="C1616:C1679" si="108">TEXT(A1616,"Mmm")</f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5"/>
        <v>12</v>
      </c>
      <c r="L1616" s="58">
        <f t="shared" si="106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7"/>
        <v>11</v>
      </c>
      <c r="C1617" s="58" t="str">
        <f t="shared" si="108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5"/>
        <v>4</v>
      </c>
      <c r="L1617" s="58">
        <f t="shared" si="106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7"/>
        <v>11</v>
      </c>
      <c r="C1618" s="58" t="str">
        <f t="shared" si="108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5"/>
        <v>8</v>
      </c>
      <c r="L1618" s="58">
        <f t="shared" si="106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7"/>
        <v>11</v>
      </c>
      <c r="C1619" s="58" t="str">
        <f t="shared" si="108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5"/>
        <v>11.5</v>
      </c>
      <c r="L1619" s="58">
        <f t="shared" si="106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7"/>
        <v>11</v>
      </c>
      <c r="C1620" s="58" t="str">
        <f t="shared" si="108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5"/>
        <v>12</v>
      </c>
      <c r="L1620" s="58">
        <f t="shared" si="106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7"/>
        <v>11</v>
      </c>
      <c r="C1621" s="58" t="str">
        <f t="shared" si="108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5"/>
        <v>8</v>
      </c>
      <c r="L1621" s="58">
        <f t="shared" si="106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7"/>
        <v>11</v>
      </c>
      <c r="C1622" s="58" t="str">
        <f t="shared" si="108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5"/>
        <v>9.5</v>
      </c>
      <c r="L1622" s="58">
        <f t="shared" si="106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7"/>
        <v>11</v>
      </c>
      <c r="C1623" s="58" t="str">
        <f t="shared" si="108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5"/>
        <v>10</v>
      </c>
      <c r="L1623" s="58">
        <f t="shared" si="106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7"/>
        <v>11</v>
      </c>
      <c r="C1624" s="58" t="str">
        <f t="shared" si="108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5"/>
        <v>10.5</v>
      </c>
      <c r="L1624" s="58">
        <f t="shared" si="106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7"/>
        <v>11</v>
      </c>
      <c r="C1625" s="58" t="str">
        <f t="shared" si="108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5"/>
        <v>11</v>
      </c>
      <c r="L1625" s="58">
        <f t="shared" si="106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7"/>
        <v>11</v>
      </c>
      <c r="C1626" s="58" t="str">
        <f t="shared" si="108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5"/>
        <v>11.5</v>
      </c>
      <c r="L1626" s="58">
        <f t="shared" si="106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7"/>
        <v>11</v>
      </c>
      <c r="C1627" s="58" t="str">
        <f t="shared" si="108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5"/>
        <v>11.75</v>
      </c>
      <c r="L1627" s="58">
        <f t="shared" si="106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7"/>
        <v>11</v>
      </c>
      <c r="C1628" s="58" t="str">
        <f t="shared" si="108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5"/>
        <v>12</v>
      </c>
      <c r="L1628" s="58">
        <f t="shared" si="106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7"/>
        <v>11</v>
      </c>
      <c r="C1629" s="58" t="str">
        <f t="shared" si="108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5"/>
        <v>12</v>
      </c>
      <c r="L1629" s="58">
        <f t="shared" si="106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7"/>
        <v>11</v>
      </c>
      <c r="C1630" s="58" t="str">
        <f t="shared" si="108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5"/>
        <v>10</v>
      </c>
      <c r="L1630" s="58">
        <f t="shared" si="106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7"/>
        <v>11</v>
      </c>
      <c r="C1631" s="58" t="str">
        <f t="shared" si="108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5"/>
        <v>8</v>
      </c>
      <c r="L1631" s="58">
        <f t="shared" si="106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7"/>
        <v>11</v>
      </c>
      <c r="C1632" s="58" t="str">
        <f t="shared" si="108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5"/>
        <v>12</v>
      </c>
      <c r="L1632" s="58">
        <f t="shared" si="106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7"/>
        <v>11</v>
      </c>
      <c r="C1633" s="58" t="str">
        <f t="shared" si="108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5"/>
        <v>10.5</v>
      </c>
      <c r="L1633" s="58">
        <f t="shared" si="106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7"/>
        <v>12</v>
      </c>
      <c r="C1634" s="58" t="str">
        <f t="shared" si="108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5"/>
        <v>8</v>
      </c>
      <c r="L1634" s="58">
        <f t="shared" si="106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7"/>
        <v>12</v>
      </c>
      <c r="C1635" s="58" t="str">
        <f t="shared" si="108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5"/>
        <v>10</v>
      </c>
      <c r="L1635" s="58">
        <f t="shared" si="106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7"/>
        <v>12</v>
      </c>
      <c r="C1636" s="58" t="str">
        <f t="shared" si="108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5"/>
        <v>11</v>
      </c>
      <c r="L1636" s="58">
        <f t="shared" si="106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7"/>
        <v>12</v>
      </c>
      <c r="C1637" s="58" t="str">
        <f t="shared" si="108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5"/>
        <v>12</v>
      </c>
      <c r="L1637" s="58">
        <f t="shared" si="106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7"/>
        <v>12</v>
      </c>
      <c r="C1638" s="58" t="str">
        <f t="shared" si="108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5"/>
        <v>8</v>
      </c>
      <c r="L1638" s="58">
        <f t="shared" si="106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7"/>
        <v>12</v>
      </c>
      <c r="C1639" s="58" t="str">
        <f t="shared" si="108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5"/>
        <v>8.5</v>
      </c>
      <c r="L1639" s="58">
        <f t="shared" si="106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7"/>
        <v>12</v>
      </c>
      <c r="C1640" s="58" t="str">
        <f t="shared" si="108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5"/>
        <v>9</v>
      </c>
      <c r="L1640" s="58">
        <f t="shared" si="106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7"/>
        <v>12</v>
      </c>
      <c r="C1641" s="58" t="str">
        <f t="shared" si="108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5"/>
        <v>10</v>
      </c>
      <c r="L1641" s="58">
        <f t="shared" si="106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7"/>
        <v>12</v>
      </c>
      <c r="C1642" s="58" t="str">
        <f t="shared" si="108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5"/>
        <v>10.5</v>
      </c>
      <c r="L1642" s="58">
        <f t="shared" si="106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7"/>
        <v>12</v>
      </c>
      <c r="C1643" s="58" t="str">
        <f t="shared" si="108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5"/>
        <v>11</v>
      </c>
      <c r="L1643" s="58">
        <f t="shared" si="106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7"/>
        <v>12</v>
      </c>
      <c r="C1644" s="58" t="str">
        <f t="shared" si="108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5"/>
        <v>11.5</v>
      </c>
      <c r="L1644" s="58">
        <f t="shared" si="106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7"/>
        <v>12</v>
      </c>
      <c r="C1645" s="58" t="str">
        <f t="shared" si="108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5"/>
        <v>11.75</v>
      </c>
      <c r="L1645" s="58">
        <f t="shared" si="106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7"/>
        <v>12</v>
      </c>
      <c r="C1646" s="58" t="str">
        <f t="shared" si="108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5"/>
        <v>12</v>
      </c>
      <c r="L1646" s="58">
        <f t="shared" si="106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7"/>
        <v>12</v>
      </c>
      <c r="C1647" s="58" t="str">
        <f t="shared" si="108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5"/>
        <v>1.5</v>
      </c>
      <c r="L1647" s="58">
        <f t="shared" si="106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7"/>
        <v>12</v>
      </c>
      <c r="C1648" s="58" t="str">
        <f t="shared" si="108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5"/>
        <v>2</v>
      </c>
      <c r="L1648" s="58">
        <f t="shared" si="106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7"/>
        <v>12</v>
      </c>
      <c r="C1649" s="58" t="str">
        <f t="shared" si="108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5"/>
        <v>8</v>
      </c>
      <c r="L1649" s="58">
        <f t="shared" si="106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7"/>
        <v>12</v>
      </c>
      <c r="C1650" s="58" t="str">
        <f t="shared" si="108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5"/>
        <v>9.5</v>
      </c>
      <c r="L1650" s="58">
        <f t="shared" si="106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7"/>
        <v>12</v>
      </c>
      <c r="C1651" s="58" t="str">
        <f t="shared" si="108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5"/>
        <v>10</v>
      </c>
      <c r="L1651" s="58">
        <f t="shared" si="106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7"/>
        <v>12</v>
      </c>
      <c r="C1652" s="58" t="str">
        <f t="shared" si="108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5"/>
        <v>10.5</v>
      </c>
      <c r="L1652" s="58">
        <f t="shared" si="106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7"/>
        <v>12</v>
      </c>
      <c r="C1653" s="58" t="str">
        <f t="shared" si="108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5"/>
        <v>11.5</v>
      </c>
      <c r="L1653" s="58">
        <f t="shared" si="106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7"/>
        <v>12</v>
      </c>
      <c r="C1654" s="58" t="str">
        <f t="shared" si="108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5"/>
        <v>12</v>
      </c>
      <c r="L1654" s="58">
        <f t="shared" si="106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7"/>
        <v>12</v>
      </c>
      <c r="C1655" s="58" t="str">
        <f t="shared" si="108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5"/>
        <v>12</v>
      </c>
      <c r="L1655" s="58">
        <f t="shared" si="106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7"/>
        <v>12</v>
      </c>
      <c r="C1656" s="58" t="str">
        <f t="shared" si="108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5"/>
        <v>12</v>
      </c>
      <c r="L1656" s="58">
        <f t="shared" si="106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7"/>
        <v>12</v>
      </c>
      <c r="C1657" s="58" t="str">
        <f t="shared" si="108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5"/>
        <v>8</v>
      </c>
      <c r="L1657" s="58">
        <f t="shared" si="106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7"/>
        <v>12</v>
      </c>
      <c r="C1658" s="58" t="str">
        <f t="shared" si="108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5"/>
        <v>11</v>
      </c>
      <c r="L1658" s="58">
        <f t="shared" si="106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7"/>
        <v>12</v>
      </c>
      <c r="C1659" s="58" t="str">
        <f t="shared" si="108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5"/>
        <v>11.5</v>
      </c>
      <c r="L1659" s="58">
        <f t="shared" si="106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7"/>
        <v>12</v>
      </c>
      <c r="C1660" s="58" t="str">
        <f t="shared" si="108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5"/>
        <v>9</v>
      </c>
      <c r="L1660" s="58">
        <f t="shared" si="106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7"/>
        <v>12</v>
      </c>
      <c r="C1661" s="58" t="str">
        <f t="shared" si="108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5"/>
        <v>10</v>
      </c>
      <c r="L1661" s="58">
        <f t="shared" si="106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7"/>
        <v>12</v>
      </c>
      <c r="C1662" s="58" t="str">
        <f t="shared" si="108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5"/>
        <v>11</v>
      </c>
      <c r="L1662" s="58">
        <f t="shared" si="106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7"/>
        <v>12</v>
      </c>
      <c r="C1663" s="58" t="str">
        <f t="shared" si="108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5"/>
        <v>11.5</v>
      </c>
      <c r="L1663" s="58">
        <f t="shared" si="106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7"/>
        <v>12</v>
      </c>
      <c r="C1664" s="58" t="str">
        <f t="shared" si="108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5"/>
        <v>11.75</v>
      </c>
      <c r="L1664" s="58">
        <f t="shared" si="106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7"/>
        <v>12</v>
      </c>
      <c r="C1665" s="58" t="str">
        <f t="shared" si="108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5"/>
        <v>12</v>
      </c>
      <c r="L1665" s="58">
        <f t="shared" si="106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7"/>
        <v>12</v>
      </c>
      <c r="C1666" s="58" t="str">
        <f t="shared" si="108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5"/>
        <v>8</v>
      </c>
      <c r="L1666" s="58">
        <f t="shared" si="106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7"/>
        <v>12</v>
      </c>
      <c r="C1667" s="58" t="str">
        <f t="shared" si="108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si="105"/>
        <v>8</v>
      </c>
      <c r="L1667" s="58">
        <f t="shared" si="106"/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7"/>
        <v>12</v>
      </c>
      <c r="C1668" s="58" t="str">
        <f t="shared" si="108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ref="K1668:K1731" si="109">I1668+J1668</f>
        <v>10.5</v>
      </c>
      <c r="L1668" s="58">
        <f t="shared" ref="L1668:L1731" si="110">H1668*K1668</f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7"/>
        <v>12</v>
      </c>
      <c r="C1669" s="58" t="str">
        <f t="shared" si="108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9"/>
        <v>12</v>
      </c>
      <c r="L1669" s="58">
        <f t="shared" si="110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7"/>
        <v>12</v>
      </c>
      <c r="C1670" s="58" t="str">
        <f t="shared" si="108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9"/>
        <v>4</v>
      </c>
      <c r="L1670" s="58">
        <f t="shared" si="110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7"/>
        <v>12</v>
      </c>
      <c r="C1671" s="58" t="str">
        <f t="shared" si="108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9"/>
        <v>8</v>
      </c>
      <c r="L1671" s="58">
        <f t="shared" si="110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7"/>
        <v>12</v>
      </c>
      <c r="C1672" s="58" t="str">
        <f t="shared" si="108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9"/>
        <v>8</v>
      </c>
      <c r="L1672" s="58">
        <f t="shared" si="110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7"/>
        <v>12</v>
      </c>
      <c r="C1673" s="58" t="str">
        <f t="shared" si="108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9"/>
        <v>8</v>
      </c>
      <c r="L1673" s="58">
        <f t="shared" si="110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7"/>
        <v>12</v>
      </c>
      <c r="C1674" s="58" t="str">
        <f t="shared" si="108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9"/>
        <v>10</v>
      </c>
      <c r="L1674" s="58">
        <f t="shared" si="110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7"/>
        <v>12</v>
      </c>
      <c r="C1675" s="58" t="str">
        <f t="shared" si="108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9"/>
        <v>11</v>
      </c>
      <c r="L1675" s="58">
        <f t="shared" si="110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7"/>
        <v>12</v>
      </c>
      <c r="C1676" s="58" t="str">
        <f t="shared" si="108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9"/>
        <v>11.5</v>
      </c>
      <c r="L1676" s="58">
        <f t="shared" si="110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7"/>
        <v>12</v>
      </c>
      <c r="C1677" s="58" t="str">
        <f t="shared" si="108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9"/>
        <v>12</v>
      </c>
      <c r="L1677" s="58">
        <f t="shared" si="110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7"/>
        <v>12</v>
      </c>
      <c r="C1678" s="58" t="str">
        <f t="shared" si="108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9"/>
        <v>12</v>
      </c>
      <c r="L1678" s="58">
        <f t="shared" si="110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si="107"/>
        <v>12</v>
      </c>
      <c r="C1679" s="58" t="str">
        <f t="shared" si="108"/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9"/>
        <v>10</v>
      </c>
      <c r="L1679" s="58">
        <f t="shared" si="110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ref="B1680:B1743" si="111">WEEKNUM(A1680)</f>
        <v>12</v>
      </c>
      <c r="C1680" s="58" t="str">
        <f t="shared" ref="C1680:C1743" si="112">TEXT(A1680,"Mmm")</f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9"/>
        <v>10</v>
      </c>
      <c r="L1680" s="58">
        <f t="shared" si="110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11"/>
        <v>12</v>
      </c>
      <c r="C1681" s="58" t="str">
        <f t="shared" si="112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9"/>
        <v>12</v>
      </c>
      <c r="L1681" s="58">
        <f t="shared" si="110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11"/>
        <v>12</v>
      </c>
      <c r="C1682" s="58" t="str">
        <f t="shared" si="112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9"/>
        <v>8</v>
      </c>
      <c r="L1682" s="58">
        <f t="shared" si="110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11"/>
        <v>12</v>
      </c>
      <c r="C1683" s="58" t="str">
        <f t="shared" si="112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9"/>
        <v>8</v>
      </c>
      <c r="L1683" s="58">
        <f t="shared" si="110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11"/>
        <v>12</v>
      </c>
      <c r="C1684" s="58" t="str">
        <f t="shared" si="112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9"/>
        <v>11</v>
      </c>
      <c r="L1684" s="58">
        <f t="shared" si="110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11"/>
        <v>12</v>
      </c>
      <c r="C1685" s="58" t="str">
        <f t="shared" si="112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9"/>
        <v>11.5</v>
      </c>
      <c r="L1685" s="58">
        <f t="shared" si="110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11"/>
        <v>12</v>
      </c>
      <c r="C1686" s="58" t="str">
        <f t="shared" si="112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9"/>
        <v>7</v>
      </c>
      <c r="L1686" s="58">
        <f t="shared" si="110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11"/>
        <v>12</v>
      </c>
      <c r="C1687" s="58" t="str">
        <f t="shared" si="112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9"/>
        <v>10</v>
      </c>
      <c r="L1687" s="58">
        <f t="shared" si="110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11"/>
        <v>12</v>
      </c>
      <c r="C1688" s="58" t="str">
        <f t="shared" si="112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9"/>
        <v>11.5</v>
      </c>
      <c r="L1688" s="58">
        <f t="shared" si="110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11"/>
        <v>12</v>
      </c>
      <c r="C1689" s="58" t="str">
        <f t="shared" si="112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9"/>
        <v>11.75</v>
      </c>
      <c r="L1689" s="58">
        <f t="shared" si="110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11"/>
        <v>12</v>
      </c>
      <c r="C1690" s="58" t="str">
        <f t="shared" si="112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9"/>
        <v>12</v>
      </c>
      <c r="L1690" s="58">
        <f t="shared" si="110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11"/>
        <v>12</v>
      </c>
      <c r="C1691" s="58" t="str">
        <f t="shared" si="112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9"/>
        <v>8</v>
      </c>
      <c r="L1691" s="58">
        <f t="shared" si="110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11"/>
        <v>12</v>
      </c>
      <c r="C1692" s="58" t="str">
        <f t="shared" si="112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9"/>
        <v>9</v>
      </c>
      <c r="L1692" s="58">
        <f t="shared" si="110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11"/>
        <v>12</v>
      </c>
      <c r="C1693" s="58" t="str">
        <f t="shared" si="112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9"/>
        <v>12</v>
      </c>
      <c r="L1693" s="58">
        <f t="shared" si="110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11"/>
        <v>12</v>
      </c>
      <c r="C1694" s="58" t="str">
        <f t="shared" si="112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9"/>
        <v>4</v>
      </c>
      <c r="L1694" s="58">
        <f t="shared" si="110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11"/>
        <v>12</v>
      </c>
      <c r="C1695" s="58" t="str">
        <f t="shared" si="112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9"/>
        <v>8</v>
      </c>
      <c r="L1695" s="58">
        <f t="shared" si="110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11"/>
        <v>12</v>
      </c>
      <c r="C1696" s="58" t="str">
        <f t="shared" si="112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9"/>
        <v>8.5</v>
      </c>
      <c r="L1696" s="58">
        <f t="shared" si="110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11"/>
        <v>12</v>
      </c>
      <c r="C1697" s="58" t="str">
        <f t="shared" si="112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9"/>
        <v>12</v>
      </c>
      <c r="L1697" s="58">
        <f t="shared" si="110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11"/>
        <v>12</v>
      </c>
      <c r="C1698" s="58" t="str">
        <f t="shared" si="112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9"/>
        <v>8</v>
      </c>
      <c r="L1698" s="58">
        <f t="shared" si="110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11"/>
        <v>12</v>
      </c>
      <c r="C1699" s="58" t="str">
        <f t="shared" si="112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9"/>
        <v>9</v>
      </c>
      <c r="L1699" s="58">
        <f t="shared" si="110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11"/>
        <v>12</v>
      </c>
      <c r="C1700" s="58" t="str">
        <f t="shared" si="112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9"/>
        <v>9.5</v>
      </c>
      <c r="L1700" s="58">
        <f t="shared" si="110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11"/>
        <v>12</v>
      </c>
      <c r="C1701" s="58" t="str">
        <f t="shared" si="112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9"/>
        <v>10</v>
      </c>
      <c r="L1701" s="58">
        <f t="shared" si="110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11"/>
        <v>12</v>
      </c>
      <c r="C1702" s="58" t="str">
        <f t="shared" si="112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9"/>
        <v>10.5</v>
      </c>
      <c r="L1702" s="58">
        <f t="shared" si="110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11"/>
        <v>12</v>
      </c>
      <c r="C1703" s="58" t="str">
        <f t="shared" si="112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9"/>
        <v>11</v>
      </c>
      <c r="L1703" s="58">
        <f t="shared" si="110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11"/>
        <v>12</v>
      </c>
      <c r="C1704" s="58" t="str">
        <f t="shared" si="112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9"/>
        <v>11.5</v>
      </c>
      <c r="L1704" s="58">
        <f t="shared" si="110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11"/>
        <v>12</v>
      </c>
      <c r="C1705" s="58" t="str">
        <f t="shared" si="112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9"/>
        <v>12</v>
      </c>
      <c r="L1705" s="58">
        <f t="shared" si="110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11"/>
        <v>12</v>
      </c>
      <c r="C1706" s="58" t="str">
        <f t="shared" si="112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9"/>
        <v>12</v>
      </c>
      <c r="L1706" s="58">
        <f t="shared" si="110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11"/>
        <v>12</v>
      </c>
      <c r="C1707" s="58" t="str">
        <f t="shared" si="112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9"/>
        <v>10</v>
      </c>
      <c r="L1707" s="58">
        <f t="shared" si="110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11"/>
        <v>12</v>
      </c>
      <c r="C1708" s="58" t="str">
        <f t="shared" si="112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9"/>
        <v>12</v>
      </c>
      <c r="L1708" s="58">
        <f t="shared" si="110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11"/>
        <v>12</v>
      </c>
      <c r="C1709" s="58" t="str">
        <f t="shared" si="112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9"/>
        <v>12</v>
      </c>
      <c r="L1709" s="58">
        <f t="shared" si="110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11"/>
        <v>12</v>
      </c>
      <c r="C1710" s="58" t="str">
        <f t="shared" si="112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9"/>
        <v>8</v>
      </c>
      <c r="L1710" s="58">
        <f t="shared" si="110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11"/>
        <v>12</v>
      </c>
      <c r="C1711" s="58" t="str">
        <f t="shared" si="112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9"/>
        <v>11</v>
      </c>
      <c r="L1711" s="58">
        <f t="shared" si="110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11"/>
        <v>12</v>
      </c>
      <c r="C1712" s="58" t="str">
        <f t="shared" si="112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9"/>
        <v>11.5</v>
      </c>
      <c r="L1712" s="58">
        <f t="shared" si="110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11"/>
        <v>12</v>
      </c>
      <c r="C1713" s="58" t="str">
        <f t="shared" si="112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9"/>
        <v>10</v>
      </c>
      <c r="L1713" s="58">
        <f t="shared" si="110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11"/>
        <v>12</v>
      </c>
      <c r="C1714" s="58" t="str">
        <f t="shared" si="112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9"/>
        <v>12</v>
      </c>
      <c r="L1714" s="58">
        <f t="shared" si="110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11"/>
        <v>12</v>
      </c>
      <c r="C1715" s="58" t="str">
        <f t="shared" si="112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9"/>
        <v>12</v>
      </c>
      <c r="L1715" s="58">
        <f t="shared" si="110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11"/>
        <v>12</v>
      </c>
      <c r="C1716" s="58" t="str">
        <f t="shared" si="112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9"/>
        <v>8</v>
      </c>
      <c r="L1716" s="58">
        <f t="shared" si="110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11"/>
        <v>12</v>
      </c>
      <c r="C1717" s="58" t="str">
        <f t="shared" si="112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9"/>
        <v>9.5</v>
      </c>
      <c r="L1717" s="58">
        <f t="shared" si="110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11"/>
        <v>12</v>
      </c>
      <c r="C1718" s="58" t="str">
        <f t="shared" si="112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9"/>
        <v>10</v>
      </c>
      <c r="L1718" s="58">
        <f t="shared" si="110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11"/>
        <v>12</v>
      </c>
      <c r="C1719" s="58" t="str">
        <f t="shared" si="112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9"/>
        <v>10.5</v>
      </c>
      <c r="L1719" s="58">
        <f t="shared" si="110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11"/>
        <v>12</v>
      </c>
      <c r="C1720" s="58" t="str">
        <f t="shared" si="112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9"/>
        <v>12</v>
      </c>
      <c r="L1720" s="58">
        <f t="shared" si="110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11"/>
        <v>12</v>
      </c>
      <c r="C1721" s="58" t="str">
        <f t="shared" si="112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9"/>
        <v>4</v>
      </c>
      <c r="L1721" s="58">
        <f t="shared" si="110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11"/>
        <v>12</v>
      </c>
      <c r="C1722" s="58" t="str">
        <f t="shared" si="112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9"/>
        <v>8</v>
      </c>
      <c r="L1722" s="58">
        <f t="shared" si="110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11"/>
        <v>12</v>
      </c>
      <c r="C1723" s="58" t="str">
        <f t="shared" si="112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9"/>
        <v>12</v>
      </c>
      <c r="L1723" s="58">
        <f t="shared" si="110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11"/>
        <v>12</v>
      </c>
      <c r="C1724" s="58" t="str">
        <f t="shared" si="112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9"/>
        <v>8</v>
      </c>
      <c r="L1724" s="58">
        <f t="shared" si="110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11"/>
        <v>12</v>
      </c>
      <c r="C1725" s="58" t="str">
        <f t="shared" si="112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9"/>
        <v>9.5</v>
      </c>
      <c r="L1725" s="58">
        <f t="shared" si="110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11"/>
        <v>12</v>
      </c>
      <c r="C1726" s="58" t="str">
        <f t="shared" si="112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9"/>
        <v>9.75</v>
      </c>
      <c r="L1726" s="58">
        <f t="shared" si="110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11"/>
        <v>12</v>
      </c>
      <c r="C1727" s="58" t="str">
        <f t="shared" si="112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9"/>
        <v>10</v>
      </c>
      <c r="L1727" s="58">
        <f t="shared" si="110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11"/>
        <v>12</v>
      </c>
      <c r="C1728" s="58" t="str">
        <f t="shared" si="112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9"/>
        <v>10.5</v>
      </c>
      <c r="L1728" s="58">
        <f t="shared" si="110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11"/>
        <v>12</v>
      </c>
      <c r="C1729" s="58" t="str">
        <f t="shared" si="112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9"/>
        <v>11</v>
      </c>
      <c r="L1729" s="58">
        <f t="shared" si="110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11"/>
        <v>12</v>
      </c>
      <c r="C1730" s="58" t="str">
        <f t="shared" si="112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9"/>
        <v>11.75</v>
      </c>
      <c r="L1730" s="58">
        <f t="shared" si="110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11"/>
        <v>12</v>
      </c>
      <c r="C1731" s="58" t="str">
        <f t="shared" si="112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si="109"/>
        <v>12</v>
      </c>
      <c r="L1731" s="58">
        <f t="shared" si="110"/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11"/>
        <v>12</v>
      </c>
      <c r="C1732" s="58" t="str">
        <f t="shared" si="112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ref="K1732:K1795" si="113">I1732+J1732</f>
        <v>12</v>
      </c>
      <c r="L1732" s="58">
        <f t="shared" ref="L1732:L1795" si="114">H1732*K1732</f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11"/>
        <v>12</v>
      </c>
      <c r="C1733" s="58" t="str">
        <f t="shared" si="112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3"/>
        <v>10</v>
      </c>
      <c r="L1733" s="58">
        <f t="shared" si="114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11"/>
        <v>12</v>
      </c>
      <c r="C1734" s="58" t="str">
        <f t="shared" si="112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3"/>
        <v>11.5</v>
      </c>
      <c r="L1734" s="58">
        <f t="shared" si="114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11"/>
        <v>12</v>
      </c>
      <c r="C1735" s="58" t="str">
        <f t="shared" si="112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3"/>
        <v>9.5</v>
      </c>
      <c r="L1735" s="58">
        <f t="shared" si="114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11"/>
        <v>12</v>
      </c>
      <c r="C1736" s="58" t="str">
        <f t="shared" si="112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3"/>
        <v>12</v>
      </c>
      <c r="L1736" s="58">
        <f t="shared" si="114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11"/>
        <v>12</v>
      </c>
      <c r="C1737" s="58" t="str">
        <f t="shared" si="112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3"/>
        <v>8</v>
      </c>
      <c r="L1737" s="58">
        <f t="shared" si="114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11"/>
        <v>12</v>
      </c>
      <c r="C1738" s="58" t="str">
        <f t="shared" si="112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3"/>
        <v>9.5</v>
      </c>
      <c r="L1738" s="58">
        <f t="shared" si="114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11"/>
        <v>12</v>
      </c>
      <c r="C1739" s="58" t="str">
        <f t="shared" si="112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3"/>
        <v>12</v>
      </c>
      <c r="L1739" s="58">
        <f t="shared" si="114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11"/>
        <v>12</v>
      </c>
      <c r="C1740" s="58" t="str">
        <f t="shared" si="112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3"/>
        <v>8</v>
      </c>
      <c r="L1740" s="58">
        <f t="shared" si="114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11"/>
        <v>12</v>
      </c>
      <c r="C1741" s="58" t="str">
        <f t="shared" si="112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3"/>
        <v>11</v>
      </c>
      <c r="L1741" s="58">
        <f t="shared" si="114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11"/>
        <v>12</v>
      </c>
      <c r="C1742" s="58" t="str">
        <f t="shared" si="112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3"/>
        <v>11.5</v>
      </c>
      <c r="L1742" s="58">
        <f t="shared" si="114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si="111"/>
        <v>12</v>
      </c>
      <c r="C1743" s="58" t="str">
        <f t="shared" si="112"/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3"/>
        <v>12</v>
      </c>
      <c r="L1743" s="58">
        <f t="shared" si="114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ref="B1744:B1807" si="115">WEEKNUM(A1744)</f>
        <v>12</v>
      </c>
      <c r="C1744" s="58" t="str">
        <f t="shared" ref="C1744:C1807" si="116">TEXT(A1744,"Mmm")</f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3"/>
        <v>8</v>
      </c>
      <c r="L1744" s="58">
        <f t="shared" si="114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5"/>
        <v>12</v>
      </c>
      <c r="C1745" s="58" t="str">
        <f t="shared" si="116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3"/>
        <v>10</v>
      </c>
      <c r="L1745" s="58">
        <f t="shared" si="114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5"/>
        <v>12</v>
      </c>
      <c r="C1746" s="58" t="str">
        <f t="shared" si="116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3"/>
        <v>11.5</v>
      </c>
      <c r="L1746" s="58">
        <f t="shared" si="114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5"/>
        <v>12</v>
      </c>
      <c r="C1747" s="58" t="str">
        <f t="shared" si="116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3"/>
        <v>12</v>
      </c>
      <c r="L1747" s="58">
        <f t="shared" si="114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5"/>
        <v>12</v>
      </c>
      <c r="C1748" s="58" t="str">
        <f t="shared" si="116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3"/>
        <v>4</v>
      </c>
      <c r="L1748" s="58">
        <f t="shared" si="114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5"/>
        <v>12</v>
      </c>
      <c r="C1749" s="58" t="str">
        <f t="shared" si="116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3"/>
        <v>8</v>
      </c>
      <c r="L1749" s="58">
        <f t="shared" si="114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5"/>
        <v>12</v>
      </c>
      <c r="C1750" s="58" t="str">
        <f t="shared" si="116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3"/>
        <v>8</v>
      </c>
      <c r="L1750" s="58">
        <f t="shared" si="114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5"/>
        <v>12</v>
      </c>
      <c r="C1751" s="58" t="str">
        <f t="shared" si="116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3"/>
        <v>12</v>
      </c>
      <c r="L1751" s="58">
        <f t="shared" si="114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5"/>
        <v>12</v>
      </c>
      <c r="C1752" s="58" t="str">
        <f t="shared" si="116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3"/>
        <v>8</v>
      </c>
      <c r="L1752" s="58">
        <f t="shared" si="114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5"/>
        <v>12</v>
      </c>
      <c r="C1753" s="58" t="str">
        <f t="shared" si="116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3"/>
        <v>9</v>
      </c>
      <c r="L1753" s="58">
        <f t="shared" si="114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5"/>
        <v>12</v>
      </c>
      <c r="C1754" s="58" t="str">
        <f t="shared" si="116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3"/>
        <v>10</v>
      </c>
      <c r="L1754" s="58">
        <f t="shared" si="114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5"/>
        <v>12</v>
      </c>
      <c r="C1755" s="58" t="str">
        <f t="shared" si="116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3"/>
        <v>11</v>
      </c>
      <c r="L1755" s="58">
        <f t="shared" si="114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5"/>
        <v>12</v>
      </c>
      <c r="C1756" s="58" t="str">
        <f t="shared" si="116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3"/>
        <v>12</v>
      </c>
      <c r="L1756" s="58">
        <f t="shared" si="114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5"/>
        <v>12</v>
      </c>
      <c r="C1757" s="58" t="str">
        <f t="shared" si="116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3"/>
        <v>12</v>
      </c>
      <c r="L1757" s="58">
        <f t="shared" si="114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5"/>
        <v>12</v>
      </c>
      <c r="C1758" s="58" t="str">
        <f t="shared" si="116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3"/>
        <v>10</v>
      </c>
      <c r="L1758" s="58">
        <f t="shared" si="114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5"/>
        <v>12</v>
      </c>
      <c r="C1759" s="58" t="str">
        <f t="shared" si="116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3"/>
        <v>10</v>
      </c>
      <c r="L1759" s="58">
        <f t="shared" si="114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5"/>
        <v>12</v>
      </c>
      <c r="C1760" s="58" t="str">
        <f t="shared" si="116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3"/>
        <v>12</v>
      </c>
      <c r="L1760" s="58">
        <f t="shared" si="114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5"/>
        <v>12</v>
      </c>
      <c r="C1761" s="58" t="str">
        <f t="shared" si="116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3"/>
        <v>12</v>
      </c>
      <c r="L1761" s="58">
        <f t="shared" si="114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5"/>
        <v>12</v>
      </c>
      <c r="C1762" s="58" t="str">
        <f t="shared" si="116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3"/>
        <v>8</v>
      </c>
      <c r="L1762" s="58">
        <f t="shared" si="114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5"/>
        <v>12</v>
      </c>
      <c r="C1763" s="58" t="str">
        <f t="shared" si="116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3"/>
        <v>8</v>
      </c>
      <c r="L1763" s="58">
        <f t="shared" si="114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5"/>
        <v>12</v>
      </c>
      <c r="C1764" s="58" t="str">
        <f t="shared" si="116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3"/>
        <v>12</v>
      </c>
      <c r="L1764" s="58">
        <f t="shared" si="114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5"/>
        <v>12</v>
      </c>
      <c r="C1765" s="58" t="str">
        <f t="shared" si="116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3"/>
        <v>8</v>
      </c>
      <c r="L1765" s="58">
        <f t="shared" si="114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5"/>
        <v>12</v>
      </c>
      <c r="C1766" s="58" t="str">
        <f t="shared" si="116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3"/>
        <v>9</v>
      </c>
      <c r="L1766" s="58">
        <f t="shared" si="114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5"/>
        <v>12</v>
      </c>
      <c r="C1767" s="58" t="str">
        <f t="shared" si="116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3"/>
        <v>11</v>
      </c>
      <c r="L1767" s="58">
        <f t="shared" si="114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5"/>
        <v>12</v>
      </c>
      <c r="C1768" s="58" t="str">
        <f t="shared" si="116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3"/>
        <v>8</v>
      </c>
      <c r="L1768" s="58">
        <f t="shared" si="114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5"/>
        <v>12</v>
      </c>
      <c r="C1769" s="58" t="str">
        <f t="shared" si="116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3"/>
        <v>10</v>
      </c>
      <c r="L1769" s="58">
        <f t="shared" si="114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5"/>
        <v>12</v>
      </c>
      <c r="C1770" s="58" t="str">
        <f t="shared" si="116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3"/>
        <v>10.5</v>
      </c>
      <c r="L1770" s="58">
        <f t="shared" si="114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5"/>
        <v>12</v>
      </c>
      <c r="C1771" s="58" t="str">
        <f t="shared" si="116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3"/>
        <v>11.5</v>
      </c>
      <c r="L1771" s="58">
        <f t="shared" si="114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5"/>
        <v>12</v>
      </c>
      <c r="C1772" s="58" t="str">
        <f t="shared" si="116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3"/>
        <v>12</v>
      </c>
      <c r="L1772" s="58">
        <f t="shared" si="114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5"/>
        <v>12</v>
      </c>
      <c r="C1773" s="58" t="str">
        <f t="shared" si="116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3"/>
        <v>4</v>
      </c>
      <c r="L1773" s="58">
        <f t="shared" si="114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5"/>
        <v>12</v>
      </c>
      <c r="C1774" s="58" t="str">
        <f t="shared" si="116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3"/>
        <v>8</v>
      </c>
      <c r="L1774" s="58">
        <f t="shared" si="114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5"/>
        <v>12</v>
      </c>
      <c r="C1775" s="58" t="str">
        <f t="shared" si="116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3"/>
        <v>11.5</v>
      </c>
      <c r="L1775" s="58">
        <f t="shared" si="114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5"/>
        <v>12</v>
      </c>
      <c r="C1776" s="58" t="str">
        <f t="shared" si="116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3"/>
        <v>8</v>
      </c>
      <c r="L1776" s="58">
        <f t="shared" si="114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5"/>
        <v>12</v>
      </c>
      <c r="C1777" s="58" t="str">
        <f t="shared" si="116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3"/>
        <v>9</v>
      </c>
      <c r="L1777" s="58">
        <f t="shared" si="114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5"/>
        <v>12</v>
      </c>
      <c r="C1778" s="58" t="str">
        <f t="shared" si="116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3"/>
        <v>9.5</v>
      </c>
      <c r="L1778" s="58">
        <f t="shared" si="114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5"/>
        <v>12</v>
      </c>
      <c r="C1779" s="58" t="str">
        <f t="shared" si="116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3"/>
        <v>10</v>
      </c>
      <c r="L1779" s="58">
        <f t="shared" si="114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5"/>
        <v>12</v>
      </c>
      <c r="C1780" s="58" t="str">
        <f t="shared" si="116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3"/>
        <v>10.5</v>
      </c>
      <c r="L1780" s="58">
        <f t="shared" si="114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5"/>
        <v>12</v>
      </c>
      <c r="C1781" s="58" t="str">
        <f t="shared" si="116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3"/>
        <v>11</v>
      </c>
      <c r="L1781" s="58">
        <f t="shared" si="114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5"/>
        <v>12</v>
      </c>
      <c r="C1782" s="58" t="str">
        <f t="shared" si="116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3"/>
        <v>12</v>
      </c>
      <c r="L1782" s="58">
        <f t="shared" si="114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5"/>
        <v>12</v>
      </c>
      <c r="C1783" s="58" t="str">
        <f t="shared" si="116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3"/>
        <v>12</v>
      </c>
      <c r="L1783" s="58">
        <f t="shared" si="114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5"/>
        <v>12</v>
      </c>
      <c r="C1784" s="58" t="str">
        <f t="shared" si="116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3"/>
        <v>10</v>
      </c>
      <c r="L1784" s="58">
        <f t="shared" si="114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5"/>
        <v>12</v>
      </c>
      <c r="C1785" s="58" t="str">
        <f t="shared" si="116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3"/>
        <v>10</v>
      </c>
      <c r="L1785" s="58">
        <f t="shared" si="114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5"/>
        <v>12</v>
      </c>
      <c r="C1786" s="58" t="str">
        <f t="shared" si="116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3"/>
        <v>12</v>
      </c>
      <c r="L1786" s="58">
        <f t="shared" si="114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5"/>
        <v>12</v>
      </c>
      <c r="C1787" s="58" t="str">
        <f t="shared" si="116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3"/>
        <v>10</v>
      </c>
      <c r="L1787" s="58">
        <f t="shared" si="114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5"/>
        <v>12</v>
      </c>
      <c r="C1788" s="58" t="str">
        <f t="shared" si="116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3"/>
        <v>8</v>
      </c>
      <c r="L1788" s="58">
        <f t="shared" si="114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5"/>
        <v>12</v>
      </c>
      <c r="C1789" s="58" t="str">
        <f t="shared" si="116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3"/>
        <v>10</v>
      </c>
      <c r="L1789" s="58">
        <f t="shared" si="114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5"/>
        <v>12</v>
      </c>
      <c r="C1790" s="58" t="str">
        <f t="shared" si="116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3"/>
        <v>8</v>
      </c>
      <c r="L1790" s="58">
        <f t="shared" si="114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5"/>
        <v>12</v>
      </c>
      <c r="C1791" s="58" t="str">
        <f t="shared" si="116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3"/>
        <v>8</v>
      </c>
      <c r="L1791" s="58">
        <f t="shared" si="114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5"/>
        <v>12</v>
      </c>
      <c r="C1792" s="58" t="str">
        <f t="shared" si="116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3"/>
        <v>11</v>
      </c>
      <c r="L1792" s="58">
        <f t="shared" si="114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5"/>
        <v>12</v>
      </c>
      <c r="C1793" s="58" t="str">
        <f t="shared" si="116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3"/>
        <v>8</v>
      </c>
      <c r="L1793" s="58">
        <f t="shared" si="114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5"/>
        <v>12</v>
      </c>
      <c r="C1794" s="58" t="str">
        <f t="shared" si="116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3"/>
        <v>9.5</v>
      </c>
      <c r="L1794" s="58">
        <f t="shared" si="114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5"/>
        <v>12</v>
      </c>
      <c r="C1795" s="58" t="str">
        <f t="shared" si="116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si="113"/>
        <v>10</v>
      </c>
      <c r="L1795" s="58">
        <f t="shared" si="114"/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5"/>
        <v>12</v>
      </c>
      <c r="C1796" s="58" t="str">
        <f t="shared" si="116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ref="K1796:K1838" si="117">I1796+J1796</f>
        <v>11.5</v>
      </c>
      <c r="L1796" s="58">
        <f t="shared" ref="L1796:L1838" si="118">H1796*K1796</f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5"/>
        <v>12</v>
      </c>
      <c r="C1797" s="58" t="str">
        <f t="shared" si="116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7"/>
        <v>12</v>
      </c>
      <c r="L1797" s="58">
        <f t="shared" si="118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5"/>
        <v>12</v>
      </c>
      <c r="C1798" s="58" t="str">
        <f t="shared" si="116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7"/>
        <v>4</v>
      </c>
      <c r="L1798" s="58">
        <f t="shared" si="118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5"/>
        <v>12</v>
      </c>
      <c r="C1799" s="58" t="str">
        <f t="shared" si="116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7"/>
        <v>8.75</v>
      </c>
      <c r="L1799" s="58">
        <f t="shared" si="118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5"/>
        <v>12</v>
      </c>
      <c r="C1800" s="58" t="str">
        <f t="shared" si="116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7"/>
        <v>11.5</v>
      </c>
      <c r="L1800" s="58">
        <f t="shared" si="118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5"/>
        <v>12</v>
      </c>
      <c r="C1801" s="58" t="str">
        <f t="shared" si="116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7"/>
        <v>8</v>
      </c>
      <c r="L1801" s="58">
        <f t="shared" si="118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5"/>
        <v>12</v>
      </c>
      <c r="C1802" s="58" t="str">
        <f t="shared" si="116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7"/>
        <v>8.5</v>
      </c>
      <c r="L1802" s="58">
        <f t="shared" si="118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5"/>
        <v>12</v>
      </c>
      <c r="C1803" s="58" t="str">
        <f t="shared" si="116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7"/>
        <v>9.5</v>
      </c>
      <c r="L1803" s="58">
        <f t="shared" si="118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5"/>
        <v>12</v>
      </c>
      <c r="C1804" s="58" t="str">
        <f t="shared" si="116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7"/>
        <v>10</v>
      </c>
      <c r="L1804" s="58">
        <f t="shared" si="118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5"/>
        <v>12</v>
      </c>
      <c r="C1805" s="58" t="str">
        <f t="shared" si="116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7"/>
        <v>10.5</v>
      </c>
      <c r="L1805" s="58">
        <f t="shared" si="118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5"/>
        <v>12</v>
      </c>
      <c r="C1806" s="58" t="str">
        <f t="shared" si="116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7"/>
        <v>11.75</v>
      </c>
      <c r="L1806" s="58">
        <f t="shared" si="118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si="115"/>
        <v>12</v>
      </c>
      <c r="C1807" s="58" t="str">
        <f t="shared" si="116"/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7"/>
        <v>12</v>
      </c>
      <c r="L1807" s="58">
        <f t="shared" si="118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ref="B1808:B1872" si="119">WEEKNUM(A1808)</f>
        <v>12</v>
      </c>
      <c r="C1808" s="58" t="str">
        <f t="shared" ref="C1808:C1872" si="120">TEXT(A1808,"Mmm")</f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7"/>
        <v>8</v>
      </c>
      <c r="L1808" s="58">
        <f t="shared" si="118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9"/>
        <v>12</v>
      </c>
      <c r="C1809" s="58" t="str">
        <f t="shared" si="120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7"/>
        <v>9.5</v>
      </c>
      <c r="L1809" s="58">
        <f t="shared" si="118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9"/>
        <v>12</v>
      </c>
      <c r="C1810" s="58" t="str">
        <f t="shared" si="120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7"/>
        <v>8</v>
      </c>
      <c r="L1810" s="58">
        <f t="shared" si="118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9"/>
        <v>12</v>
      </c>
      <c r="C1811" s="58" t="str">
        <f t="shared" si="120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7"/>
        <v>12</v>
      </c>
      <c r="L1811" s="58">
        <f t="shared" si="118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9"/>
        <v>12</v>
      </c>
      <c r="C1812" s="58" t="str">
        <f t="shared" si="120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7"/>
        <v>8</v>
      </c>
      <c r="L1812" s="58">
        <f t="shared" si="118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9"/>
        <v>12</v>
      </c>
      <c r="C1813" s="58" t="str">
        <f t="shared" si="120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7"/>
        <v>10</v>
      </c>
      <c r="L1813" s="58">
        <f t="shared" si="118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9"/>
        <v>12</v>
      </c>
      <c r="C1814" s="58" t="str">
        <f t="shared" si="120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7"/>
        <v>8</v>
      </c>
      <c r="L1814" s="58">
        <f t="shared" si="118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9"/>
        <v>13</v>
      </c>
      <c r="C1815" s="58" t="str">
        <f t="shared" si="120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7"/>
        <v>8</v>
      </c>
      <c r="L1815" s="58">
        <f t="shared" si="118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9"/>
        <v>13</v>
      </c>
      <c r="C1816" s="58" t="str">
        <f t="shared" si="120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7"/>
        <v>11</v>
      </c>
      <c r="L1816" s="58">
        <f t="shared" si="118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9"/>
        <v>13</v>
      </c>
      <c r="C1817" s="58" t="str">
        <f t="shared" si="120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7"/>
        <v>7</v>
      </c>
      <c r="L1817" s="58">
        <f t="shared" si="118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9"/>
        <v>13</v>
      </c>
      <c r="C1818" s="58" t="str">
        <f t="shared" si="120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7"/>
        <v>10</v>
      </c>
      <c r="L1818" s="58">
        <f t="shared" si="118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9"/>
        <v>13</v>
      </c>
      <c r="C1819" s="58" t="str">
        <f t="shared" si="120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7"/>
        <v>12</v>
      </c>
      <c r="L1819" s="58">
        <f t="shared" si="118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9"/>
        <v>13</v>
      </c>
      <c r="C1820" s="58" t="str">
        <f t="shared" si="120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7"/>
        <v>8</v>
      </c>
      <c r="L1820" s="58">
        <f t="shared" si="118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9"/>
        <v>13</v>
      </c>
      <c r="C1821" s="58" t="str">
        <f t="shared" si="120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7"/>
        <v>10</v>
      </c>
      <c r="L1821" s="58">
        <f t="shared" si="118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9"/>
        <v>13</v>
      </c>
      <c r="C1822" s="58" t="str">
        <f t="shared" si="120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7"/>
        <v>11</v>
      </c>
      <c r="L1822" s="58">
        <f t="shared" si="118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9"/>
        <v>13</v>
      </c>
      <c r="C1823" s="58" t="str">
        <f t="shared" si="120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7"/>
        <v>12</v>
      </c>
      <c r="L1823" s="58">
        <f t="shared" si="118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9"/>
        <v>13</v>
      </c>
      <c r="C1824" s="58" t="str">
        <f t="shared" si="120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7"/>
        <v>4</v>
      </c>
      <c r="L1824" s="58">
        <f t="shared" si="118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9"/>
        <v>13</v>
      </c>
      <c r="C1825" s="58" t="str">
        <f t="shared" si="120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7"/>
        <v>8</v>
      </c>
      <c r="L1825" s="58">
        <f t="shared" si="118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9"/>
        <v>13</v>
      </c>
      <c r="C1826" s="58" t="str">
        <f t="shared" si="120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7"/>
        <v>8</v>
      </c>
      <c r="L1826" s="58">
        <f t="shared" si="118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9"/>
        <v>13</v>
      </c>
      <c r="C1827" s="58" t="str">
        <f t="shared" si="120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7"/>
        <v>12</v>
      </c>
      <c r="L1827" s="58">
        <f t="shared" si="118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9"/>
        <v>13</v>
      </c>
      <c r="C1828" s="58" t="str">
        <f t="shared" si="120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7"/>
        <v>8</v>
      </c>
      <c r="L1828" s="58">
        <f t="shared" si="118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9"/>
        <v>13</v>
      </c>
      <c r="C1829" s="58" t="str">
        <f t="shared" si="120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7"/>
        <v>9.5</v>
      </c>
      <c r="L1829" s="58">
        <f t="shared" si="118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9"/>
        <v>13</v>
      </c>
      <c r="C1830" s="58" t="str">
        <f t="shared" si="120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7"/>
        <v>10</v>
      </c>
      <c r="L1830" s="58">
        <f t="shared" si="118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9"/>
        <v>13</v>
      </c>
      <c r="C1831" s="58" t="str">
        <f t="shared" si="120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7"/>
        <v>10.5</v>
      </c>
      <c r="L1831" s="58">
        <f t="shared" si="118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9"/>
        <v>13</v>
      </c>
      <c r="C1832" s="58" t="str">
        <f t="shared" si="120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7"/>
        <v>11</v>
      </c>
      <c r="L1832" s="58">
        <f t="shared" si="118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9"/>
        <v>13</v>
      </c>
      <c r="C1833" s="58" t="str">
        <f t="shared" si="120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7"/>
        <v>12</v>
      </c>
      <c r="L1833" s="58">
        <f t="shared" si="118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9"/>
        <v>13</v>
      </c>
      <c r="C1834" s="58" t="str">
        <f t="shared" si="120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7"/>
        <v>12</v>
      </c>
      <c r="L1834" s="58">
        <f t="shared" si="118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9"/>
        <v>13</v>
      </c>
      <c r="C1835" s="58" t="str">
        <f t="shared" si="120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7"/>
        <v>8</v>
      </c>
      <c r="L1835" s="58">
        <f t="shared" si="118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9"/>
        <v>13</v>
      </c>
      <c r="C1836" s="58" t="str">
        <f t="shared" si="120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7"/>
        <v>10</v>
      </c>
      <c r="L1836" s="58">
        <f t="shared" si="118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9"/>
        <v>13</v>
      </c>
      <c r="C1837" s="58" t="str">
        <f t="shared" si="120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7"/>
        <v>8</v>
      </c>
      <c r="L1837" s="58">
        <f t="shared" si="118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9"/>
        <v>13</v>
      </c>
      <c r="C1838" s="58" t="str">
        <f t="shared" si="120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7"/>
        <v>12</v>
      </c>
      <c r="L1838" s="58">
        <f t="shared" si="118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9"/>
        <v>13</v>
      </c>
      <c r="C1839" s="58" t="str">
        <f t="shared" si="120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9"/>
        <v>13</v>
      </c>
      <c r="C1840" s="58" t="str">
        <f t="shared" si="120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9"/>
        <v>13</v>
      </c>
      <c r="C1841" s="58" t="str">
        <f t="shared" si="120"/>
        <v>Mar</v>
      </c>
      <c r="D1841" s="4" t="s">
        <v>436</v>
      </c>
      <c r="E1841" s="58" t="s">
        <v>446</v>
      </c>
      <c r="F1841" s="58" t="s">
        <v>18</v>
      </c>
      <c r="G1841" s="58">
        <v>9812</v>
      </c>
      <c r="H1841" s="58">
        <v>2</v>
      </c>
      <c r="I1841" s="58">
        <v>8</v>
      </c>
      <c r="J1841" s="58"/>
      <c r="K1841" s="58">
        <f t="shared" ref="K1841:K1904" si="121">I1841+J1841</f>
        <v>8</v>
      </c>
      <c r="L1841" s="58">
        <f t="shared" ref="L1841:L1904" si="122">H1841*K1841</f>
        <v>16</v>
      </c>
      <c r="M1841" s="4" t="s">
        <v>453</v>
      </c>
      <c r="N1841" s="58" t="s">
        <v>436</v>
      </c>
      <c r="O1841" s="58"/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9"/>
        <v>13</v>
      </c>
      <c r="C1842" s="58" t="str">
        <f t="shared" si="120"/>
        <v>Mar</v>
      </c>
      <c r="D1842" s="4" t="s">
        <v>436</v>
      </c>
      <c r="E1842" s="58" t="s">
        <v>446</v>
      </c>
      <c r="F1842" s="58" t="s">
        <v>18</v>
      </c>
      <c r="G1842" s="58">
        <v>9812</v>
      </c>
      <c r="H1842" s="58">
        <v>9</v>
      </c>
      <c r="I1842" s="58">
        <v>8</v>
      </c>
      <c r="J1842" s="58">
        <v>3</v>
      </c>
      <c r="K1842" s="58">
        <f t="shared" si="121"/>
        <v>11</v>
      </c>
      <c r="L1842" s="58">
        <f t="shared" si="122"/>
        <v>99</v>
      </c>
      <c r="M1842" s="4" t="s">
        <v>453</v>
      </c>
      <c r="N1842" s="58" t="s">
        <v>436</v>
      </c>
      <c r="O1842" s="58"/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9"/>
        <v>13</v>
      </c>
      <c r="C1843" s="58" t="str">
        <f t="shared" si="120"/>
        <v>Mar</v>
      </c>
      <c r="D1843" s="4" t="s">
        <v>428</v>
      </c>
      <c r="E1843" s="58" t="s">
        <v>446</v>
      </c>
      <c r="F1843" s="58" t="s">
        <v>18</v>
      </c>
      <c r="G1843" s="58">
        <v>9812</v>
      </c>
      <c r="H1843" s="58">
        <v>1</v>
      </c>
      <c r="I1843" s="58">
        <v>8</v>
      </c>
      <c r="J1843" s="58"/>
      <c r="K1843" s="58">
        <f t="shared" si="121"/>
        <v>8</v>
      </c>
      <c r="L1843" s="58">
        <f t="shared" si="122"/>
        <v>8</v>
      </c>
      <c r="M1843" s="4" t="s">
        <v>448</v>
      </c>
      <c r="N1843" s="58" t="s">
        <v>456</v>
      </c>
      <c r="O1843" s="58"/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9"/>
        <v>13</v>
      </c>
      <c r="C1844" s="58" t="str">
        <f t="shared" si="120"/>
        <v>Mar</v>
      </c>
      <c r="D1844" s="4" t="s">
        <v>428</v>
      </c>
      <c r="E1844" s="58" t="s">
        <v>446</v>
      </c>
      <c r="F1844" s="58" t="s">
        <v>18</v>
      </c>
      <c r="G1844" s="58">
        <v>9812</v>
      </c>
      <c r="H1844" s="58">
        <v>3</v>
      </c>
      <c r="I1844" s="58">
        <v>8</v>
      </c>
      <c r="J1844" s="58">
        <v>2</v>
      </c>
      <c r="K1844" s="58">
        <f t="shared" si="121"/>
        <v>10</v>
      </c>
      <c r="L1844" s="58">
        <f t="shared" si="122"/>
        <v>30</v>
      </c>
      <c r="M1844" s="4" t="s">
        <v>448</v>
      </c>
      <c r="N1844" s="58" t="s">
        <v>456</v>
      </c>
      <c r="O1844" s="58"/>
      <c r="P1844" s="4"/>
      <c r="Q1844" s="4"/>
    </row>
    <row r="1845" spans="1:17" s="1" customFormat="1" ht="18.649999999999999" customHeight="1" x14ac:dyDescent="0.35">
      <c r="A1845" s="3">
        <v>46105</v>
      </c>
      <c r="B1845" s="58">
        <f t="shared" si="119"/>
        <v>13</v>
      </c>
      <c r="C1845" s="58" t="str">
        <f t="shared" si="120"/>
        <v>Mar</v>
      </c>
      <c r="D1845" s="4" t="s">
        <v>428</v>
      </c>
      <c r="E1845" s="58" t="s">
        <v>446</v>
      </c>
      <c r="F1845" s="58" t="s">
        <v>18</v>
      </c>
      <c r="G1845" s="58">
        <v>9812</v>
      </c>
      <c r="H1845" s="58">
        <v>2</v>
      </c>
      <c r="I1845" s="58">
        <v>8</v>
      </c>
      <c r="J1845" s="58">
        <v>3.75</v>
      </c>
      <c r="K1845" s="58">
        <f t="shared" si="121"/>
        <v>11.75</v>
      </c>
      <c r="L1845" s="58">
        <f t="shared" si="122"/>
        <v>23.5</v>
      </c>
      <c r="M1845" s="4" t="s">
        <v>448</v>
      </c>
      <c r="N1845" s="58" t="s">
        <v>456</v>
      </c>
      <c r="O1845" s="58"/>
      <c r="P1845" s="4"/>
      <c r="Q1845" s="4"/>
    </row>
    <row r="1846" spans="1:17" s="1" customFormat="1" ht="18.649999999999999" customHeight="1" x14ac:dyDescent="0.35">
      <c r="A1846" s="3">
        <v>46105</v>
      </c>
      <c r="B1846" s="58">
        <f t="shared" si="119"/>
        <v>13</v>
      </c>
      <c r="C1846" s="58" t="str">
        <f t="shared" si="120"/>
        <v>Mar</v>
      </c>
      <c r="D1846" s="4" t="s">
        <v>428</v>
      </c>
      <c r="E1846" s="58" t="s">
        <v>446</v>
      </c>
      <c r="F1846" s="58" t="s">
        <v>18</v>
      </c>
      <c r="G1846" s="58">
        <v>9812</v>
      </c>
      <c r="H1846" s="58">
        <v>8</v>
      </c>
      <c r="I1846" s="58">
        <v>8</v>
      </c>
      <c r="J1846" s="58">
        <v>4</v>
      </c>
      <c r="K1846" s="58">
        <f t="shared" si="121"/>
        <v>12</v>
      </c>
      <c r="L1846" s="58">
        <f t="shared" si="122"/>
        <v>96</v>
      </c>
      <c r="M1846" s="4" t="s">
        <v>448</v>
      </c>
      <c r="N1846" s="58" t="s">
        <v>456</v>
      </c>
      <c r="O1846" s="58"/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9"/>
        <v>13</v>
      </c>
      <c r="C1847" s="58" t="str">
        <f t="shared" si="120"/>
        <v>Mar</v>
      </c>
      <c r="D1847" s="4" t="s">
        <v>428</v>
      </c>
      <c r="E1847" s="58" t="s">
        <v>446</v>
      </c>
      <c r="F1847" s="58" t="s">
        <v>18</v>
      </c>
      <c r="G1847" s="58">
        <v>9812</v>
      </c>
      <c r="H1847" s="58">
        <v>1</v>
      </c>
      <c r="I1847" s="58">
        <v>8</v>
      </c>
      <c r="J1847" s="58"/>
      <c r="K1847" s="58">
        <f t="shared" si="121"/>
        <v>8</v>
      </c>
      <c r="L1847" s="58">
        <f t="shared" si="122"/>
        <v>8</v>
      </c>
      <c r="M1847" s="4" t="s">
        <v>448</v>
      </c>
      <c r="N1847" s="58" t="s">
        <v>445</v>
      </c>
      <c r="O1847" s="58"/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9"/>
        <v>13</v>
      </c>
      <c r="C1848" s="58" t="str">
        <f t="shared" si="120"/>
        <v>Mar</v>
      </c>
      <c r="D1848" s="4" t="s">
        <v>428</v>
      </c>
      <c r="E1848" s="58" t="s">
        <v>446</v>
      </c>
      <c r="F1848" s="58" t="s">
        <v>18</v>
      </c>
      <c r="G1848" s="58">
        <v>9812</v>
      </c>
      <c r="H1848" s="58">
        <v>1</v>
      </c>
      <c r="I1848" s="58">
        <v>8</v>
      </c>
      <c r="J1848" s="58">
        <v>2</v>
      </c>
      <c r="K1848" s="58">
        <f t="shared" si="121"/>
        <v>10</v>
      </c>
      <c r="L1848" s="58">
        <f t="shared" si="122"/>
        <v>10</v>
      </c>
      <c r="M1848" s="4" t="s">
        <v>448</v>
      </c>
      <c r="N1848" s="58" t="s">
        <v>445</v>
      </c>
      <c r="O1848" s="58"/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9"/>
        <v>13</v>
      </c>
      <c r="C1849" s="58" t="str">
        <f t="shared" si="120"/>
        <v>Mar</v>
      </c>
      <c r="D1849" s="4" t="s">
        <v>428</v>
      </c>
      <c r="E1849" s="58" t="s">
        <v>446</v>
      </c>
      <c r="F1849" s="58" t="s">
        <v>18</v>
      </c>
      <c r="G1849" s="58">
        <v>9812</v>
      </c>
      <c r="H1849" s="58">
        <v>1</v>
      </c>
      <c r="I1849" s="58">
        <v>8</v>
      </c>
      <c r="J1849" s="58">
        <v>4</v>
      </c>
      <c r="K1849" s="58">
        <f t="shared" si="121"/>
        <v>12</v>
      </c>
      <c r="L1849" s="58">
        <f t="shared" si="122"/>
        <v>12</v>
      </c>
      <c r="M1849" s="4" t="s">
        <v>448</v>
      </c>
      <c r="N1849" s="58" t="s">
        <v>445</v>
      </c>
      <c r="O1849" s="58"/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9"/>
        <v>13</v>
      </c>
      <c r="C1850" s="58" t="str">
        <f t="shared" si="120"/>
        <v>Mar</v>
      </c>
      <c r="D1850" s="4" t="s">
        <v>429</v>
      </c>
      <c r="E1850" s="58" t="s">
        <v>34</v>
      </c>
      <c r="F1850" s="58" t="s">
        <v>18</v>
      </c>
      <c r="G1850" s="58">
        <v>9814</v>
      </c>
      <c r="H1850" s="58">
        <v>1</v>
      </c>
      <c r="I1850" s="58">
        <v>8</v>
      </c>
      <c r="J1850" s="58"/>
      <c r="K1850" s="58">
        <f t="shared" si="121"/>
        <v>8</v>
      </c>
      <c r="L1850" s="58">
        <f t="shared" si="122"/>
        <v>8</v>
      </c>
      <c r="M1850" s="4" t="s">
        <v>448</v>
      </c>
      <c r="N1850" s="58" t="s">
        <v>456</v>
      </c>
      <c r="O1850" s="58"/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9"/>
        <v>13</v>
      </c>
      <c r="C1851" s="58" t="str">
        <f t="shared" si="120"/>
        <v>Mar</v>
      </c>
      <c r="D1851" s="4" t="s">
        <v>429</v>
      </c>
      <c r="E1851" s="58" t="s">
        <v>34</v>
      </c>
      <c r="F1851" s="58" t="s">
        <v>18</v>
      </c>
      <c r="G1851" s="58">
        <v>9814</v>
      </c>
      <c r="H1851" s="58">
        <v>3</v>
      </c>
      <c r="I1851" s="58">
        <v>8</v>
      </c>
      <c r="J1851" s="58">
        <v>2</v>
      </c>
      <c r="K1851" s="58">
        <f t="shared" si="121"/>
        <v>10</v>
      </c>
      <c r="L1851" s="58">
        <f t="shared" si="122"/>
        <v>30</v>
      </c>
      <c r="M1851" s="4" t="s">
        <v>448</v>
      </c>
      <c r="N1851" s="58" t="s">
        <v>456</v>
      </c>
      <c r="O1851" s="58"/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f t="shared" si="119"/>
        <v>13</v>
      </c>
      <c r="C1852" s="58" t="str">
        <f t="shared" si="120"/>
        <v>Mar</v>
      </c>
      <c r="D1852" s="4" t="s">
        <v>429</v>
      </c>
      <c r="E1852" s="58" t="s">
        <v>34</v>
      </c>
      <c r="F1852" s="58" t="s">
        <v>18</v>
      </c>
      <c r="G1852" s="58">
        <v>9814</v>
      </c>
      <c r="H1852" s="58">
        <v>4</v>
      </c>
      <c r="I1852" s="58">
        <v>8</v>
      </c>
      <c r="J1852" s="58">
        <v>4</v>
      </c>
      <c r="K1852" s="58">
        <f t="shared" si="121"/>
        <v>12</v>
      </c>
      <c r="L1852" s="58">
        <f t="shared" si="122"/>
        <v>48</v>
      </c>
      <c r="M1852" s="4" t="s">
        <v>448</v>
      </c>
      <c r="N1852" s="58" t="s">
        <v>456</v>
      </c>
      <c r="O1852" s="58"/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f t="shared" si="119"/>
        <v>13</v>
      </c>
      <c r="C1853" s="58" t="str">
        <f t="shared" si="120"/>
        <v>Mar</v>
      </c>
      <c r="D1853" s="4" t="s">
        <v>429</v>
      </c>
      <c r="E1853" s="58" t="s">
        <v>34</v>
      </c>
      <c r="F1853" s="58" t="s">
        <v>18</v>
      </c>
      <c r="G1853" s="58">
        <v>9814</v>
      </c>
      <c r="H1853" s="58">
        <v>10</v>
      </c>
      <c r="I1853" s="58">
        <v>8</v>
      </c>
      <c r="J1853" s="58"/>
      <c r="K1853" s="58">
        <f t="shared" si="121"/>
        <v>8</v>
      </c>
      <c r="L1853" s="58">
        <f t="shared" si="122"/>
        <v>80</v>
      </c>
      <c r="M1853" s="4" t="s">
        <v>448</v>
      </c>
      <c r="N1853" s="58" t="s">
        <v>445</v>
      </c>
      <c r="O1853" s="58"/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f t="shared" si="119"/>
        <v>13</v>
      </c>
      <c r="C1854" s="58" t="str">
        <f t="shared" si="120"/>
        <v>Mar</v>
      </c>
      <c r="D1854" s="4" t="s">
        <v>429</v>
      </c>
      <c r="E1854" s="58" t="s">
        <v>34</v>
      </c>
      <c r="F1854" s="58" t="s">
        <v>18</v>
      </c>
      <c r="G1854" s="58">
        <v>9814</v>
      </c>
      <c r="H1854" s="58">
        <v>1</v>
      </c>
      <c r="I1854" s="58">
        <v>8</v>
      </c>
      <c r="J1854" s="58">
        <v>1.5</v>
      </c>
      <c r="K1854" s="58">
        <f t="shared" si="121"/>
        <v>9.5</v>
      </c>
      <c r="L1854" s="58">
        <f t="shared" si="122"/>
        <v>9.5</v>
      </c>
      <c r="M1854" s="4" t="s">
        <v>448</v>
      </c>
      <c r="N1854" s="58" t="s">
        <v>445</v>
      </c>
      <c r="O1854" s="58"/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f t="shared" si="119"/>
        <v>13</v>
      </c>
      <c r="C1855" s="58" t="str">
        <f t="shared" si="120"/>
        <v>Mar</v>
      </c>
      <c r="D1855" s="4" t="s">
        <v>429</v>
      </c>
      <c r="E1855" s="58" t="s">
        <v>34</v>
      </c>
      <c r="F1855" s="58" t="s">
        <v>18</v>
      </c>
      <c r="G1855" s="58">
        <v>9814</v>
      </c>
      <c r="H1855" s="58">
        <v>17</v>
      </c>
      <c r="I1855" s="58">
        <v>8</v>
      </c>
      <c r="J1855" s="58">
        <v>2</v>
      </c>
      <c r="K1855" s="58">
        <f t="shared" si="121"/>
        <v>10</v>
      </c>
      <c r="L1855" s="58">
        <f t="shared" si="122"/>
        <v>170</v>
      </c>
      <c r="M1855" s="4" t="s">
        <v>448</v>
      </c>
      <c r="N1855" s="58" t="s">
        <v>445</v>
      </c>
      <c r="O1855" s="58"/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f t="shared" si="119"/>
        <v>13</v>
      </c>
      <c r="C1856" s="58" t="str">
        <f t="shared" si="120"/>
        <v>Mar</v>
      </c>
      <c r="D1856" s="4" t="s">
        <v>429</v>
      </c>
      <c r="E1856" s="58" t="s">
        <v>34</v>
      </c>
      <c r="F1856" s="58" t="s">
        <v>18</v>
      </c>
      <c r="G1856" s="58">
        <v>9814</v>
      </c>
      <c r="H1856" s="58">
        <v>1</v>
      </c>
      <c r="I1856" s="58">
        <v>8</v>
      </c>
      <c r="J1856" s="58">
        <v>2.25</v>
      </c>
      <c r="K1856" s="58">
        <f t="shared" si="121"/>
        <v>10.25</v>
      </c>
      <c r="L1856" s="58">
        <f t="shared" si="122"/>
        <v>10.25</v>
      </c>
      <c r="M1856" s="4" t="s">
        <v>448</v>
      </c>
      <c r="N1856" s="58" t="s">
        <v>445</v>
      </c>
      <c r="O1856" s="58"/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f t="shared" si="119"/>
        <v>13</v>
      </c>
      <c r="C1857" s="58" t="str">
        <f t="shared" si="120"/>
        <v>Mar</v>
      </c>
      <c r="D1857" s="4" t="s">
        <v>429</v>
      </c>
      <c r="E1857" s="58" t="s">
        <v>34</v>
      </c>
      <c r="F1857" s="58" t="s">
        <v>18</v>
      </c>
      <c r="G1857" s="58">
        <v>9814</v>
      </c>
      <c r="H1857" s="58">
        <v>1</v>
      </c>
      <c r="I1857" s="58">
        <v>8</v>
      </c>
      <c r="J1857" s="58">
        <v>3.5</v>
      </c>
      <c r="K1857" s="58">
        <f t="shared" si="121"/>
        <v>11.5</v>
      </c>
      <c r="L1857" s="58">
        <f t="shared" si="122"/>
        <v>11.5</v>
      </c>
      <c r="M1857" s="4" t="s">
        <v>448</v>
      </c>
      <c r="N1857" s="58" t="s">
        <v>445</v>
      </c>
      <c r="O1857" s="58"/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f t="shared" si="119"/>
        <v>13</v>
      </c>
      <c r="C1858" s="58" t="str">
        <f t="shared" si="120"/>
        <v>Mar</v>
      </c>
      <c r="D1858" s="4" t="s">
        <v>429</v>
      </c>
      <c r="E1858" s="58" t="s">
        <v>34</v>
      </c>
      <c r="F1858" s="58" t="s">
        <v>18</v>
      </c>
      <c r="G1858" s="58">
        <v>9814</v>
      </c>
      <c r="H1858" s="58">
        <v>21</v>
      </c>
      <c r="I1858" s="58">
        <v>8</v>
      </c>
      <c r="J1858" s="58">
        <v>4</v>
      </c>
      <c r="K1858" s="58">
        <f t="shared" si="121"/>
        <v>12</v>
      </c>
      <c r="L1858" s="58">
        <f t="shared" si="122"/>
        <v>252</v>
      </c>
      <c r="M1858" s="4" t="s">
        <v>448</v>
      </c>
      <c r="N1858" s="58" t="s">
        <v>445</v>
      </c>
      <c r="O1858" s="58"/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f t="shared" si="119"/>
        <v>13</v>
      </c>
      <c r="C1859" s="58" t="str">
        <f t="shared" si="120"/>
        <v>Mar</v>
      </c>
      <c r="D1859" s="4" t="s">
        <v>2283</v>
      </c>
      <c r="E1859" s="58" t="s">
        <v>34</v>
      </c>
      <c r="F1859" s="58" t="s">
        <v>18</v>
      </c>
      <c r="G1859" s="58">
        <v>9814</v>
      </c>
      <c r="H1859" s="58">
        <v>2</v>
      </c>
      <c r="I1859" s="58">
        <v>4</v>
      </c>
      <c r="J1859" s="58"/>
      <c r="K1859" s="58">
        <f t="shared" si="121"/>
        <v>4</v>
      </c>
      <c r="L1859" s="58">
        <f t="shared" si="122"/>
        <v>8</v>
      </c>
      <c r="M1859" s="4" t="s">
        <v>449</v>
      </c>
      <c r="N1859" s="58" t="s">
        <v>52</v>
      </c>
      <c r="O1859" s="58"/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f t="shared" si="119"/>
        <v>13</v>
      </c>
      <c r="C1860" s="58" t="str">
        <f t="shared" si="120"/>
        <v>Mar</v>
      </c>
      <c r="D1860" s="4" t="s">
        <v>2284</v>
      </c>
      <c r="E1860" s="58" t="s">
        <v>34</v>
      </c>
      <c r="F1860" s="58" t="s">
        <v>18</v>
      </c>
      <c r="G1860" s="58">
        <v>9814</v>
      </c>
      <c r="H1860" s="58">
        <v>4</v>
      </c>
      <c r="I1860" s="58">
        <v>8</v>
      </c>
      <c r="J1860" s="58"/>
      <c r="K1860" s="58">
        <f t="shared" si="121"/>
        <v>8</v>
      </c>
      <c r="L1860" s="58">
        <f t="shared" si="122"/>
        <v>32</v>
      </c>
      <c r="M1860" s="4" t="s">
        <v>2285</v>
      </c>
      <c r="N1860" s="58" t="s">
        <v>57</v>
      </c>
      <c r="O1860" s="58" t="s">
        <v>2539</v>
      </c>
      <c r="P1860" s="4" t="s">
        <v>2538</v>
      </c>
      <c r="Q1860" s="4"/>
    </row>
    <row r="1861" spans="1:17" s="1" customFormat="1" ht="18.649999999999999" customHeight="1" x14ac:dyDescent="0.35">
      <c r="A1861" s="3">
        <v>46105</v>
      </c>
      <c r="B1861" s="58">
        <f t="shared" si="119"/>
        <v>13</v>
      </c>
      <c r="C1861" s="58" t="str">
        <f t="shared" si="120"/>
        <v>Mar</v>
      </c>
      <c r="D1861" s="4" t="s">
        <v>2284</v>
      </c>
      <c r="E1861" s="58" t="s">
        <v>34</v>
      </c>
      <c r="F1861" s="58" t="s">
        <v>18</v>
      </c>
      <c r="G1861" s="58">
        <v>9814</v>
      </c>
      <c r="H1861" s="58">
        <v>1</v>
      </c>
      <c r="I1861" s="58">
        <v>8</v>
      </c>
      <c r="J1861" s="58">
        <v>3.5</v>
      </c>
      <c r="K1861" s="58">
        <f t="shared" si="121"/>
        <v>11.5</v>
      </c>
      <c r="L1861" s="58">
        <f t="shared" si="122"/>
        <v>11.5</v>
      </c>
      <c r="M1861" s="4" t="s">
        <v>455</v>
      </c>
      <c r="N1861" s="58" t="s">
        <v>457</v>
      </c>
      <c r="O1861" s="58"/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f t="shared" si="119"/>
        <v>13</v>
      </c>
      <c r="C1862" s="58" t="str">
        <f t="shared" si="120"/>
        <v>Mar</v>
      </c>
      <c r="D1862" s="4" t="s">
        <v>2284</v>
      </c>
      <c r="E1862" s="58" t="s">
        <v>34</v>
      </c>
      <c r="F1862" s="58" t="s">
        <v>18</v>
      </c>
      <c r="G1862" s="58">
        <v>9814</v>
      </c>
      <c r="H1862" s="58">
        <v>1</v>
      </c>
      <c r="I1862" s="58">
        <v>8</v>
      </c>
      <c r="J1862" s="58">
        <v>4</v>
      </c>
      <c r="K1862" s="58">
        <f t="shared" si="121"/>
        <v>12</v>
      </c>
      <c r="L1862" s="58">
        <f t="shared" si="122"/>
        <v>12</v>
      </c>
      <c r="M1862" s="4" t="s">
        <v>455</v>
      </c>
      <c r="N1862" s="58" t="s">
        <v>457</v>
      </c>
      <c r="O1862" s="58"/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f t="shared" si="119"/>
        <v>13</v>
      </c>
      <c r="C1863" s="58" t="str">
        <f t="shared" si="120"/>
        <v>Mar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/>
      <c r="K1863" s="58">
        <f t="shared" si="121"/>
        <v>8</v>
      </c>
      <c r="L1863" s="58">
        <f t="shared" si="122"/>
        <v>8</v>
      </c>
      <c r="M1863" s="4" t="s">
        <v>3134</v>
      </c>
      <c r="N1863" s="58" t="s">
        <v>1376</v>
      </c>
      <c r="O1863" s="58"/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f t="shared" si="119"/>
        <v>13</v>
      </c>
      <c r="C1864" s="58" t="str">
        <f t="shared" si="120"/>
        <v>Mar</v>
      </c>
      <c r="D1864" s="4" t="s">
        <v>3133</v>
      </c>
      <c r="E1864" s="58" t="s">
        <v>446</v>
      </c>
      <c r="F1864" s="58" t="s">
        <v>18</v>
      </c>
      <c r="G1864" s="58">
        <v>9812</v>
      </c>
      <c r="H1864" s="58">
        <v>6</v>
      </c>
      <c r="I1864" s="58">
        <v>5</v>
      </c>
      <c r="J1864" s="58"/>
      <c r="K1864" s="58">
        <f t="shared" si="121"/>
        <v>5</v>
      </c>
      <c r="L1864" s="58">
        <f t="shared" si="122"/>
        <v>30</v>
      </c>
      <c r="M1864" s="4" t="s">
        <v>3134</v>
      </c>
      <c r="N1864" s="58" t="s">
        <v>1376</v>
      </c>
      <c r="O1864" s="58"/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f t="shared" si="119"/>
        <v>13</v>
      </c>
      <c r="C1865" s="58" t="str">
        <f t="shared" si="120"/>
        <v>Mar</v>
      </c>
      <c r="D1865" s="4" t="s">
        <v>3133</v>
      </c>
      <c r="E1865" s="58" t="s">
        <v>446</v>
      </c>
      <c r="F1865" s="58" t="s">
        <v>18</v>
      </c>
      <c r="G1865" s="58">
        <v>9812</v>
      </c>
      <c r="H1865" s="58">
        <v>30</v>
      </c>
      <c r="I1865" s="58">
        <v>8</v>
      </c>
      <c r="J1865" s="58"/>
      <c r="K1865" s="58">
        <f t="shared" si="121"/>
        <v>8</v>
      </c>
      <c r="L1865" s="58">
        <f t="shared" si="122"/>
        <v>240</v>
      </c>
      <c r="M1865" s="4" t="s">
        <v>3134</v>
      </c>
      <c r="N1865" s="58" t="s">
        <v>1376</v>
      </c>
      <c r="O1865" s="58"/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f t="shared" si="119"/>
        <v>13</v>
      </c>
      <c r="C1866" s="58" t="str">
        <f t="shared" si="120"/>
        <v>Mar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37</v>
      </c>
      <c r="I1866" s="58">
        <v>8</v>
      </c>
      <c r="J1866" s="58"/>
      <c r="K1866" s="58">
        <f t="shared" si="121"/>
        <v>8</v>
      </c>
      <c r="L1866" s="58">
        <f t="shared" si="122"/>
        <v>296</v>
      </c>
      <c r="M1866" s="4" t="s">
        <v>1916</v>
      </c>
      <c r="N1866" s="58" t="s">
        <v>443</v>
      </c>
      <c r="O1866" s="58"/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f t="shared" si="119"/>
        <v>13</v>
      </c>
      <c r="C1867" s="58" t="str">
        <f t="shared" si="120"/>
        <v>Mar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</v>
      </c>
      <c r="I1867" s="58">
        <v>8</v>
      </c>
      <c r="J1867" s="58">
        <v>1</v>
      </c>
      <c r="K1867" s="58">
        <f t="shared" si="121"/>
        <v>9</v>
      </c>
      <c r="L1867" s="58">
        <f t="shared" si="122"/>
        <v>18</v>
      </c>
      <c r="M1867" s="4" t="s">
        <v>1916</v>
      </c>
      <c r="N1867" s="58" t="s">
        <v>443</v>
      </c>
      <c r="O1867" s="58"/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f t="shared" si="119"/>
        <v>13</v>
      </c>
      <c r="C1868" s="58" t="str">
        <f t="shared" si="120"/>
        <v>Mar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1</v>
      </c>
      <c r="I1868" s="58">
        <v>8</v>
      </c>
      <c r="J1868" s="58">
        <v>1.5</v>
      </c>
      <c r="K1868" s="58">
        <f t="shared" si="121"/>
        <v>9.5</v>
      </c>
      <c r="L1868" s="58">
        <f t="shared" si="122"/>
        <v>9.5</v>
      </c>
      <c r="M1868" s="4" t="s">
        <v>1916</v>
      </c>
      <c r="N1868" s="58" t="s">
        <v>443</v>
      </c>
      <c r="O1868" s="58"/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f t="shared" si="119"/>
        <v>13</v>
      </c>
      <c r="C1869" s="58" t="str">
        <f t="shared" si="120"/>
        <v>Mar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12</v>
      </c>
      <c r="I1869" s="58">
        <v>8</v>
      </c>
      <c r="J1869" s="58">
        <v>2</v>
      </c>
      <c r="K1869" s="58">
        <f t="shared" si="121"/>
        <v>10</v>
      </c>
      <c r="L1869" s="58">
        <f t="shared" si="122"/>
        <v>120</v>
      </c>
      <c r="M1869" s="4" t="s">
        <v>1916</v>
      </c>
      <c r="N1869" s="58" t="s">
        <v>443</v>
      </c>
      <c r="O1869" s="58"/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f t="shared" si="119"/>
        <v>13</v>
      </c>
      <c r="C1870" s="58" t="str">
        <f t="shared" si="120"/>
        <v>Mar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2</v>
      </c>
      <c r="I1870" s="58">
        <v>8</v>
      </c>
      <c r="J1870" s="58">
        <v>2.5</v>
      </c>
      <c r="K1870" s="58">
        <f t="shared" si="121"/>
        <v>10.5</v>
      </c>
      <c r="L1870" s="58">
        <f t="shared" si="122"/>
        <v>21</v>
      </c>
      <c r="M1870" s="4" t="s">
        <v>1916</v>
      </c>
      <c r="N1870" s="58" t="s">
        <v>443</v>
      </c>
      <c r="O1870" s="58"/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f t="shared" si="119"/>
        <v>13</v>
      </c>
      <c r="C1871" s="58" t="str">
        <f t="shared" si="120"/>
        <v>Mar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6</v>
      </c>
      <c r="I1871" s="58">
        <v>8</v>
      </c>
      <c r="J1871" s="58">
        <v>3</v>
      </c>
      <c r="K1871" s="58">
        <f t="shared" si="121"/>
        <v>11</v>
      </c>
      <c r="L1871" s="58">
        <f t="shared" si="122"/>
        <v>66</v>
      </c>
      <c r="M1871" s="4" t="s">
        <v>1916</v>
      </c>
      <c r="N1871" s="58" t="s">
        <v>443</v>
      </c>
      <c r="O1871" s="58"/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f t="shared" si="119"/>
        <v>13</v>
      </c>
      <c r="C1872" s="58" t="str">
        <f t="shared" si="120"/>
        <v>Mar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2</v>
      </c>
      <c r="I1872" s="58">
        <v>8</v>
      </c>
      <c r="J1872" s="58">
        <v>3.5</v>
      </c>
      <c r="K1872" s="58">
        <f t="shared" si="121"/>
        <v>11.5</v>
      </c>
      <c r="L1872" s="58">
        <f t="shared" si="122"/>
        <v>23</v>
      </c>
      <c r="M1872" s="4" t="s">
        <v>1916</v>
      </c>
      <c r="N1872" s="58" t="s">
        <v>443</v>
      </c>
      <c r="O1872" s="58"/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f t="shared" ref="B1873:B1936" si="123">WEEKNUM(A1873)</f>
        <v>13</v>
      </c>
      <c r="C1873" s="58" t="str">
        <f t="shared" ref="C1873:C1936" si="124">TEXT(A1873,"Mmm")</f>
        <v>Mar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8</v>
      </c>
      <c r="I1873" s="58">
        <v>8</v>
      </c>
      <c r="J1873" s="58">
        <v>4</v>
      </c>
      <c r="K1873" s="58">
        <f t="shared" si="121"/>
        <v>12</v>
      </c>
      <c r="L1873" s="58">
        <f t="shared" si="122"/>
        <v>96</v>
      </c>
      <c r="M1873" s="4" t="s">
        <v>1916</v>
      </c>
      <c r="N1873" s="58" t="s">
        <v>443</v>
      </c>
      <c r="O1873" s="58"/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f t="shared" si="123"/>
        <v>13</v>
      </c>
      <c r="C1874" s="58" t="str">
        <f t="shared" si="124"/>
        <v>Mar</v>
      </c>
      <c r="D1874" s="4" t="s">
        <v>2491</v>
      </c>
      <c r="E1874" s="58" t="s">
        <v>34</v>
      </c>
      <c r="F1874" s="58" t="s">
        <v>17</v>
      </c>
      <c r="G1874" s="58">
        <v>9814</v>
      </c>
      <c r="H1874" s="58">
        <v>1</v>
      </c>
      <c r="I1874" s="58">
        <v>8</v>
      </c>
      <c r="J1874" s="58">
        <v>2</v>
      </c>
      <c r="K1874" s="58">
        <f t="shared" si="121"/>
        <v>10</v>
      </c>
      <c r="L1874" s="58">
        <f t="shared" si="122"/>
        <v>10</v>
      </c>
      <c r="M1874" s="4" t="s">
        <v>1916</v>
      </c>
      <c r="N1874" s="58" t="s">
        <v>443</v>
      </c>
      <c r="O1874" s="58"/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f t="shared" si="123"/>
        <v>13</v>
      </c>
      <c r="C1875" s="58" t="str">
        <f t="shared" si="124"/>
        <v>Mar</v>
      </c>
      <c r="D1875" s="4" t="s">
        <v>2491</v>
      </c>
      <c r="E1875" s="58" t="s">
        <v>34</v>
      </c>
      <c r="F1875" s="58" t="s">
        <v>17</v>
      </c>
      <c r="G1875" s="58">
        <v>9814</v>
      </c>
      <c r="H1875" s="58">
        <v>8</v>
      </c>
      <c r="I1875" s="58">
        <v>8</v>
      </c>
      <c r="J1875" s="58">
        <v>4</v>
      </c>
      <c r="K1875" s="58">
        <f t="shared" si="121"/>
        <v>12</v>
      </c>
      <c r="L1875" s="58">
        <f t="shared" si="122"/>
        <v>96</v>
      </c>
      <c r="M1875" s="4" t="s">
        <v>1916</v>
      </c>
      <c r="N1875" s="58" t="s">
        <v>443</v>
      </c>
      <c r="O1875" s="58"/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f t="shared" si="123"/>
        <v>13</v>
      </c>
      <c r="C1876" s="58" t="str">
        <f t="shared" si="124"/>
        <v>Mar</v>
      </c>
      <c r="D1876" s="4" t="s">
        <v>842</v>
      </c>
      <c r="E1876" s="58" t="s">
        <v>446</v>
      </c>
      <c r="F1876" s="58" t="s">
        <v>17</v>
      </c>
      <c r="G1876" s="58">
        <v>9812</v>
      </c>
      <c r="H1876" s="58">
        <v>2</v>
      </c>
      <c r="I1876" s="58">
        <v>8</v>
      </c>
      <c r="J1876" s="58">
        <v>4</v>
      </c>
      <c r="K1876" s="58">
        <f t="shared" si="121"/>
        <v>12</v>
      </c>
      <c r="L1876" s="58">
        <f t="shared" si="122"/>
        <v>24</v>
      </c>
      <c r="M1876" s="4" t="s">
        <v>1916</v>
      </c>
      <c r="N1876" s="58" t="s">
        <v>443</v>
      </c>
      <c r="O1876" s="58"/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f t="shared" si="123"/>
        <v>13</v>
      </c>
      <c r="C1877" s="58" t="str">
        <f t="shared" si="124"/>
        <v>Mar</v>
      </c>
      <c r="D1877" s="4" t="s">
        <v>842</v>
      </c>
      <c r="E1877" s="58" t="s">
        <v>446</v>
      </c>
      <c r="F1877" s="58" t="s">
        <v>17</v>
      </c>
      <c r="G1877" s="58">
        <v>9812</v>
      </c>
      <c r="H1877" s="58">
        <v>2</v>
      </c>
      <c r="I1877" s="58">
        <v>8</v>
      </c>
      <c r="J1877" s="58">
        <v>2</v>
      </c>
      <c r="K1877" s="58">
        <f t="shared" si="121"/>
        <v>10</v>
      </c>
      <c r="L1877" s="58">
        <f t="shared" si="122"/>
        <v>20</v>
      </c>
      <c r="M1877" s="4" t="s">
        <v>448</v>
      </c>
      <c r="N1877" s="58" t="s">
        <v>445</v>
      </c>
      <c r="O1877" s="58"/>
      <c r="P1877" s="4"/>
      <c r="Q1877" s="4"/>
    </row>
    <row r="1878" spans="1:17" s="1" customFormat="1" ht="18.649999999999999" customHeight="1" x14ac:dyDescent="0.35">
      <c r="A1878" s="3">
        <v>46106</v>
      </c>
      <c r="B1878" s="58">
        <f t="shared" si="123"/>
        <v>13</v>
      </c>
      <c r="C1878" s="58" t="str">
        <f t="shared" si="124"/>
        <v>Mar</v>
      </c>
      <c r="D1878" s="4" t="s">
        <v>436</v>
      </c>
      <c r="E1878" s="58" t="s">
        <v>446</v>
      </c>
      <c r="F1878" s="58" t="s">
        <v>18</v>
      </c>
      <c r="G1878" s="58">
        <v>9812</v>
      </c>
      <c r="H1878" s="58">
        <v>4</v>
      </c>
      <c r="I1878" s="58">
        <v>8</v>
      </c>
      <c r="J1878" s="58"/>
      <c r="K1878" s="58">
        <f t="shared" si="121"/>
        <v>8</v>
      </c>
      <c r="L1878" s="58">
        <f t="shared" si="122"/>
        <v>32</v>
      </c>
      <c r="M1878" s="4" t="s">
        <v>453</v>
      </c>
      <c r="N1878" s="58" t="s">
        <v>436</v>
      </c>
      <c r="O1878" s="58"/>
      <c r="P1878" s="4"/>
      <c r="Q1878" s="4"/>
    </row>
    <row r="1879" spans="1:17" s="1" customFormat="1" ht="18.649999999999999" customHeight="1" x14ac:dyDescent="0.35">
      <c r="A1879" s="3">
        <v>46106</v>
      </c>
      <c r="B1879" s="58">
        <f t="shared" si="123"/>
        <v>13</v>
      </c>
      <c r="C1879" s="58" t="str">
        <f t="shared" si="124"/>
        <v>Mar</v>
      </c>
      <c r="D1879" s="4" t="s">
        <v>436</v>
      </c>
      <c r="E1879" s="58" t="s">
        <v>446</v>
      </c>
      <c r="F1879" s="58" t="s">
        <v>18</v>
      </c>
      <c r="G1879" s="58">
        <v>9812</v>
      </c>
      <c r="H1879" s="58">
        <v>6</v>
      </c>
      <c r="I1879" s="58">
        <v>8</v>
      </c>
      <c r="J1879" s="58">
        <v>3</v>
      </c>
      <c r="K1879" s="58">
        <f t="shared" si="121"/>
        <v>11</v>
      </c>
      <c r="L1879" s="58">
        <f t="shared" si="122"/>
        <v>66</v>
      </c>
      <c r="M1879" s="4" t="s">
        <v>453</v>
      </c>
      <c r="N1879" s="58" t="s">
        <v>436</v>
      </c>
      <c r="O1879" s="58"/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si="123"/>
        <v>13</v>
      </c>
      <c r="C1880" s="58" t="str">
        <f t="shared" si="124"/>
        <v>Mar</v>
      </c>
      <c r="D1880" s="4" t="s">
        <v>428</v>
      </c>
      <c r="E1880" s="58" t="s">
        <v>446</v>
      </c>
      <c r="F1880" s="58" t="s">
        <v>18</v>
      </c>
      <c r="G1880" s="58">
        <v>9812</v>
      </c>
      <c r="H1880" s="58">
        <v>2</v>
      </c>
      <c r="I1880" s="58">
        <v>8</v>
      </c>
      <c r="J1880" s="58">
        <v>2</v>
      </c>
      <c r="K1880" s="58">
        <f t="shared" si="121"/>
        <v>10</v>
      </c>
      <c r="L1880" s="58">
        <f t="shared" si="122"/>
        <v>20</v>
      </c>
      <c r="M1880" s="4" t="s">
        <v>448</v>
      </c>
      <c r="N1880" s="58" t="s">
        <v>456</v>
      </c>
      <c r="O1880" s="58"/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3"/>
        <v>13</v>
      </c>
      <c r="C1881" s="58" t="str">
        <f t="shared" si="124"/>
        <v>Mar</v>
      </c>
      <c r="D1881" s="4" t="s">
        <v>428</v>
      </c>
      <c r="E1881" s="58" t="s">
        <v>446</v>
      </c>
      <c r="F1881" s="58" t="s">
        <v>18</v>
      </c>
      <c r="G1881" s="58">
        <v>9812</v>
      </c>
      <c r="H1881" s="58">
        <v>8</v>
      </c>
      <c r="I1881" s="58">
        <v>8</v>
      </c>
      <c r="J1881" s="58">
        <v>4</v>
      </c>
      <c r="K1881" s="58">
        <f t="shared" si="121"/>
        <v>12</v>
      </c>
      <c r="L1881" s="58">
        <f t="shared" si="122"/>
        <v>96</v>
      </c>
      <c r="M1881" s="4" t="s">
        <v>448</v>
      </c>
      <c r="N1881" s="58" t="s">
        <v>456</v>
      </c>
      <c r="O1881" s="58"/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3"/>
        <v>13</v>
      </c>
      <c r="C1882" s="58" t="str">
        <f t="shared" si="124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21"/>
        <v>10</v>
      </c>
      <c r="L1882" s="58">
        <f t="shared" si="122"/>
        <v>10</v>
      </c>
      <c r="M1882" s="4" t="s">
        <v>448</v>
      </c>
      <c r="N1882" s="58" t="s">
        <v>445</v>
      </c>
      <c r="O1882" s="58"/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3"/>
        <v>13</v>
      </c>
      <c r="C1883" s="58" t="str">
        <f t="shared" si="124"/>
        <v>Mar</v>
      </c>
      <c r="D1883" s="4" t="s">
        <v>428</v>
      </c>
      <c r="E1883" s="58" t="s">
        <v>446</v>
      </c>
      <c r="F1883" s="58" t="s">
        <v>18</v>
      </c>
      <c r="G1883" s="58">
        <v>9812</v>
      </c>
      <c r="H1883" s="58">
        <v>1</v>
      </c>
      <c r="I1883" s="58">
        <v>8</v>
      </c>
      <c r="J1883" s="58">
        <v>2</v>
      </c>
      <c r="K1883" s="58">
        <f t="shared" si="121"/>
        <v>10</v>
      </c>
      <c r="L1883" s="58">
        <f t="shared" si="122"/>
        <v>10</v>
      </c>
      <c r="M1883" s="4" t="s">
        <v>449</v>
      </c>
      <c r="N1883" s="58" t="s">
        <v>198</v>
      </c>
      <c r="O1883" s="58"/>
      <c r="P1883" s="4"/>
      <c r="Q1883" s="4"/>
    </row>
    <row r="1884" spans="1:17" s="1" customFormat="1" ht="18.649999999999999" customHeight="1" x14ac:dyDescent="0.35">
      <c r="A1884" s="3">
        <v>46106</v>
      </c>
      <c r="B1884" s="58">
        <f t="shared" si="123"/>
        <v>13</v>
      </c>
      <c r="C1884" s="58" t="str">
        <f t="shared" si="124"/>
        <v>Mar</v>
      </c>
      <c r="D1884" s="4" t="s">
        <v>429</v>
      </c>
      <c r="E1884" s="58" t="s">
        <v>34</v>
      </c>
      <c r="F1884" s="58" t="s">
        <v>18</v>
      </c>
      <c r="G1884" s="58">
        <v>9814</v>
      </c>
      <c r="H1884" s="58">
        <v>25</v>
      </c>
      <c r="I1884" s="58">
        <v>8</v>
      </c>
      <c r="J1884" s="58"/>
      <c r="K1884" s="58">
        <f t="shared" si="121"/>
        <v>8</v>
      </c>
      <c r="L1884" s="58">
        <f t="shared" si="122"/>
        <v>200</v>
      </c>
      <c r="M1884" s="4" t="s">
        <v>448</v>
      </c>
      <c r="N1884" s="58" t="s">
        <v>445</v>
      </c>
      <c r="O1884" s="58"/>
      <c r="P1884" s="4"/>
      <c r="Q1884" s="4"/>
    </row>
    <row r="1885" spans="1:17" s="1" customFormat="1" ht="18.649999999999999" customHeight="1" x14ac:dyDescent="0.35">
      <c r="A1885" s="3">
        <v>46106</v>
      </c>
      <c r="B1885" s="58">
        <f t="shared" si="123"/>
        <v>13</v>
      </c>
      <c r="C1885" s="58" t="str">
        <f t="shared" si="124"/>
        <v>Mar</v>
      </c>
      <c r="D1885" s="4" t="s">
        <v>429</v>
      </c>
      <c r="E1885" s="58" t="s">
        <v>34</v>
      </c>
      <c r="F1885" s="58" t="s">
        <v>18</v>
      </c>
      <c r="G1885" s="58">
        <v>9814</v>
      </c>
      <c r="H1885" s="58">
        <v>21</v>
      </c>
      <c r="I1885" s="58">
        <v>8</v>
      </c>
      <c r="J1885" s="58">
        <v>2</v>
      </c>
      <c r="K1885" s="58">
        <f t="shared" si="121"/>
        <v>10</v>
      </c>
      <c r="L1885" s="58">
        <f t="shared" si="122"/>
        <v>210</v>
      </c>
      <c r="M1885" s="4" t="s">
        <v>448</v>
      </c>
      <c r="N1885" s="58" t="s">
        <v>445</v>
      </c>
      <c r="O1885" s="58"/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3"/>
        <v>13</v>
      </c>
      <c r="C1886" s="58" t="str">
        <f t="shared" si="124"/>
        <v>Mar</v>
      </c>
      <c r="D1886" s="4" t="s">
        <v>429</v>
      </c>
      <c r="E1886" s="58" t="s">
        <v>34</v>
      </c>
      <c r="F1886" s="58" t="s">
        <v>18</v>
      </c>
      <c r="G1886" s="58">
        <v>9814</v>
      </c>
      <c r="H1886" s="58">
        <v>3</v>
      </c>
      <c r="I1886" s="58">
        <v>8</v>
      </c>
      <c r="J1886" s="58">
        <v>2.5</v>
      </c>
      <c r="K1886" s="58">
        <f t="shared" si="121"/>
        <v>10.5</v>
      </c>
      <c r="L1886" s="58">
        <f t="shared" si="122"/>
        <v>31.5</v>
      </c>
      <c r="M1886" s="4" t="s">
        <v>448</v>
      </c>
      <c r="N1886" s="58" t="s">
        <v>445</v>
      </c>
      <c r="O1886" s="58"/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3"/>
        <v>13</v>
      </c>
      <c r="C1887" s="58" t="str">
        <f t="shared" si="124"/>
        <v>Mar</v>
      </c>
      <c r="D1887" s="4" t="s">
        <v>429</v>
      </c>
      <c r="E1887" s="58" t="s">
        <v>34</v>
      </c>
      <c r="F1887" s="58" t="s">
        <v>18</v>
      </c>
      <c r="G1887" s="58">
        <v>9814</v>
      </c>
      <c r="H1887" s="58">
        <v>4</v>
      </c>
      <c r="I1887" s="58">
        <v>8</v>
      </c>
      <c r="J1887" s="58">
        <v>3</v>
      </c>
      <c r="K1887" s="58">
        <f t="shared" si="121"/>
        <v>11</v>
      </c>
      <c r="L1887" s="58">
        <f t="shared" si="122"/>
        <v>44</v>
      </c>
      <c r="M1887" s="4" t="s">
        <v>448</v>
      </c>
      <c r="N1887" s="58" t="s">
        <v>445</v>
      </c>
      <c r="O1887" s="58"/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3"/>
        <v>13</v>
      </c>
      <c r="C1888" s="58" t="str">
        <f t="shared" si="124"/>
        <v>Mar</v>
      </c>
      <c r="D1888" s="4" t="s">
        <v>429</v>
      </c>
      <c r="E1888" s="58" t="s">
        <v>34</v>
      </c>
      <c r="F1888" s="58" t="s">
        <v>18</v>
      </c>
      <c r="G1888" s="58">
        <v>9814</v>
      </c>
      <c r="H1888" s="58">
        <v>1</v>
      </c>
      <c r="I1888" s="58">
        <v>8</v>
      </c>
      <c r="J1888" s="58">
        <v>3.5</v>
      </c>
      <c r="K1888" s="58">
        <f t="shared" si="121"/>
        <v>11.5</v>
      </c>
      <c r="L1888" s="58">
        <f t="shared" si="122"/>
        <v>11.5</v>
      </c>
      <c r="M1888" s="4" t="s">
        <v>448</v>
      </c>
      <c r="N1888" s="58" t="s">
        <v>445</v>
      </c>
      <c r="O1888" s="58"/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3"/>
        <v>13</v>
      </c>
      <c r="C1889" s="58" t="str">
        <f t="shared" si="124"/>
        <v>Mar</v>
      </c>
      <c r="D1889" s="4" t="s">
        <v>429</v>
      </c>
      <c r="E1889" s="58" t="s">
        <v>34</v>
      </c>
      <c r="F1889" s="58" t="s">
        <v>18</v>
      </c>
      <c r="G1889" s="58">
        <v>9814</v>
      </c>
      <c r="H1889" s="58">
        <v>3</v>
      </c>
      <c r="I1889" s="58">
        <v>8</v>
      </c>
      <c r="J1889" s="58">
        <v>4</v>
      </c>
      <c r="K1889" s="58">
        <f t="shared" si="121"/>
        <v>12</v>
      </c>
      <c r="L1889" s="58">
        <f t="shared" si="122"/>
        <v>36</v>
      </c>
      <c r="M1889" s="4" t="s">
        <v>448</v>
      </c>
      <c r="N1889" s="58" t="s">
        <v>445</v>
      </c>
      <c r="O1889" s="58"/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3"/>
        <v>13</v>
      </c>
      <c r="C1890" s="58" t="str">
        <f t="shared" si="124"/>
        <v>Mar</v>
      </c>
      <c r="D1890" s="4" t="s">
        <v>2283</v>
      </c>
      <c r="E1890" s="58" t="s">
        <v>34</v>
      </c>
      <c r="F1890" s="58" t="s">
        <v>18</v>
      </c>
      <c r="G1890" s="58">
        <v>9814</v>
      </c>
      <c r="H1890" s="58">
        <v>2</v>
      </c>
      <c r="I1890" s="58">
        <v>4</v>
      </c>
      <c r="J1890" s="58"/>
      <c r="K1890" s="58">
        <f t="shared" si="121"/>
        <v>4</v>
      </c>
      <c r="L1890" s="58">
        <f t="shared" si="122"/>
        <v>8</v>
      </c>
      <c r="M1890" s="4" t="s">
        <v>449</v>
      </c>
      <c r="N1890" s="58" t="s">
        <v>52</v>
      </c>
      <c r="O1890" s="58"/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3"/>
        <v>13</v>
      </c>
      <c r="C1891" s="58" t="str">
        <f t="shared" si="124"/>
        <v>Mar</v>
      </c>
      <c r="D1891" s="4" t="s">
        <v>2284</v>
      </c>
      <c r="E1891" s="58" t="s">
        <v>34</v>
      </c>
      <c r="F1891" s="58" t="s">
        <v>18</v>
      </c>
      <c r="G1891" s="58">
        <v>9814</v>
      </c>
      <c r="H1891" s="58">
        <v>4</v>
      </c>
      <c r="I1891" s="58">
        <v>8</v>
      </c>
      <c r="J1891" s="58"/>
      <c r="K1891" s="58">
        <f t="shared" si="121"/>
        <v>8</v>
      </c>
      <c r="L1891" s="58">
        <f t="shared" si="122"/>
        <v>32</v>
      </c>
      <c r="M1891" s="4" t="s">
        <v>2285</v>
      </c>
      <c r="N1891" s="58" t="s">
        <v>57</v>
      </c>
      <c r="O1891" s="58" t="s">
        <v>2539</v>
      </c>
      <c r="P1891" s="4" t="s">
        <v>2538</v>
      </c>
      <c r="Q1891" s="4"/>
    </row>
    <row r="1892" spans="1:17" s="1" customFormat="1" ht="18.649999999999999" customHeight="1" x14ac:dyDescent="0.35">
      <c r="A1892" s="3">
        <v>46106</v>
      </c>
      <c r="B1892" s="58">
        <f t="shared" si="123"/>
        <v>13</v>
      </c>
      <c r="C1892" s="58" t="str">
        <f t="shared" si="124"/>
        <v>Mar</v>
      </c>
      <c r="D1892" s="4" t="s">
        <v>2284</v>
      </c>
      <c r="E1892" s="58" t="s">
        <v>34</v>
      </c>
      <c r="F1892" s="58" t="s">
        <v>18</v>
      </c>
      <c r="G1892" s="58">
        <v>9814</v>
      </c>
      <c r="H1892" s="58">
        <v>1</v>
      </c>
      <c r="I1892" s="58">
        <v>8</v>
      </c>
      <c r="J1892" s="58"/>
      <c r="K1892" s="58">
        <f t="shared" si="121"/>
        <v>8</v>
      </c>
      <c r="L1892" s="58">
        <f t="shared" si="122"/>
        <v>8</v>
      </c>
      <c r="M1892" s="4" t="s">
        <v>455</v>
      </c>
      <c r="N1892" s="58" t="s">
        <v>457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3"/>
        <v>13</v>
      </c>
      <c r="C1893" s="58" t="str">
        <f t="shared" si="124"/>
        <v>Mar</v>
      </c>
      <c r="D1893" s="4" t="s">
        <v>2284</v>
      </c>
      <c r="E1893" s="58" t="s">
        <v>34</v>
      </c>
      <c r="F1893" s="58" t="s">
        <v>18</v>
      </c>
      <c r="G1893" s="58">
        <v>9814</v>
      </c>
      <c r="H1893" s="58">
        <v>1</v>
      </c>
      <c r="I1893" s="58">
        <v>8</v>
      </c>
      <c r="J1893" s="58">
        <v>4</v>
      </c>
      <c r="K1893" s="58">
        <f t="shared" si="121"/>
        <v>12</v>
      </c>
      <c r="L1893" s="58">
        <f t="shared" si="122"/>
        <v>12</v>
      </c>
      <c r="M1893" s="4" t="s">
        <v>455</v>
      </c>
      <c r="N1893" s="58" t="s">
        <v>457</v>
      </c>
      <c r="O1893" s="58"/>
      <c r="P1893" s="4"/>
      <c r="Q1893" s="4"/>
    </row>
    <row r="1894" spans="1:17" s="1" customFormat="1" ht="18.649999999999999" customHeight="1" x14ac:dyDescent="0.35">
      <c r="A1894" s="3">
        <v>46106</v>
      </c>
      <c r="B1894" s="58">
        <f t="shared" si="123"/>
        <v>13</v>
      </c>
      <c r="C1894" s="58" t="str">
        <f t="shared" si="124"/>
        <v>Mar</v>
      </c>
      <c r="D1894" s="4" t="s">
        <v>3133</v>
      </c>
      <c r="E1894" s="58" t="s">
        <v>446</v>
      </c>
      <c r="F1894" s="58" t="s">
        <v>18</v>
      </c>
      <c r="G1894" s="58">
        <v>9812</v>
      </c>
      <c r="H1894" s="58">
        <v>9</v>
      </c>
      <c r="I1894" s="58">
        <v>8</v>
      </c>
      <c r="J1894" s="58"/>
      <c r="K1894" s="58">
        <f t="shared" si="121"/>
        <v>8</v>
      </c>
      <c r="L1894" s="58">
        <f t="shared" si="122"/>
        <v>72</v>
      </c>
      <c r="M1894" s="4" t="s">
        <v>3134</v>
      </c>
      <c r="N1894" s="58" t="s">
        <v>1376</v>
      </c>
      <c r="O1894" s="58"/>
      <c r="P1894" s="4"/>
      <c r="Q1894" s="4"/>
    </row>
    <row r="1895" spans="1:17" s="1" customFormat="1" ht="18.649999999999999" customHeight="1" x14ac:dyDescent="0.35">
      <c r="A1895" s="3">
        <v>46106</v>
      </c>
      <c r="B1895" s="58">
        <f t="shared" si="123"/>
        <v>13</v>
      </c>
      <c r="C1895" s="58" t="str">
        <f t="shared" si="124"/>
        <v>Mar</v>
      </c>
      <c r="D1895" s="4" t="s">
        <v>3133</v>
      </c>
      <c r="E1895" s="58" t="s">
        <v>446</v>
      </c>
      <c r="F1895" s="58" t="s">
        <v>18</v>
      </c>
      <c r="G1895" s="58">
        <v>9812</v>
      </c>
      <c r="H1895" s="58">
        <v>1</v>
      </c>
      <c r="I1895" s="58">
        <v>8</v>
      </c>
      <c r="J1895" s="58">
        <v>1</v>
      </c>
      <c r="K1895" s="58">
        <f t="shared" si="121"/>
        <v>9</v>
      </c>
      <c r="L1895" s="58">
        <f t="shared" si="122"/>
        <v>9</v>
      </c>
      <c r="M1895" s="4" t="s">
        <v>3134</v>
      </c>
      <c r="N1895" s="58" t="s">
        <v>1376</v>
      </c>
      <c r="O1895" s="58"/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f t="shared" si="123"/>
        <v>13</v>
      </c>
      <c r="C1896" s="58" t="str">
        <f t="shared" si="124"/>
        <v>Mar</v>
      </c>
      <c r="D1896" s="4" t="s">
        <v>3133</v>
      </c>
      <c r="E1896" s="58" t="s">
        <v>446</v>
      </c>
      <c r="F1896" s="58" t="s">
        <v>18</v>
      </c>
      <c r="G1896" s="58">
        <v>9812</v>
      </c>
      <c r="H1896" s="58">
        <v>3</v>
      </c>
      <c r="I1896" s="58">
        <v>8</v>
      </c>
      <c r="J1896" s="58">
        <v>1.5</v>
      </c>
      <c r="K1896" s="58">
        <f t="shared" si="121"/>
        <v>9.5</v>
      </c>
      <c r="L1896" s="58">
        <f t="shared" si="122"/>
        <v>28.5</v>
      </c>
      <c r="M1896" s="4" t="s">
        <v>3134</v>
      </c>
      <c r="N1896" s="58" t="s">
        <v>1376</v>
      </c>
      <c r="O1896" s="58"/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f t="shared" si="123"/>
        <v>13</v>
      </c>
      <c r="C1897" s="58" t="str">
        <f t="shared" si="124"/>
        <v>Mar</v>
      </c>
      <c r="D1897" s="4" t="s">
        <v>3133</v>
      </c>
      <c r="E1897" s="58" t="s">
        <v>446</v>
      </c>
      <c r="F1897" s="58" t="s">
        <v>18</v>
      </c>
      <c r="G1897" s="58">
        <v>9812</v>
      </c>
      <c r="H1897" s="58">
        <v>6</v>
      </c>
      <c r="I1897" s="58">
        <v>8</v>
      </c>
      <c r="J1897" s="58">
        <v>2</v>
      </c>
      <c r="K1897" s="58">
        <f t="shared" si="121"/>
        <v>10</v>
      </c>
      <c r="L1897" s="58">
        <f t="shared" si="122"/>
        <v>60</v>
      </c>
      <c r="M1897" s="4" t="s">
        <v>3134</v>
      </c>
      <c r="N1897" s="58" t="s">
        <v>1376</v>
      </c>
      <c r="O1897" s="58"/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f t="shared" si="123"/>
        <v>13</v>
      </c>
      <c r="C1898" s="58" t="str">
        <f t="shared" si="124"/>
        <v>Mar</v>
      </c>
      <c r="D1898" s="4" t="s">
        <v>3133</v>
      </c>
      <c r="E1898" s="58" t="s">
        <v>446</v>
      </c>
      <c r="F1898" s="58" t="s">
        <v>18</v>
      </c>
      <c r="G1898" s="58">
        <v>9812</v>
      </c>
      <c r="H1898" s="58">
        <v>9</v>
      </c>
      <c r="I1898" s="58">
        <v>8</v>
      </c>
      <c r="J1898" s="58">
        <v>3.5</v>
      </c>
      <c r="K1898" s="58">
        <f t="shared" si="121"/>
        <v>11.5</v>
      </c>
      <c r="L1898" s="58">
        <f t="shared" si="122"/>
        <v>103.5</v>
      </c>
      <c r="M1898" s="4" t="s">
        <v>3134</v>
      </c>
      <c r="N1898" s="58" t="s">
        <v>1376</v>
      </c>
      <c r="O1898" s="58"/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f t="shared" si="123"/>
        <v>13</v>
      </c>
      <c r="C1899" s="58" t="str">
        <f t="shared" si="124"/>
        <v>Mar</v>
      </c>
      <c r="D1899" s="4" t="s">
        <v>3133</v>
      </c>
      <c r="E1899" s="58" t="s">
        <v>446</v>
      </c>
      <c r="F1899" s="58" t="s">
        <v>18</v>
      </c>
      <c r="G1899" s="58">
        <v>9812</v>
      </c>
      <c r="H1899" s="58">
        <v>1</v>
      </c>
      <c r="I1899" s="58">
        <v>8</v>
      </c>
      <c r="J1899" s="58">
        <v>4</v>
      </c>
      <c r="K1899" s="58">
        <f t="shared" si="121"/>
        <v>12</v>
      </c>
      <c r="L1899" s="58">
        <f t="shared" si="122"/>
        <v>12</v>
      </c>
      <c r="M1899" s="4" t="s">
        <v>3171</v>
      </c>
      <c r="N1899" s="58" t="s">
        <v>47</v>
      </c>
      <c r="O1899" s="58"/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f t="shared" si="123"/>
        <v>13</v>
      </c>
      <c r="C1900" s="58" t="str">
        <f t="shared" si="124"/>
        <v>Mar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10</v>
      </c>
      <c r="I1900" s="58">
        <v>8</v>
      </c>
      <c r="J1900" s="58"/>
      <c r="K1900" s="58">
        <f t="shared" si="121"/>
        <v>8</v>
      </c>
      <c r="L1900" s="58">
        <f t="shared" si="122"/>
        <v>80</v>
      </c>
      <c r="M1900" s="4" t="s">
        <v>1916</v>
      </c>
      <c r="N1900" s="58" t="s">
        <v>443</v>
      </c>
      <c r="O1900" s="58"/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f t="shared" si="123"/>
        <v>13</v>
      </c>
      <c r="C1901" s="58" t="str">
        <f t="shared" si="124"/>
        <v>Mar</v>
      </c>
      <c r="D1901" s="4" t="s">
        <v>2491</v>
      </c>
      <c r="E1901" s="58" t="s">
        <v>34</v>
      </c>
      <c r="F1901" s="58" t="s">
        <v>17</v>
      </c>
      <c r="G1901" s="58">
        <v>9814</v>
      </c>
      <c r="H1901" s="58">
        <v>5</v>
      </c>
      <c r="I1901" s="58">
        <v>8</v>
      </c>
      <c r="J1901" s="58">
        <v>2</v>
      </c>
      <c r="K1901" s="58">
        <f t="shared" si="121"/>
        <v>10</v>
      </c>
      <c r="L1901" s="58">
        <f t="shared" si="122"/>
        <v>50</v>
      </c>
      <c r="M1901" s="4" t="s">
        <v>1916</v>
      </c>
      <c r="N1901" s="58" t="s">
        <v>444</v>
      </c>
      <c r="O1901" s="58"/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f t="shared" si="123"/>
        <v>13</v>
      </c>
      <c r="C1902" s="58" t="str">
        <f t="shared" si="124"/>
        <v>Mar</v>
      </c>
      <c r="D1902" s="4" t="s">
        <v>2491</v>
      </c>
      <c r="E1902" s="58" t="s">
        <v>34</v>
      </c>
      <c r="F1902" s="58" t="s">
        <v>17</v>
      </c>
      <c r="G1902" s="58">
        <v>9814</v>
      </c>
      <c r="H1902" s="58">
        <v>1</v>
      </c>
      <c r="I1902" s="58">
        <v>8</v>
      </c>
      <c r="J1902" s="58">
        <v>4</v>
      </c>
      <c r="K1902" s="58">
        <f t="shared" si="121"/>
        <v>12</v>
      </c>
      <c r="L1902" s="58">
        <f t="shared" si="122"/>
        <v>12</v>
      </c>
      <c r="M1902" s="4" t="s">
        <v>1916</v>
      </c>
      <c r="N1902" s="58" t="s">
        <v>444</v>
      </c>
      <c r="O1902" s="58"/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f t="shared" si="123"/>
        <v>13</v>
      </c>
      <c r="C1903" s="58" t="str">
        <f t="shared" si="124"/>
        <v>Mar</v>
      </c>
      <c r="D1903" s="4" t="s">
        <v>842</v>
      </c>
      <c r="E1903" s="58" t="s">
        <v>446</v>
      </c>
      <c r="F1903" s="58" t="s">
        <v>17</v>
      </c>
      <c r="G1903" s="58">
        <v>9812</v>
      </c>
      <c r="H1903" s="58">
        <v>1</v>
      </c>
      <c r="I1903" s="58">
        <v>8</v>
      </c>
      <c r="J1903" s="58">
        <v>1</v>
      </c>
      <c r="K1903" s="58">
        <f t="shared" si="121"/>
        <v>9</v>
      </c>
      <c r="L1903" s="58">
        <f t="shared" si="122"/>
        <v>9</v>
      </c>
      <c r="M1903" s="4" t="s">
        <v>1916</v>
      </c>
      <c r="N1903" s="58" t="s">
        <v>443</v>
      </c>
      <c r="O1903" s="58"/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f t="shared" si="123"/>
        <v>13</v>
      </c>
      <c r="C1904" s="58" t="str">
        <f t="shared" si="124"/>
        <v>Mar</v>
      </c>
      <c r="D1904" s="4" t="s">
        <v>842</v>
      </c>
      <c r="E1904" s="58" t="s">
        <v>446</v>
      </c>
      <c r="F1904" s="58" t="s">
        <v>17</v>
      </c>
      <c r="G1904" s="58">
        <v>9812</v>
      </c>
      <c r="H1904" s="58">
        <v>1</v>
      </c>
      <c r="I1904" s="58">
        <v>8</v>
      </c>
      <c r="J1904" s="58">
        <v>2</v>
      </c>
      <c r="K1904" s="58">
        <f t="shared" si="121"/>
        <v>10</v>
      </c>
      <c r="L1904" s="58">
        <f t="shared" si="122"/>
        <v>10</v>
      </c>
      <c r="M1904" s="4" t="s">
        <v>1916</v>
      </c>
      <c r="N1904" s="58" t="s">
        <v>443</v>
      </c>
      <c r="O1904" s="58"/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f t="shared" si="123"/>
        <v>13</v>
      </c>
      <c r="C1905" s="58" t="str">
        <f t="shared" si="124"/>
        <v>Mar</v>
      </c>
      <c r="D1905" s="4" t="s">
        <v>428</v>
      </c>
      <c r="E1905" s="58" t="s">
        <v>446</v>
      </c>
      <c r="F1905" s="58" t="s">
        <v>18</v>
      </c>
      <c r="G1905" s="58">
        <v>9812</v>
      </c>
      <c r="H1905" s="58">
        <v>6</v>
      </c>
      <c r="I1905" s="58">
        <v>8</v>
      </c>
      <c r="J1905" s="58"/>
      <c r="K1905" s="58">
        <f t="shared" ref="K1905:K1968" si="125">I1905+J1905</f>
        <v>8</v>
      </c>
      <c r="L1905" s="58">
        <f t="shared" ref="L1905:L1968" si="126">H1905*K1905</f>
        <v>48</v>
      </c>
      <c r="M1905" s="4" t="s">
        <v>3172</v>
      </c>
      <c r="N1905" s="58" t="s">
        <v>3173</v>
      </c>
      <c r="O1905" s="58"/>
      <c r="P1905" s="4" t="s">
        <v>3174</v>
      </c>
      <c r="Q1905" s="4"/>
    </row>
    <row r="1906" spans="1:17" s="1" customFormat="1" ht="18.649999999999999" customHeight="1" x14ac:dyDescent="0.35">
      <c r="A1906" s="3">
        <v>46106</v>
      </c>
      <c r="B1906" s="58">
        <f t="shared" si="123"/>
        <v>13</v>
      </c>
      <c r="C1906" s="58" t="str">
        <f t="shared" si="124"/>
        <v>Mar</v>
      </c>
      <c r="D1906" s="4" t="s">
        <v>428</v>
      </c>
      <c r="E1906" s="58" t="s">
        <v>446</v>
      </c>
      <c r="F1906" s="58" t="s">
        <v>18</v>
      </c>
      <c r="G1906" s="58">
        <v>9812</v>
      </c>
      <c r="H1906" s="58">
        <v>37</v>
      </c>
      <c r="I1906" s="58">
        <v>8</v>
      </c>
      <c r="J1906" s="58">
        <v>3</v>
      </c>
      <c r="K1906" s="58">
        <f t="shared" si="125"/>
        <v>11</v>
      </c>
      <c r="L1906" s="58">
        <f t="shared" si="126"/>
        <v>407</v>
      </c>
      <c r="M1906" s="4" t="s">
        <v>3172</v>
      </c>
      <c r="N1906" s="58" t="s">
        <v>3173</v>
      </c>
      <c r="O1906" s="58"/>
      <c r="P1906" s="4" t="s">
        <v>3174</v>
      </c>
      <c r="Q1906" s="4"/>
    </row>
    <row r="1907" spans="1:17" s="1" customFormat="1" ht="18.649999999999999" customHeight="1" x14ac:dyDescent="0.35">
      <c r="A1907" s="3">
        <v>46107</v>
      </c>
      <c r="B1907" s="58">
        <f t="shared" si="123"/>
        <v>13</v>
      </c>
      <c r="C1907" s="58" t="str">
        <f t="shared" si="124"/>
        <v>Mar</v>
      </c>
      <c r="D1907" s="4" t="s">
        <v>436</v>
      </c>
      <c r="E1907" s="58" t="s">
        <v>446</v>
      </c>
      <c r="F1907" s="58" t="s">
        <v>18</v>
      </c>
      <c r="G1907" s="58">
        <v>9812</v>
      </c>
      <c r="H1907" s="58">
        <v>1</v>
      </c>
      <c r="I1907" s="58">
        <v>8</v>
      </c>
      <c r="J1907" s="58"/>
      <c r="K1907" s="58">
        <f t="shared" si="125"/>
        <v>8</v>
      </c>
      <c r="L1907" s="58">
        <f t="shared" si="126"/>
        <v>8</v>
      </c>
      <c r="M1907" s="4" t="s">
        <v>453</v>
      </c>
      <c r="N1907" s="58" t="s">
        <v>436</v>
      </c>
      <c r="O1907" s="58"/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si="123"/>
        <v>13</v>
      </c>
      <c r="C1908" s="58" t="str">
        <f t="shared" si="124"/>
        <v>Mar</v>
      </c>
      <c r="D1908" s="4" t="s">
        <v>436</v>
      </c>
      <c r="E1908" s="58" t="s">
        <v>446</v>
      </c>
      <c r="F1908" s="58" t="s">
        <v>18</v>
      </c>
      <c r="G1908" s="58">
        <v>9812</v>
      </c>
      <c r="H1908" s="58">
        <v>9</v>
      </c>
      <c r="I1908" s="58">
        <v>8</v>
      </c>
      <c r="J1908" s="58">
        <v>2</v>
      </c>
      <c r="K1908" s="58">
        <f t="shared" si="125"/>
        <v>10</v>
      </c>
      <c r="L1908" s="58">
        <f t="shared" si="126"/>
        <v>90</v>
      </c>
      <c r="M1908" s="4" t="s">
        <v>453</v>
      </c>
      <c r="N1908" s="58" t="s">
        <v>436</v>
      </c>
      <c r="O1908" s="58"/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3"/>
        <v>13</v>
      </c>
      <c r="C1909" s="58" t="str">
        <f t="shared" si="124"/>
        <v>Mar</v>
      </c>
      <c r="D1909" s="4" t="s">
        <v>436</v>
      </c>
      <c r="E1909" s="58" t="s">
        <v>446</v>
      </c>
      <c r="F1909" s="58" t="s">
        <v>18</v>
      </c>
      <c r="G1909" s="58">
        <v>9812</v>
      </c>
      <c r="H1909" s="58">
        <v>1</v>
      </c>
      <c r="I1909" s="58">
        <v>8</v>
      </c>
      <c r="J1909" s="58">
        <v>3</v>
      </c>
      <c r="K1909" s="58">
        <f t="shared" si="125"/>
        <v>11</v>
      </c>
      <c r="L1909" s="58">
        <f t="shared" si="126"/>
        <v>11</v>
      </c>
      <c r="M1909" s="4" t="s">
        <v>453</v>
      </c>
      <c r="N1909" s="58" t="s">
        <v>436</v>
      </c>
      <c r="O1909" s="58"/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3"/>
        <v>13</v>
      </c>
      <c r="C1910" s="58" t="str">
        <f t="shared" si="124"/>
        <v>Mar</v>
      </c>
      <c r="D1910" s="4" t="s">
        <v>428</v>
      </c>
      <c r="E1910" s="58" t="s">
        <v>446</v>
      </c>
      <c r="F1910" s="58" t="s">
        <v>18</v>
      </c>
      <c r="G1910" s="58">
        <v>9812</v>
      </c>
      <c r="H1910" s="58">
        <v>2</v>
      </c>
      <c r="I1910" s="58">
        <v>8</v>
      </c>
      <c r="J1910" s="58">
        <v>3.75</v>
      </c>
      <c r="K1910" s="58">
        <f t="shared" si="125"/>
        <v>11.75</v>
      </c>
      <c r="L1910" s="58">
        <f t="shared" si="126"/>
        <v>23.5</v>
      </c>
      <c r="M1910" s="4" t="s">
        <v>448</v>
      </c>
      <c r="N1910" s="58" t="s">
        <v>456</v>
      </c>
      <c r="O1910" s="58"/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3"/>
        <v>13</v>
      </c>
      <c r="C1911" s="58" t="str">
        <f t="shared" si="124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1</v>
      </c>
      <c r="K1911" s="58">
        <f t="shared" si="125"/>
        <v>9</v>
      </c>
      <c r="L1911" s="58">
        <f t="shared" si="126"/>
        <v>9</v>
      </c>
      <c r="M1911" s="4" t="s">
        <v>448</v>
      </c>
      <c r="N1911" s="58" t="s">
        <v>445</v>
      </c>
      <c r="O1911" s="58"/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3"/>
        <v>13</v>
      </c>
      <c r="C1912" s="58" t="str">
        <f t="shared" si="124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1</v>
      </c>
      <c r="I1912" s="58">
        <v>8</v>
      </c>
      <c r="J1912" s="58">
        <v>2</v>
      </c>
      <c r="K1912" s="58">
        <f t="shared" si="125"/>
        <v>10</v>
      </c>
      <c r="L1912" s="58">
        <f t="shared" si="126"/>
        <v>10</v>
      </c>
      <c r="M1912" s="4" t="s">
        <v>448</v>
      </c>
      <c r="N1912" s="58" t="s">
        <v>445</v>
      </c>
      <c r="O1912" s="58"/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3"/>
        <v>13</v>
      </c>
      <c r="C1913" s="58" t="str">
        <f t="shared" si="124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2</v>
      </c>
      <c r="K1913" s="58">
        <f t="shared" si="125"/>
        <v>10</v>
      </c>
      <c r="L1913" s="58">
        <f t="shared" si="126"/>
        <v>10</v>
      </c>
      <c r="M1913" s="4" t="s">
        <v>449</v>
      </c>
      <c r="N1913" s="58" t="s">
        <v>198</v>
      </c>
      <c r="O1913" s="58"/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3"/>
        <v>13</v>
      </c>
      <c r="C1914" s="58" t="str">
        <f t="shared" si="124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33</v>
      </c>
      <c r="I1914" s="58">
        <v>8</v>
      </c>
      <c r="J1914" s="58"/>
      <c r="K1914" s="58">
        <f t="shared" si="125"/>
        <v>8</v>
      </c>
      <c r="L1914" s="58">
        <f t="shared" si="126"/>
        <v>264</v>
      </c>
      <c r="M1914" s="4" t="s">
        <v>3181</v>
      </c>
      <c r="N1914" s="58" t="s">
        <v>1376</v>
      </c>
      <c r="O1914" s="58"/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3"/>
        <v>13</v>
      </c>
      <c r="C1915" s="58" t="str">
        <f t="shared" si="124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1.5</v>
      </c>
      <c r="K1915" s="58">
        <f t="shared" si="125"/>
        <v>9.5</v>
      </c>
      <c r="L1915" s="58">
        <f t="shared" si="126"/>
        <v>9.5</v>
      </c>
      <c r="M1915" s="4" t="s">
        <v>3181</v>
      </c>
      <c r="N1915" s="58" t="s">
        <v>1376</v>
      </c>
      <c r="O1915" s="58"/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3"/>
        <v>13</v>
      </c>
      <c r="C1916" s="58" t="str">
        <f t="shared" si="124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2</v>
      </c>
      <c r="I1916" s="58">
        <v>8</v>
      </c>
      <c r="J1916" s="58">
        <v>2.5</v>
      </c>
      <c r="K1916" s="58">
        <f t="shared" si="125"/>
        <v>10.5</v>
      </c>
      <c r="L1916" s="58">
        <f t="shared" si="126"/>
        <v>21</v>
      </c>
      <c r="M1916" s="4" t="s">
        <v>3181</v>
      </c>
      <c r="N1916" s="58" t="s">
        <v>1376</v>
      </c>
      <c r="O1916" s="58"/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3"/>
        <v>13</v>
      </c>
      <c r="C1917" s="58" t="str">
        <f t="shared" si="124"/>
        <v>Mar</v>
      </c>
      <c r="D1917" s="4" t="s">
        <v>428</v>
      </c>
      <c r="E1917" s="58" t="s">
        <v>446</v>
      </c>
      <c r="F1917" s="58" t="s">
        <v>18</v>
      </c>
      <c r="G1917" s="58">
        <v>9812</v>
      </c>
      <c r="H1917" s="58">
        <v>1</v>
      </c>
      <c r="I1917" s="58">
        <v>8</v>
      </c>
      <c r="J1917" s="58">
        <v>3</v>
      </c>
      <c r="K1917" s="58">
        <f t="shared" si="125"/>
        <v>11</v>
      </c>
      <c r="L1917" s="58">
        <f t="shared" si="126"/>
        <v>11</v>
      </c>
      <c r="M1917" s="4" t="s">
        <v>3181</v>
      </c>
      <c r="N1917" s="58" t="s">
        <v>1376</v>
      </c>
      <c r="O1917" s="58"/>
      <c r="P1917" s="4"/>
      <c r="Q1917" s="4"/>
    </row>
    <row r="1918" spans="1:17" s="1" customFormat="1" ht="18.649999999999999" customHeight="1" x14ac:dyDescent="0.35">
      <c r="A1918" s="3">
        <v>46107</v>
      </c>
      <c r="B1918" s="58">
        <f t="shared" si="123"/>
        <v>13</v>
      </c>
      <c r="C1918" s="58" t="str">
        <f t="shared" si="124"/>
        <v>Mar</v>
      </c>
      <c r="D1918" s="4" t="s">
        <v>428</v>
      </c>
      <c r="E1918" s="58" t="s">
        <v>446</v>
      </c>
      <c r="F1918" s="58" t="s">
        <v>18</v>
      </c>
      <c r="G1918" s="58">
        <v>9812</v>
      </c>
      <c r="H1918" s="58">
        <v>5</v>
      </c>
      <c r="I1918" s="58">
        <v>8</v>
      </c>
      <c r="J1918" s="58">
        <v>3.5</v>
      </c>
      <c r="K1918" s="58">
        <f t="shared" si="125"/>
        <v>11.5</v>
      </c>
      <c r="L1918" s="58">
        <f t="shared" si="126"/>
        <v>57.5</v>
      </c>
      <c r="M1918" s="4" t="s">
        <v>3181</v>
      </c>
      <c r="N1918" s="58" t="s">
        <v>1376</v>
      </c>
      <c r="O1918" s="58"/>
      <c r="P1918" s="4"/>
      <c r="Q1918" s="4"/>
    </row>
    <row r="1919" spans="1:17" s="1" customFormat="1" ht="18.649999999999999" customHeight="1" x14ac:dyDescent="0.35">
      <c r="A1919" s="3">
        <v>46107</v>
      </c>
      <c r="B1919" s="58">
        <f t="shared" si="123"/>
        <v>13</v>
      </c>
      <c r="C1919" s="58" t="str">
        <f t="shared" si="124"/>
        <v>Mar</v>
      </c>
      <c r="D1919" s="4" t="s">
        <v>429</v>
      </c>
      <c r="E1919" s="58" t="s">
        <v>34</v>
      </c>
      <c r="F1919" s="58" t="s">
        <v>18</v>
      </c>
      <c r="G1919" s="58">
        <v>9814</v>
      </c>
      <c r="H1919" s="58">
        <v>5</v>
      </c>
      <c r="I1919" s="58">
        <v>8</v>
      </c>
      <c r="J1919" s="58"/>
      <c r="K1919" s="58">
        <f t="shared" si="125"/>
        <v>8</v>
      </c>
      <c r="L1919" s="58">
        <f t="shared" si="126"/>
        <v>40</v>
      </c>
      <c r="M1919" s="4" t="s">
        <v>448</v>
      </c>
      <c r="N1919" s="58" t="s">
        <v>445</v>
      </c>
      <c r="O1919" s="58"/>
      <c r="P1919" s="4"/>
      <c r="Q1919" s="4"/>
    </row>
    <row r="1920" spans="1:17" s="1" customFormat="1" ht="18.649999999999999" customHeight="1" x14ac:dyDescent="0.35">
      <c r="A1920" s="3">
        <v>46107</v>
      </c>
      <c r="B1920" s="58">
        <f t="shared" si="123"/>
        <v>13</v>
      </c>
      <c r="C1920" s="58" t="str">
        <f t="shared" si="124"/>
        <v>Mar</v>
      </c>
      <c r="D1920" s="4" t="s">
        <v>429</v>
      </c>
      <c r="E1920" s="58" t="s">
        <v>34</v>
      </c>
      <c r="F1920" s="58" t="s">
        <v>18</v>
      </c>
      <c r="G1920" s="58">
        <v>9814</v>
      </c>
      <c r="H1920" s="58">
        <v>3</v>
      </c>
      <c r="I1920" s="58">
        <v>8</v>
      </c>
      <c r="J1920" s="58">
        <v>2</v>
      </c>
      <c r="K1920" s="58">
        <f t="shared" si="125"/>
        <v>10</v>
      </c>
      <c r="L1920" s="58">
        <f t="shared" si="126"/>
        <v>30</v>
      </c>
      <c r="M1920" s="4" t="s">
        <v>448</v>
      </c>
      <c r="N1920" s="58" t="s">
        <v>445</v>
      </c>
      <c r="O1920" s="58"/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3"/>
        <v>13</v>
      </c>
      <c r="C1921" s="58" t="str">
        <f t="shared" si="124"/>
        <v>Mar</v>
      </c>
      <c r="D1921" s="4" t="s">
        <v>429</v>
      </c>
      <c r="E1921" s="58" t="s">
        <v>34</v>
      </c>
      <c r="F1921" s="58" t="s">
        <v>18</v>
      </c>
      <c r="G1921" s="58">
        <v>9814</v>
      </c>
      <c r="H1921" s="58">
        <v>1</v>
      </c>
      <c r="I1921" s="58">
        <v>8</v>
      </c>
      <c r="J1921" s="58">
        <v>2.5</v>
      </c>
      <c r="K1921" s="58">
        <f t="shared" si="125"/>
        <v>10.5</v>
      </c>
      <c r="L1921" s="58">
        <f t="shared" si="126"/>
        <v>10.5</v>
      </c>
      <c r="M1921" s="4" t="s">
        <v>448</v>
      </c>
      <c r="N1921" s="58" t="s">
        <v>445</v>
      </c>
      <c r="O1921" s="58"/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f t="shared" si="123"/>
        <v>13</v>
      </c>
      <c r="C1922" s="58" t="str">
        <f t="shared" si="124"/>
        <v>Mar</v>
      </c>
      <c r="D1922" s="4" t="s">
        <v>429</v>
      </c>
      <c r="E1922" s="58" t="s">
        <v>34</v>
      </c>
      <c r="F1922" s="58" t="s">
        <v>18</v>
      </c>
      <c r="G1922" s="58">
        <v>9814</v>
      </c>
      <c r="H1922" s="58">
        <v>7</v>
      </c>
      <c r="I1922" s="58">
        <v>8</v>
      </c>
      <c r="J1922" s="58">
        <v>3</v>
      </c>
      <c r="K1922" s="58">
        <f t="shared" si="125"/>
        <v>11</v>
      </c>
      <c r="L1922" s="58">
        <f t="shared" si="126"/>
        <v>77</v>
      </c>
      <c r="M1922" s="4" t="s">
        <v>448</v>
      </c>
      <c r="N1922" s="58" t="s">
        <v>445</v>
      </c>
      <c r="O1922" s="58"/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f t="shared" si="123"/>
        <v>13</v>
      </c>
      <c r="C1923" s="58" t="str">
        <f t="shared" si="124"/>
        <v>Mar</v>
      </c>
      <c r="D1923" s="4" t="s">
        <v>429</v>
      </c>
      <c r="E1923" s="58" t="s">
        <v>34</v>
      </c>
      <c r="F1923" s="58" t="s">
        <v>18</v>
      </c>
      <c r="G1923" s="58">
        <v>9814</v>
      </c>
      <c r="H1923" s="58">
        <v>1</v>
      </c>
      <c r="I1923" s="58">
        <v>8</v>
      </c>
      <c r="J1923" s="58">
        <v>3.5</v>
      </c>
      <c r="K1923" s="58">
        <f t="shared" si="125"/>
        <v>11.5</v>
      </c>
      <c r="L1923" s="58">
        <f t="shared" si="126"/>
        <v>11.5</v>
      </c>
      <c r="M1923" s="4" t="s">
        <v>448</v>
      </c>
      <c r="N1923" s="58" t="s">
        <v>445</v>
      </c>
      <c r="O1923" s="58"/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f t="shared" si="123"/>
        <v>13</v>
      </c>
      <c r="C1924" s="58" t="str">
        <f t="shared" si="124"/>
        <v>Mar</v>
      </c>
      <c r="D1924" s="4" t="s">
        <v>429</v>
      </c>
      <c r="E1924" s="58" t="s">
        <v>34</v>
      </c>
      <c r="F1924" s="58" t="s">
        <v>18</v>
      </c>
      <c r="G1924" s="58">
        <v>9814</v>
      </c>
      <c r="H1924" s="58">
        <v>35</v>
      </c>
      <c r="I1924" s="58">
        <v>8</v>
      </c>
      <c r="J1924" s="58">
        <v>4</v>
      </c>
      <c r="K1924" s="58">
        <f t="shared" si="125"/>
        <v>12</v>
      </c>
      <c r="L1924" s="58">
        <f t="shared" si="126"/>
        <v>420</v>
      </c>
      <c r="M1924" s="4" t="s">
        <v>448</v>
      </c>
      <c r="N1924" s="58" t="s">
        <v>445</v>
      </c>
      <c r="O1924" s="58"/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f t="shared" si="123"/>
        <v>13</v>
      </c>
      <c r="C1925" s="58" t="str">
        <f t="shared" si="124"/>
        <v>Mar</v>
      </c>
      <c r="D1925" s="4" t="s">
        <v>2283</v>
      </c>
      <c r="E1925" s="58" t="s">
        <v>34</v>
      </c>
      <c r="F1925" s="58" t="s">
        <v>18</v>
      </c>
      <c r="G1925" s="58">
        <v>9814</v>
      </c>
      <c r="H1925" s="58">
        <v>1</v>
      </c>
      <c r="I1925" s="58">
        <v>2</v>
      </c>
      <c r="J1925" s="58"/>
      <c r="K1925" s="58">
        <f t="shared" si="125"/>
        <v>2</v>
      </c>
      <c r="L1925" s="58">
        <f t="shared" si="126"/>
        <v>2</v>
      </c>
      <c r="M1925" s="4" t="s">
        <v>449</v>
      </c>
      <c r="N1925" s="58" t="s">
        <v>52</v>
      </c>
      <c r="O1925" s="58"/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f t="shared" si="123"/>
        <v>13</v>
      </c>
      <c r="C1926" s="58" t="str">
        <f t="shared" si="124"/>
        <v>Mar</v>
      </c>
      <c r="D1926" s="4" t="s">
        <v>2283</v>
      </c>
      <c r="E1926" s="58" t="s">
        <v>34</v>
      </c>
      <c r="F1926" s="58" t="s">
        <v>18</v>
      </c>
      <c r="G1926" s="58">
        <v>9814</v>
      </c>
      <c r="H1926" s="58">
        <v>1</v>
      </c>
      <c r="I1926" s="58">
        <v>6</v>
      </c>
      <c r="J1926" s="58"/>
      <c r="K1926" s="58">
        <f t="shared" si="125"/>
        <v>6</v>
      </c>
      <c r="L1926" s="58">
        <f t="shared" si="126"/>
        <v>6</v>
      </c>
      <c r="M1926" s="4" t="s">
        <v>449</v>
      </c>
      <c r="N1926" s="58" t="s">
        <v>52</v>
      </c>
      <c r="O1926" s="58"/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f t="shared" si="123"/>
        <v>13</v>
      </c>
      <c r="C1927" s="58" t="str">
        <f t="shared" si="124"/>
        <v>Mar</v>
      </c>
      <c r="D1927" s="4" t="s">
        <v>2284</v>
      </c>
      <c r="E1927" s="58" t="s">
        <v>34</v>
      </c>
      <c r="F1927" s="58" t="s">
        <v>18</v>
      </c>
      <c r="G1927" s="58">
        <v>9814</v>
      </c>
      <c r="H1927" s="58">
        <v>2</v>
      </c>
      <c r="I1927" s="58">
        <v>8</v>
      </c>
      <c r="J1927" s="58"/>
      <c r="K1927" s="58">
        <f t="shared" si="125"/>
        <v>8</v>
      </c>
      <c r="L1927" s="58">
        <f t="shared" si="126"/>
        <v>16</v>
      </c>
      <c r="M1927" s="4" t="s">
        <v>2285</v>
      </c>
      <c r="N1927" s="58" t="s">
        <v>57</v>
      </c>
      <c r="O1927" s="58" t="s">
        <v>2539</v>
      </c>
      <c r="P1927" s="4" t="s">
        <v>2538</v>
      </c>
      <c r="Q1927" s="4"/>
    </row>
    <row r="1928" spans="1:17" s="1" customFormat="1" ht="18.649999999999999" customHeight="1" x14ac:dyDescent="0.35">
      <c r="A1928" s="3">
        <v>46107</v>
      </c>
      <c r="B1928" s="58">
        <f t="shared" si="123"/>
        <v>13</v>
      </c>
      <c r="C1928" s="58" t="str">
        <f t="shared" si="124"/>
        <v>Mar</v>
      </c>
      <c r="D1928" s="4" t="s">
        <v>2284</v>
      </c>
      <c r="E1928" s="58" t="s">
        <v>34</v>
      </c>
      <c r="F1928" s="58" t="s">
        <v>18</v>
      </c>
      <c r="G1928" s="58">
        <v>9814</v>
      </c>
      <c r="H1928" s="58">
        <v>1</v>
      </c>
      <c r="I1928" s="58">
        <v>8</v>
      </c>
      <c r="J1928" s="58">
        <v>3</v>
      </c>
      <c r="K1928" s="58">
        <f t="shared" si="125"/>
        <v>11</v>
      </c>
      <c r="L1928" s="58">
        <f t="shared" si="126"/>
        <v>11</v>
      </c>
      <c r="M1928" s="4" t="s">
        <v>455</v>
      </c>
      <c r="N1928" s="58" t="s">
        <v>457</v>
      </c>
      <c r="O1928" s="58"/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f t="shared" si="123"/>
        <v>13</v>
      </c>
      <c r="C1929" s="58" t="str">
        <f t="shared" si="124"/>
        <v>Mar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3</v>
      </c>
      <c r="I1929" s="58">
        <v>8</v>
      </c>
      <c r="J1929" s="58"/>
      <c r="K1929" s="58">
        <f t="shared" si="125"/>
        <v>8</v>
      </c>
      <c r="L1929" s="58">
        <f t="shared" si="126"/>
        <v>24</v>
      </c>
      <c r="M1929" s="4" t="s">
        <v>1916</v>
      </c>
      <c r="N1929" s="58" t="s">
        <v>443</v>
      </c>
      <c r="O1929" s="58"/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f t="shared" si="123"/>
        <v>13</v>
      </c>
      <c r="C1930" s="58" t="str">
        <f t="shared" si="124"/>
        <v>Mar</v>
      </c>
      <c r="D1930" s="4" t="s">
        <v>2491</v>
      </c>
      <c r="E1930" s="58" t="s">
        <v>34</v>
      </c>
      <c r="F1930" s="58" t="s">
        <v>17</v>
      </c>
      <c r="G1930" s="58">
        <v>9814</v>
      </c>
      <c r="H1930" s="58">
        <v>5</v>
      </c>
      <c r="I1930" s="58">
        <v>8</v>
      </c>
      <c r="J1930" s="58">
        <v>2.5</v>
      </c>
      <c r="K1930" s="58">
        <f t="shared" si="125"/>
        <v>10.5</v>
      </c>
      <c r="L1930" s="58">
        <f t="shared" si="126"/>
        <v>52.5</v>
      </c>
      <c r="M1930" s="4" t="s">
        <v>1916</v>
      </c>
      <c r="N1930" s="58" t="s">
        <v>444</v>
      </c>
      <c r="O1930" s="58"/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f t="shared" si="123"/>
        <v>13</v>
      </c>
      <c r="C1931" s="58" t="str">
        <f t="shared" si="124"/>
        <v>Mar</v>
      </c>
      <c r="D1931" s="4" t="s">
        <v>2491</v>
      </c>
      <c r="E1931" s="58" t="s">
        <v>34</v>
      </c>
      <c r="F1931" s="58" t="s">
        <v>17</v>
      </c>
      <c r="G1931" s="58">
        <v>9814</v>
      </c>
      <c r="H1931" s="58">
        <v>2</v>
      </c>
      <c r="I1931" s="58">
        <v>8</v>
      </c>
      <c r="J1931" s="58">
        <v>3.5</v>
      </c>
      <c r="K1931" s="58">
        <f t="shared" si="125"/>
        <v>11.5</v>
      </c>
      <c r="L1931" s="58">
        <f t="shared" si="126"/>
        <v>23</v>
      </c>
      <c r="M1931" s="4" t="s">
        <v>1916</v>
      </c>
      <c r="N1931" s="58" t="s">
        <v>444</v>
      </c>
      <c r="O1931" s="58"/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f t="shared" si="123"/>
        <v>13</v>
      </c>
      <c r="C1932" s="58" t="str">
        <f t="shared" si="124"/>
        <v>Mar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11</v>
      </c>
      <c r="I1932" s="58">
        <v>8</v>
      </c>
      <c r="J1932" s="58">
        <v>4</v>
      </c>
      <c r="K1932" s="58">
        <f t="shared" si="125"/>
        <v>12</v>
      </c>
      <c r="L1932" s="58">
        <f t="shared" si="126"/>
        <v>132</v>
      </c>
      <c r="M1932" s="4" t="s">
        <v>1916</v>
      </c>
      <c r="N1932" s="58" t="s">
        <v>444</v>
      </c>
      <c r="O1932" s="58"/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f t="shared" si="123"/>
        <v>13</v>
      </c>
      <c r="C1933" s="58" t="str">
        <f t="shared" si="124"/>
        <v>Mar</v>
      </c>
      <c r="D1933" s="4" t="s">
        <v>3180</v>
      </c>
      <c r="E1933" s="58" t="s">
        <v>446</v>
      </c>
      <c r="F1933" s="58" t="s">
        <v>17</v>
      </c>
      <c r="G1933" s="58">
        <v>9812</v>
      </c>
      <c r="H1933" s="58">
        <v>1</v>
      </c>
      <c r="I1933" s="58">
        <v>8</v>
      </c>
      <c r="J1933" s="58"/>
      <c r="K1933" s="58">
        <f t="shared" si="125"/>
        <v>8</v>
      </c>
      <c r="L1933" s="58">
        <f t="shared" si="126"/>
        <v>8</v>
      </c>
      <c r="M1933" s="4" t="s">
        <v>3181</v>
      </c>
      <c r="N1933" s="58" t="s">
        <v>1376</v>
      </c>
      <c r="O1933" s="58"/>
      <c r="P1933" s="4"/>
      <c r="Q1933" s="4"/>
    </row>
    <row r="1934" spans="1:17" s="1" customFormat="1" ht="18.649999999999999" customHeight="1" x14ac:dyDescent="0.35">
      <c r="A1934" s="3">
        <v>46108</v>
      </c>
      <c r="B1934" s="58">
        <f t="shared" si="123"/>
        <v>13</v>
      </c>
      <c r="C1934" s="58" t="str">
        <f t="shared" si="124"/>
        <v>Mar</v>
      </c>
      <c r="D1934" s="4" t="s">
        <v>436</v>
      </c>
      <c r="E1934" s="58" t="s">
        <v>446</v>
      </c>
      <c r="F1934" s="58" t="s">
        <v>18</v>
      </c>
      <c r="G1934" s="58">
        <v>9812</v>
      </c>
      <c r="H1934" s="58">
        <v>4</v>
      </c>
      <c r="I1934" s="58">
        <v>8</v>
      </c>
      <c r="J1934" s="58"/>
      <c r="K1934" s="58">
        <f t="shared" si="125"/>
        <v>8</v>
      </c>
      <c r="L1934" s="58">
        <f t="shared" si="126"/>
        <v>32</v>
      </c>
      <c r="M1934" s="4" t="s">
        <v>453</v>
      </c>
      <c r="N1934" s="58" t="s">
        <v>436</v>
      </c>
      <c r="O1934" s="58"/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si="123"/>
        <v>13</v>
      </c>
      <c r="C1935" s="58" t="str">
        <f t="shared" si="124"/>
        <v>Mar</v>
      </c>
      <c r="D1935" s="4" t="s">
        <v>436</v>
      </c>
      <c r="E1935" s="58" t="s">
        <v>446</v>
      </c>
      <c r="F1935" s="58" t="s">
        <v>18</v>
      </c>
      <c r="G1935" s="58">
        <v>9812</v>
      </c>
      <c r="H1935" s="58">
        <v>6</v>
      </c>
      <c r="I1935" s="58">
        <v>8</v>
      </c>
      <c r="J1935" s="58">
        <v>2</v>
      </c>
      <c r="K1935" s="58">
        <f t="shared" si="125"/>
        <v>10</v>
      </c>
      <c r="L1935" s="58">
        <f t="shared" si="126"/>
        <v>60</v>
      </c>
      <c r="M1935" s="4" t="s">
        <v>453</v>
      </c>
      <c r="N1935" s="58" t="s">
        <v>436</v>
      </c>
      <c r="O1935" s="58"/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3"/>
        <v>13</v>
      </c>
      <c r="C1936" s="58" t="str">
        <f t="shared" si="124"/>
        <v>Mar</v>
      </c>
      <c r="D1936" s="4" t="s">
        <v>436</v>
      </c>
      <c r="E1936" s="58" t="s">
        <v>446</v>
      </c>
      <c r="F1936" s="58" t="s">
        <v>18</v>
      </c>
      <c r="G1936" s="58">
        <v>9812</v>
      </c>
      <c r="H1936" s="58">
        <v>1</v>
      </c>
      <c r="I1936" s="58">
        <v>8</v>
      </c>
      <c r="J1936" s="58">
        <v>3</v>
      </c>
      <c r="K1936" s="58">
        <f t="shared" si="125"/>
        <v>11</v>
      </c>
      <c r="L1936" s="58">
        <f t="shared" si="126"/>
        <v>11</v>
      </c>
      <c r="M1936" s="4" t="s">
        <v>453</v>
      </c>
      <c r="N1936" s="58" t="s">
        <v>436</v>
      </c>
      <c r="O1936" s="58"/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ref="B1937:B2000" si="127">WEEKNUM(A1937)</f>
        <v>13</v>
      </c>
      <c r="C1937" s="58" t="str">
        <f t="shared" ref="C1937:C2000" si="128">TEXT(A1937,"Mmm")</f>
        <v>Mar</v>
      </c>
      <c r="D1937" s="4" t="s">
        <v>428</v>
      </c>
      <c r="E1937" s="58" t="s">
        <v>446</v>
      </c>
      <c r="F1937" s="58" t="s">
        <v>18</v>
      </c>
      <c r="G1937" s="58">
        <v>9812</v>
      </c>
      <c r="H1937" s="58">
        <v>1</v>
      </c>
      <c r="I1937" s="58">
        <v>8</v>
      </c>
      <c r="J1937" s="58">
        <v>2</v>
      </c>
      <c r="K1937" s="58">
        <f t="shared" si="125"/>
        <v>10</v>
      </c>
      <c r="L1937" s="58">
        <f t="shared" si="126"/>
        <v>10</v>
      </c>
      <c r="M1937" s="4" t="s">
        <v>448</v>
      </c>
      <c r="N1937" s="58" t="s">
        <v>456</v>
      </c>
      <c r="O1937" s="58"/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7"/>
        <v>13</v>
      </c>
      <c r="C1938" s="58" t="str">
        <f t="shared" si="128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4</v>
      </c>
      <c r="K1938" s="58">
        <f t="shared" si="125"/>
        <v>12</v>
      </c>
      <c r="L1938" s="58">
        <f t="shared" si="126"/>
        <v>12</v>
      </c>
      <c r="M1938" s="4" t="s">
        <v>448</v>
      </c>
      <c r="N1938" s="58" t="s">
        <v>456</v>
      </c>
      <c r="O1938" s="58"/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7"/>
        <v>13</v>
      </c>
      <c r="C1939" s="58" t="str">
        <f t="shared" si="128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1</v>
      </c>
      <c r="I1939" s="58">
        <v>8</v>
      </c>
      <c r="J1939" s="58">
        <v>2</v>
      </c>
      <c r="K1939" s="58">
        <f t="shared" si="125"/>
        <v>10</v>
      </c>
      <c r="L1939" s="58">
        <f t="shared" si="126"/>
        <v>10</v>
      </c>
      <c r="M1939" s="4" t="s">
        <v>448</v>
      </c>
      <c r="N1939" s="58" t="s">
        <v>445</v>
      </c>
      <c r="O1939" s="58"/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7"/>
        <v>13</v>
      </c>
      <c r="C1940" s="58" t="str">
        <f t="shared" si="128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5"/>
        <v>10</v>
      </c>
      <c r="L1940" s="58">
        <f t="shared" si="126"/>
        <v>10</v>
      </c>
      <c r="M1940" s="4" t="s">
        <v>449</v>
      </c>
      <c r="N1940" s="58" t="s">
        <v>198</v>
      </c>
      <c r="O1940" s="58"/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7"/>
        <v>13</v>
      </c>
      <c r="C1941" s="58" t="str">
        <f t="shared" si="128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32</v>
      </c>
      <c r="I1941" s="58">
        <v>8</v>
      </c>
      <c r="J1941" s="58"/>
      <c r="K1941" s="58">
        <f t="shared" si="125"/>
        <v>8</v>
      </c>
      <c r="L1941" s="58">
        <f t="shared" si="126"/>
        <v>256</v>
      </c>
      <c r="M1941" s="4" t="s">
        <v>3181</v>
      </c>
      <c r="N1941" s="58" t="s">
        <v>1376</v>
      </c>
      <c r="O1941" s="58"/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7"/>
        <v>13</v>
      </c>
      <c r="C1942" s="58" t="str">
        <f t="shared" si="128"/>
        <v>Mar</v>
      </c>
      <c r="D1942" s="4" t="s">
        <v>428</v>
      </c>
      <c r="E1942" s="58" t="s">
        <v>446</v>
      </c>
      <c r="F1942" s="58" t="s">
        <v>18</v>
      </c>
      <c r="G1942" s="58">
        <v>9812</v>
      </c>
      <c r="H1942" s="58">
        <v>1</v>
      </c>
      <c r="I1942" s="58">
        <v>8</v>
      </c>
      <c r="J1942" s="58">
        <v>2</v>
      </c>
      <c r="K1942" s="58">
        <f t="shared" si="125"/>
        <v>10</v>
      </c>
      <c r="L1942" s="58">
        <f t="shared" si="126"/>
        <v>10</v>
      </c>
      <c r="M1942" s="4" t="s">
        <v>3181</v>
      </c>
      <c r="N1942" s="58" t="s">
        <v>1376</v>
      </c>
      <c r="O1942" s="58"/>
      <c r="P1942" s="4"/>
      <c r="Q1942" s="4"/>
    </row>
    <row r="1943" spans="1:17" s="1" customFormat="1" ht="18.649999999999999" customHeight="1" x14ac:dyDescent="0.35">
      <c r="A1943" s="3">
        <v>46108</v>
      </c>
      <c r="B1943" s="58">
        <f t="shared" si="127"/>
        <v>13</v>
      </c>
      <c r="C1943" s="58" t="str">
        <f t="shared" si="128"/>
        <v>Mar</v>
      </c>
      <c r="D1943" s="4" t="s">
        <v>428</v>
      </c>
      <c r="E1943" s="58" t="s">
        <v>446</v>
      </c>
      <c r="F1943" s="58" t="s">
        <v>18</v>
      </c>
      <c r="G1943" s="58">
        <v>9812</v>
      </c>
      <c r="H1943" s="58">
        <v>8</v>
      </c>
      <c r="I1943" s="58">
        <v>8</v>
      </c>
      <c r="J1943" s="58">
        <v>3.5</v>
      </c>
      <c r="K1943" s="58">
        <f t="shared" si="125"/>
        <v>11.5</v>
      </c>
      <c r="L1943" s="58">
        <f t="shared" si="126"/>
        <v>92</v>
      </c>
      <c r="M1943" s="4" t="s">
        <v>3181</v>
      </c>
      <c r="N1943" s="58" t="s">
        <v>1376</v>
      </c>
      <c r="O1943" s="58"/>
      <c r="P1943" s="4"/>
      <c r="Q1943" s="4"/>
    </row>
    <row r="1944" spans="1:17" s="1" customFormat="1" ht="18.649999999999999" customHeight="1" x14ac:dyDescent="0.35">
      <c r="A1944" s="3">
        <v>46108</v>
      </c>
      <c r="B1944" s="58">
        <f t="shared" si="127"/>
        <v>13</v>
      </c>
      <c r="C1944" s="58" t="str">
        <f t="shared" si="128"/>
        <v>Mar</v>
      </c>
      <c r="D1944" s="4" t="s">
        <v>429</v>
      </c>
      <c r="E1944" s="58" t="s">
        <v>34</v>
      </c>
      <c r="F1944" s="58" t="s">
        <v>18</v>
      </c>
      <c r="G1944" s="58">
        <v>9814</v>
      </c>
      <c r="H1944" s="58">
        <v>17</v>
      </c>
      <c r="I1944" s="58">
        <v>8</v>
      </c>
      <c r="J1944" s="58"/>
      <c r="K1944" s="58">
        <f t="shared" si="125"/>
        <v>8</v>
      </c>
      <c r="L1944" s="58">
        <f t="shared" si="126"/>
        <v>136</v>
      </c>
      <c r="M1944" s="4" t="s">
        <v>448</v>
      </c>
      <c r="N1944" s="58" t="s">
        <v>445</v>
      </c>
      <c r="O1944" s="58"/>
      <c r="P1944" s="4"/>
      <c r="Q1944" s="4"/>
    </row>
    <row r="1945" spans="1:17" s="1" customFormat="1" ht="18.649999999999999" customHeight="1" x14ac:dyDescent="0.35">
      <c r="A1945" s="3">
        <v>46108</v>
      </c>
      <c r="B1945" s="58">
        <f t="shared" si="127"/>
        <v>13</v>
      </c>
      <c r="C1945" s="58" t="str">
        <f t="shared" si="128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17</v>
      </c>
      <c r="I1945" s="58">
        <v>8</v>
      </c>
      <c r="J1945" s="58">
        <v>1.5</v>
      </c>
      <c r="K1945" s="58">
        <f t="shared" si="125"/>
        <v>9.5</v>
      </c>
      <c r="L1945" s="58">
        <f t="shared" si="126"/>
        <v>161.5</v>
      </c>
      <c r="M1945" s="4" t="s">
        <v>448</v>
      </c>
      <c r="N1945" s="58" t="s">
        <v>445</v>
      </c>
      <c r="O1945" s="58"/>
      <c r="P1945" s="4"/>
      <c r="Q1945" s="4"/>
    </row>
    <row r="1946" spans="1:17" s="1" customFormat="1" ht="18.649999999999999" customHeight="1" x14ac:dyDescent="0.35">
      <c r="A1946" s="3">
        <v>46108</v>
      </c>
      <c r="B1946" s="58">
        <f t="shared" si="127"/>
        <v>13</v>
      </c>
      <c r="C1946" s="58" t="str">
        <f t="shared" si="128"/>
        <v>Mar</v>
      </c>
      <c r="D1946" s="4" t="s">
        <v>2283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2</v>
      </c>
      <c r="J1946" s="58"/>
      <c r="K1946" s="58">
        <f t="shared" si="125"/>
        <v>2</v>
      </c>
      <c r="L1946" s="58">
        <f t="shared" si="126"/>
        <v>2</v>
      </c>
      <c r="M1946" s="4" t="s">
        <v>449</v>
      </c>
      <c r="N1946" s="58" t="s">
        <v>52</v>
      </c>
      <c r="O1946" s="58"/>
      <c r="P1946" s="4" t="s">
        <v>2432</v>
      </c>
      <c r="Q1946" s="4"/>
    </row>
    <row r="1947" spans="1:17" s="1" customFormat="1" ht="18.649999999999999" customHeight="1" x14ac:dyDescent="0.35">
      <c r="A1947" s="3">
        <v>46108</v>
      </c>
      <c r="B1947" s="58">
        <f t="shared" si="127"/>
        <v>13</v>
      </c>
      <c r="C1947" s="58" t="str">
        <f t="shared" si="128"/>
        <v>Mar</v>
      </c>
      <c r="D1947" s="4" t="s">
        <v>2283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6</v>
      </c>
      <c r="J1947" s="58"/>
      <c r="K1947" s="58">
        <f t="shared" si="125"/>
        <v>6</v>
      </c>
      <c r="L1947" s="58">
        <f t="shared" si="126"/>
        <v>6</v>
      </c>
      <c r="M1947" s="4" t="s">
        <v>449</v>
      </c>
      <c r="N1947" s="58" t="s">
        <v>52</v>
      </c>
      <c r="O1947" s="58"/>
      <c r="P1947" s="4" t="s">
        <v>2432</v>
      </c>
      <c r="Q1947" s="4"/>
    </row>
    <row r="1948" spans="1:17" s="1" customFormat="1" ht="18.649999999999999" customHeight="1" x14ac:dyDescent="0.35">
      <c r="A1948" s="3">
        <v>46108</v>
      </c>
      <c r="B1948" s="58">
        <f t="shared" si="127"/>
        <v>13</v>
      </c>
      <c r="C1948" s="58" t="str">
        <f t="shared" si="128"/>
        <v>Mar</v>
      </c>
      <c r="D1948" s="4" t="s">
        <v>2284</v>
      </c>
      <c r="E1948" s="58" t="s">
        <v>34</v>
      </c>
      <c r="F1948" s="58" t="s">
        <v>18</v>
      </c>
      <c r="G1948" s="58">
        <v>9814</v>
      </c>
      <c r="H1948" s="58">
        <v>2</v>
      </c>
      <c r="I1948" s="58">
        <v>8</v>
      </c>
      <c r="J1948" s="58"/>
      <c r="K1948" s="58">
        <f t="shared" si="125"/>
        <v>8</v>
      </c>
      <c r="L1948" s="58">
        <f t="shared" si="126"/>
        <v>16</v>
      </c>
      <c r="M1948" s="4" t="s">
        <v>2285</v>
      </c>
      <c r="N1948" s="58" t="s">
        <v>57</v>
      </c>
      <c r="O1948" s="58" t="s">
        <v>2539</v>
      </c>
      <c r="P1948" s="4" t="s">
        <v>2538</v>
      </c>
      <c r="Q1948" s="4"/>
    </row>
    <row r="1949" spans="1:17" s="1" customFormat="1" ht="18.649999999999999" customHeight="1" x14ac:dyDescent="0.35">
      <c r="A1949" s="3">
        <v>46108</v>
      </c>
      <c r="B1949" s="58">
        <f t="shared" si="127"/>
        <v>13</v>
      </c>
      <c r="C1949" s="58" t="str">
        <f t="shared" si="128"/>
        <v>Mar</v>
      </c>
      <c r="D1949" s="4" t="s">
        <v>428</v>
      </c>
      <c r="E1949" s="58" t="s">
        <v>34</v>
      </c>
      <c r="F1949" s="58" t="s">
        <v>18</v>
      </c>
      <c r="G1949" s="58">
        <v>9814</v>
      </c>
      <c r="H1949" s="58">
        <v>6</v>
      </c>
      <c r="I1949" s="58">
        <v>8</v>
      </c>
      <c r="J1949" s="58">
        <v>2</v>
      </c>
      <c r="K1949" s="58">
        <f t="shared" si="125"/>
        <v>10</v>
      </c>
      <c r="L1949" s="58">
        <f t="shared" si="126"/>
        <v>60</v>
      </c>
      <c r="M1949" s="4" t="s">
        <v>2285</v>
      </c>
      <c r="N1949" s="58" t="s">
        <v>57</v>
      </c>
      <c r="O1949" s="58">
        <v>9374</v>
      </c>
      <c r="P1949" s="4" t="s">
        <v>3260</v>
      </c>
      <c r="Q1949" s="4"/>
    </row>
    <row r="1950" spans="1:17" s="1" customFormat="1" ht="18.649999999999999" customHeight="1" x14ac:dyDescent="0.35">
      <c r="A1950" s="3">
        <v>46108</v>
      </c>
      <c r="B1950" s="58">
        <f t="shared" si="127"/>
        <v>13</v>
      </c>
      <c r="C1950" s="58" t="str">
        <f t="shared" si="128"/>
        <v>Mar</v>
      </c>
      <c r="D1950" s="4" t="s">
        <v>2284</v>
      </c>
      <c r="E1950" s="58" t="s">
        <v>34</v>
      </c>
      <c r="F1950" s="58" t="s">
        <v>18</v>
      </c>
      <c r="G1950" s="58">
        <v>9814</v>
      </c>
      <c r="H1950" s="58">
        <v>1</v>
      </c>
      <c r="I1950" s="58">
        <v>8</v>
      </c>
      <c r="J1950" s="58">
        <v>3</v>
      </c>
      <c r="K1950" s="58">
        <f t="shared" si="125"/>
        <v>11</v>
      </c>
      <c r="L1950" s="58">
        <f t="shared" si="126"/>
        <v>11</v>
      </c>
      <c r="M1950" s="4" t="s">
        <v>455</v>
      </c>
      <c r="N1950" s="58" t="s">
        <v>457</v>
      </c>
      <c r="O1950" s="58"/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f t="shared" si="127"/>
        <v>13</v>
      </c>
      <c r="C1951" s="58" t="str">
        <f t="shared" si="128"/>
        <v>Mar</v>
      </c>
      <c r="D1951" s="4" t="s">
        <v>2284</v>
      </c>
      <c r="E1951" s="58" t="s">
        <v>34</v>
      </c>
      <c r="F1951" s="58" t="s">
        <v>18</v>
      </c>
      <c r="G1951" s="58">
        <v>9814</v>
      </c>
      <c r="H1951" s="58">
        <v>1</v>
      </c>
      <c r="I1951" s="58">
        <v>8</v>
      </c>
      <c r="J1951" s="58">
        <v>4</v>
      </c>
      <c r="K1951" s="58">
        <f t="shared" si="125"/>
        <v>12</v>
      </c>
      <c r="L1951" s="58">
        <f t="shared" si="126"/>
        <v>12</v>
      </c>
      <c r="M1951" s="4" t="s">
        <v>455</v>
      </c>
      <c r="N1951" s="58" t="s">
        <v>457</v>
      </c>
      <c r="O1951" s="58"/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f t="shared" si="127"/>
        <v>13</v>
      </c>
      <c r="C1952" s="58" t="str">
        <f t="shared" si="128"/>
        <v>Mar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5"/>
        <v>10</v>
      </c>
      <c r="L1952" s="58">
        <f t="shared" si="126"/>
        <v>60</v>
      </c>
      <c r="M1952" s="4" t="s">
        <v>1916</v>
      </c>
      <c r="N1952" s="58" t="s">
        <v>444</v>
      </c>
      <c r="O1952" s="58"/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f t="shared" si="127"/>
        <v>13</v>
      </c>
      <c r="C1953" s="58" t="str">
        <f t="shared" si="128"/>
        <v>Mar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5"/>
        <v>11.5</v>
      </c>
      <c r="L1953" s="58">
        <f t="shared" si="126"/>
        <v>11.5</v>
      </c>
      <c r="M1953" s="4" t="s">
        <v>1916</v>
      </c>
      <c r="N1953" s="58" t="s">
        <v>444</v>
      </c>
      <c r="O1953" s="58"/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f t="shared" si="127"/>
        <v>13</v>
      </c>
      <c r="C1954" s="58" t="str">
        <f t="shared" si="128"/>
        <v>Mar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5"/>
        <v>12</v>
      </c>
      <c r="L1954" s="58">
        <f t="shared" si="126"/>
        <v>96</v>
      </c>
      <c r="M1954" s="4" t="s">
        <v>1916</v>
      </c>
      <c r="N1954" s="58" t="s">
        <v>444</v>
      </c>
      <c r="O1954" s="58"/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f t="shared" si="127"/>
        <v>13</v>
      </c>
      <c r="C1955" s="58" t="str">
        <f t="shared" si="128"/>
        <v>Mar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5"/>
        <v>10</v>
      </c>
      <c r="L1955" s="58">
        <f t="shared" si="126"/>
        <v>20</v>
      </c>
      <c r="M1955" s="4" t="s">
        <v>1916</v>
      </c>
      <c r="N1955" s="58" t="s">
        <v>443</v>
      </c>
      <c r="O1955" s="58"/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f t="shared" si="127"/>
        <v>13</v>
      </c>
      <c r="C1956" s="58" t="str">
        <f t="shared" si="128"/>
        <v>Mar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5"/>
        <v>8</v>
      </c>
      <c r="L1956" s="58">
        <f t="shared" si="126"/>
        <v>32</v>
      </c>
      <c r="M1956" s="4" t="s">
        <v>1916</v>
      </c>
      <c r="N1956" s="58" t="s">
        <v>444</v>
      </c>
      <c r="O1956" s="58"/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si="127"/>
        <v>13</v>
      </c>
      <c r="C1957" s="58" t="str">
        <f t="shared" si="128"/>
        <v>Mar</v>
      </c>
      <c r="D1957" s="4" t="s">
        <v>436</v>
      </c>
      <c r="E1957" s="58" t="s">
        <v>446</v>
      </c>
      <c r="F1957" s="58" t="s">
        <v>18</v>
      </c>
      <c r="G1957" s="58">
        <v>9812</v>
      </c>
      <c r="H1957" s="58">
        <v>9</v>
      </c>
      <c r="I1957" s="58">
        <v>8</v>
      </c>
      <c r="J1957" s="58"/>
      <c r="K1957" s="58">
        <f t="shared" si="125"/>
        <v>8</v>
      </c>
      <c r="L1957" s="58">
        <f t="shared" si="126"/>
        <v>72</v>
      </c>
      <c r="M1957" s="4" t="s">
        <v>453</v>
      </c>
      <c r="N1957" s="58" t="s">
        <v>436</v>
      </c>
      <c r="O1957" s="58"/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7"/>
        <v>13</v>
      </c>
      <c r="C1958" s="58" t="str">
        <f t="shared" si="128"/>
        <v>Mar</v>
      </c>
      <c r="D1958" s="4" t="s">
        <v>436</v>
      </c>
      <c r="E1958" s="58" t="s">
        <v>446</v>
      </c>
      <c r="F1958" s="58" t="s">
        <v>18</v>
      </c>
      <c r="G1958" s="58">
        <v>9812</v>
      </c>
      <c r="H1958" s="58">
        <v>1</v>
      </c>
      <c r="I1958" s="58">
        <v>8</v>
      </c>
      <c r="J1958" s="58">
        <v>1</v>
      </c>
      <c r="K1958" s="58">
        <f t="shared" si="125"/>
        <v>9</v>
      </c>
      <c r="L1958" s="58">
        <f t="shared" si="126"/>
        <v>9</v>
      </c>
      <c r="M1958" s="4" t="s">
        <v>453</v>
      </c>
      <c r="N1958" s="58" t="s">
        <v>436</v>
      </c>
      <c r="O1958" s="58"/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7"/>
        <v>13</v>
      </c>
      <c r="C1959" s="58" t="str">
        <f t="shared" si="128"/>
        <v>Mar</v>
      </c>
      <c r="D1959" s="4" t="s">
        <v>436</v>
      </c>
      <c r="E1959" s="58" t="s">
        <v>446</v>
      </c>
      <c r="F1959" s="58" t="s">
        <v>18</v>
      </c>
      <c r="G1959" s="58">
        <v>9812</v>
      </c>
      <c r="H1959" s="58">
        <v>1</v>
      </c>
      <c r="I1959" s="58">
        <v>8</v>
      </c>
      <c r="J1959" s="58">
        <v>3</v>
      </c>
      <c r="K1959" s="58">
        <f t="shared" si="125"/>
        <v>11</v>
      </c>
      <c r="L1959" s="58">
        <f t="shared" si="126"/>
        <v>11</v>
      </c>
      <c r="M1959" s="4" t="s">
        <v>453</v>
      </c>
      <c r="N1959" s="58" t="s">
        <v>436</v>
      </c>
      <c r="O1959" s="58"/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7"/>
        <v>13</v>
      </c>
      <c r="C1960" s="58" t="str">
        <f t="shared" si="128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3</v>
      </c>
      <c r="I1960" s="58">
        <v>8</v>
      </c>
      <c r="J1960" s="58">
        <v>4</v>
      </c>
      <c r="K1960" s="58">
        <f t="shared" si="125"/>
        <v>12</v>
      </c>
      <c r="L1960" s="58">
        <f t="shared" si="126"/>
        <v>36</v>
      </c>
      <c r="M1960" s="4" t="s">
        <v>448</v>
      </c>
      <c r="N1960" s="58" t="s">
        <v>456</v>
      </c>
      <c r="O1960" s="58"/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7"/>
        <v>13</v>
      </c>
      <c r="C1961" s="58" t="str">
        <f t="shared" si="128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1</v>
      </c>
      <c r="I1961" s="58">
        <v>8</v>
      </c>
      <c r="J1961" s="58">
        <v>2</v>
      </c>
      <c r="K1961" s="58">
        <f t="shared" si="125"/>
        <v>10</v>
      </c>
      <c r="L1961" s="58">
        <f t="shared" si="126"/>
        <v>10</v>
      </c>
      <c r="M1961" s="4" t="s">
        <v>448</v>
      </c>
      <c r="N1961" s="58" t="s">
        <v>445</v>
      </c>
      <c r="O1961" s="58"/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7"/>
        <v>13</v>
      </c>
      <c r="C1962" s="58" t="str">
        <f t="shared" si="128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4</v>
      </c>
      <c r="K1962" s="58">
        <f t="shared" si="125"/>
        <v>12</v>
      </c>
      <c r="L1962" s="58">
        <f t="shared" si="126"/>
        <v>12</v>
      </c>
      <c r="M1962" s="4" t="s">
        <v>448</v>
      </c>
      <c r="N1962" s="58" t="s">
        <v>445</v>
      </c>
      <c r="O1962" s="58"/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7"/>
        <v>13</v>
      </c>
      <c r="C1963" s="58" t="str">
        <f t="shared" si="128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1</v>
      </c>
      <c r="I1963" s="58">
        <v>8</v>
      </c>
      <c r="J1963" s="58">
        <v>2</v>
      </c>
      <c r="K1963" s="58">
        <f t="shared" si="125"/>
        <v>10</v>
      </c>
      <c r="L1963" s="58">
        <f t="shared" si="126"/>
        <v>10</v>
      </c>
      <c r="M1963" s="4" t="s">
        <v>449</v>
      </c>
      <c r="N1963" s="58" t="s">
        <v>198</v>
      </c>
      <c r="O1963" s="58"/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7"/>
        <v>13</v>
      </c>
      <c r="C1964" s="58" t="str">
        <f t="shared" si="128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42</v>
      </c>
      <c r="I1964" s="58">
        <v>8</v>
      </c>
      <c r="J1964" s="58"/>
      <c r="K1964" s="58">
        <f t="shared" si="125"/>
        <v>8</v>
      </c>
      <c r="L1964" s="58">
        <f t="shared" si="126"/>
        <v>336</v>
      </c>
      <c r="M1964" s="4" t="s">
        <v>3181</v>
      </c>
      <c r="N1964" s="58" t="s">
        <v>1376</v>
      </c>
      <c r="O1964" s="58"/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7"/>
        <v>13</v>
      </c>
      <c r="C1965" s="58" t="str">
        <f t="shared" si="128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1</v>
      </c>
      <c r="I1965" s="58">
        <v>8</v>
      </c>
      <c r="J1965" s="58">
        <v>0.5</v>
      </c>
      <c r="K1965" s="58">
        <f t="shared" si="125"/>
        <v>8.5</v>
      </c>
      <c r="L1965" s="58">
        <f t="shared" si="126"/>
        <v>8.5</v>
      </c>
      <c r="M1965" s="4" t="s">
        <v>3181</v>
      </c>
      <c r="N1965" s="58" t="s">
        <v>1376</v>
      </c>
      <c r="O1965" s="58"/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7"/>
        <v>13</v>
      </c>
      <c r="C1966" s="58" t="str">
        <f t="shared" si="128"/>
        <v>Mar</v>
      </c>
      <c r="D1966" s="4" t="s">
        <v>428</v>
      </c>
      <c r="E1966" s="58" t="s">
        <v>446</v>
      </c>
      <c r="F1966" s="58" t="s">
        <v>18</v>
      </c>
      <c r="G1966" s="58">
        <v>9812</v>
      </c>
      <c r="H1966" s="58">
        <v>2</v>
      </c>
      <c r="I1966" s="58">
        <v>8</v>
      </c>
      <c r="J1966" s="58">
        <v>2</v>
      </c>
      <c r="K1966" s="58">
        <f t="shared" si="125"/>
        <v>10</v>
      </c>
      <c r="L1966" s="58">
        <f t="shared" si="126"/>
        <v>20</v>
      </c>
      <c r="M1966" s="4" t="s">
        <v>3181</v>
      </c>
      <c r="N1966" s="58" t="s">
        <v>1376</v>
      </c>
      <c r="O1966" s="58"/>
      <c r="P1966" s="4"/>
      <c r="Q1966" s="4"/>
    </row>
    <row r="1967" spans="1:17" s="1" customFormat="1" ht="18.649999999999999" customHeight="1" x14ac:dyDescent="0.35">
      <c r="A1967" s="3">
        <v>46109</v>
      </c>
      <c r="B1967" s="58">
        <f t="shared" si="127"/>
        <v>13</v>
      </c>
      <c r="C1967" s="58" t="str">
        <f t="shared" si="128"/>
        <v>Mar</v>
      </c>
      <c r="D1967" s="4" t="s">
        <v>428</v>
      </c>
      <c r="E1967" s="58" t="s">
        <v>446</v>
      </c>
      <c r="F1967" s="58" t="s">
        <v>18</v>
      </c>
      <c r="G1967" s="58">
        <v>9812</v>
      </c>
      <c r="H1967" s="58">
        <v>1</v>
      </c>
      <c r="I1967" s="58">
        <v>8</v>
      </c>
      <c r="J1967" s="58">
        <v>2.5</v>
      </c>
      <c r="K1967" s="58">
        <f t="shared" si="125"/>
        <v>10.5</v>
      </c>
      <c r="L1967" s="58">
        <f t="shared" si="126"/>
        <v>10.5</v>
      </c>
      <c r="M1967" s="4" t="s">
        <v>3181</v>
      </c>
      <c r="N1967" s="58" t="s">
        <v>1376</v>
      </c>
      <c r="O1967" s="58"/>
      <c r="P1967" s="4"/>
      <c r="Q1967" s="4"/>
    </row>
    <row r="1968" spans="1:17" s="1" customFormat="1" ht="18.649999999999999" customHeight="1" x14ac:dyDescent="0.35">
      <c r="A1968" s="3">
        <v>46109</v>
      </c>
      <c r="B1968" s="58">
        <f t="shared" si="127"/>
        <v>13</v>
      </c>
      <c r="C1968" s="58" t="str">
        <f t="shared" si="128"/>
        <v>Mar</v>
      </c>
      <c r="D1968" s="4" t="s">
        <v>428</v>
      </c>
      <c r="E1968" s="58" t="s">
        <v>446</v>
      </c>
      <c r="F1968" s="58" t="s">
        <v>18</v>
      </c>
      <c r="G1968" s="58">
        <v>9812</v>
      </c>
      <c r="H1968" s="58">
        <v>4</v>
      </c>
      <c r="I1968" s="58">
        <v>8</v>
      </c>
      <c r="J1968" s="58">
        <v>3.5</v>
      </c>
      <c r="K1968" s="58">
        <f t="shared" si="125"/>
        <v>11.5</v>
      </c>
      <c r="L1968" s="58">
        <f t="shared" si="126"/>
        <v>46</v>
      </c>
      <c r="M1968" s="4" t="s">
        <v>3181</v>
      </c>
      <c r="N1968" s="58" t="s">
        <v>1376</v>
      </c>
      <c r="O1968" s="58"/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7"/>
        <v>13</v>
      </c>
      <c r="C1969" s="58" t="str">
        <f t="shared" si="128"/>
        <v>Mar</v>
      </c>
      <c r="D1969" s="4" t="s">
        <v>429</v>
      </c>
      <c r="E1969" s="58" t="s">
        <v>34</v>
      </c>
      <c r="F1969" s="58" t="s">
        <v>18</v>
      </c>
      <c r="G1969" s="58">
        <v>9814</v>
      </c>
      <c r="H1969" s="58">
        <v>8</v>
      </c>
      <c r="I1969" s="58">
        <v>8</v>
      </c>
      <c r="J1969" s="58"/>
      <c r="K1969" s="58">
        <f t="shared" ref="K1969:K2032" si="129">I1969+J1969</f>
        <v>8</v>
      </c>
      <c r="L1969" s="58">
        <f t="shared" ref="L1969:L2032" si="130">H1969*K1969</f>
        <v>64</v>
      </c>
      <c r="M1969" s="4" t="s">
        <v>448</v>
      </c>
      <c r="N1969" s="58" t="s">
        <v>445</v>
      </c>
      <c r="O1969" s="58"/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f t="shared" si="127"/>
        <v>13</v>
      </c>
      <c r="C1970" s="58" t="str">
        <f t="shared" si="128"/>
        <v>Mar</v>
      </c>
      <c r="D1970" s="4" t="s">
        <v>429</v>
      </c>
      <c r="E1970" s="58" t="s">
        <v>34</v>
      </c>
      <c r="F1970" s="58" t="s">
        <v>18</v>
      </c>
      <c r="G1970" s="58">
        <v>9814</v>
      </c>
      <c r="H1970" s="58">
        <v>1</v>
      </c>
      <c r="I1970" s="58">
        <v>8</v>
      </c>
      <c r="J1970" s="58">
        <v>1.5</v>
      </c>
      <c r="K1970" s="58">
        <f t="shared" si="129"/>
        <v>9.5</v>
      </c>
      <c r="L1970" s="58">
        <f t="shared" si="130"/>
        <v>9.5</v>
      </c>
      <c r="M1970" s="4" t="s">
        <v>448</v>
      </c>
      <c r="N1970" s="58" t="s">
        <v>445</v>
      </c>
      <c r="O1970" s="58"/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f t="shared" si="127"/>
        <v>13</v>
      </c>
      <c r="C1971" s="58" t="str">
        <f t="shared" si="128"/>
        <v>Mar</v>
      </c>
      <c r="D1971" s="4" t="s">
        <v>429</v>
      </c>
      <c r="E1971" s="58" t="s">
        <v>34</v>
      </c>
      <c r="F1971" s="58" t="s">
        <v>18</v>
      </c>
      <c r="G1971" s="58">
        <v>9814</v>
      </c>
      <c r="H1971" s="58">
        <v>1</v>
      </c>
      <c r="I1971" s="58">
        <v>8</v>
      </c>
      <c r="J1971" s="58">
        <v>2</v>
      </c>
      <c r="K1971" s="58">
        <f t="shared" si="129"/>
        <v>10</v>
      </c>
      <c r="L1971" s="58">
        <f t="shared" si="130"/>
        <v>10</v>
      </c>
      <c r="M1971" s="4" t="s">
        <v>448</v>
      </c>
      <c r="N1971" s="58" t="s">
        <v>445</v>
      </c>
      <c r="O1971" s="58"/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f t="shared" si="127"/>
        <v>13</v>
      </c>
      <c r="C1972" s="58" t="str">
        <f t="shared" si="128"/>
        <v>Mar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1</v>
      </c>
      <c r="I1972" s="58">
        <v>8</v>
      </c>
      <c r="J1972" s="58">
        <v>2.5</v>
      </c>
      <c r="K1972" s="58">
        <f t="shared" si="129"/>
        <v>10.5</v>
      </c>
      <c r="L1972" s="58">
        <f t="shared" si="130"/>
        <v>10.5</v>
      </c>
      <c r="M1972" s="4" t="s">
        <v>448</v>
      </c>
      <c r="N1972" s="58" t="s">
        <v>445</v>
      </c>
      <c r="O1972" s="58"/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f t="shared" si="127"/>
        <v>13</v>
      </c>
      <c r="C1973" s="58" t="str">
        <f t="shared" si="128"/>
        <v>Mar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27</v>
      </c>
      <c r="I1973" s="58">
        <v>8</v>
      </c>
      <c r="J1973" s="58">
        <v>4</v>
      </c>
      <c r="K1973" s="58">
        <f t="shared" si="129"/>
        <v>12</v>
      </c>
      <c r="L1973" s="58">
        <f t="shared" si="130"/>
        <v>324</v>
      </c>
      <c r="M1973" s="4" t="s">
        <v>448</v>
      </c>
      <c r="N1973" s="58" t="s">
        <v>445</v>
      </c>
      <c r="O1973" s="58"/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f t="shared" si="127"/>
        <v>13</v>
      </c>
      <c r="C1974" s="58" t="str">
        <f t="shared" si="128"/>
        <v>Mar</v>
      </c>
      <c r="D1974" s="4" t="s">
        <v>2283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2</v>
      </c>
      <c r="J1974" s="58"/>
      <c r="K1974" s="58">
        <f t="shared" si="129"/>
        <v>2</v>
      </c>
      <c r="L1974" s="58">
        <f t="shared" si="130"/>
        <v>2</v>
      </c>
      <c r="M1974" s="4" t="s">
        <v>449</v>
      </c>
      <c r="N1974" s="58" t="s">
        <v>52</v>
      </c>
      <c r="O1974" s="58"/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f t="shared" si="127"/>
        <v>13</v>
      </c>
      <c r="C1975" s="58" t="str">
        <f t="shared" si="128"/>
        <v>Mar</v>
      </c>
      <c r="D1975" s="4" t="s">
        <v>2284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2</v>
      </c>
      <c r="J1975" s="58"/>
      <c r="K1975" s="58">
        <f t="shared" si="129"/>
        <v>2</v>
      </c>
      <c r="L1975" s="58">
        <f t="shared" si="130"/>
        <v>2</v>
      </c>
      <c r="M1975" s="4" t="s">
        <v>449</v>
      </c>
      <c r="N1975" s="58" t="s">
        <v>52</v>
      </c>
      <c r="O1975" s="58"/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f t="shared" si="127"/>
        <v>13</v>
      </c>
      <c r="C1976" s="58" t="str">
        <f t="shared" si="128"/>
        <v>Mar</v>
      </c>
      <c r="D1976" s="4" t="s">
        <v>2284</v>
      </c>
      <c r="E1976" s="58" t="s">
        <v>34</v>
      </c>
      <c r="F1976" s="58" t="s">
        <v>18</v>
      </c>
      <c r="G1976" s="58">
        <v>9814</v>
      </c>
      <c r="H1976" s="58">
        <v>1</v>
      </c>
      <c r="I1976" s="58">
        <v>8</v>
      </c>
      <c r="J1976" s="58"/>
      <c r="K1976" s="58">
        <f t="shared" si="129"/>
        <v>8</v>
      </c>
      <c r="L1976" s="58">
        <f t="shared" si="130"/>
        <v>8</v>
      </c>
      <c r="M1976" s="4" t="s">
        <v>455</v>
      </c>
      <c r="N1976" s="58" t="s">
        <v>457</v>
      </c>
      <c r="O1976" s="58"/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f t="shared" si="127"/>
        <v>13</v>
      </c>
      <c r="C1977" s="58" t="str">
        <f t="shared" si="128"/>
        <v>Mar</v>
      </c>
      <c r="D1977" s="4" t="s">
        <v>2284</v>
      </c>
      <c r="E1977" s="58" t="s">
        <v>34</v>
      </c>
      <c r="F1977" s="58" t="s">
        <v>18</v>
      </c>
      <c r="G1977" s="58">
        <v>9814</v>
      </c>
      <c r="H1977" s="58">
        <v>1</v>
      </c>
      <c r="I1977" s="58">
        <v>8</v>
      </c>
      <c r="J1977" s="58">
        <v>3</v>
      </c>
      <c r="K1977" s="58">
        <f t="shared" si="129"/>
        <v>11</v>
      </c>
      <c r="L1977" s="58">
        <f t="shared" si="130"/>
        <v>11</v>
      </c>
      <c r="M1977" s="4" t="s">
        <v>455</v>
      </c>
      <c r="N1977" s="58" t="s">
        <v>457</v>
      </c>
      <c r="O1977" s="58"/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f t="shared" si="127"/>
        <v>13</v>
      </c>
      <c r="C1978" s="58" t="str">
        <f t="shared" si="128"/>
        <v>Mar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7</v>
      </c>
      <c r="I1978" s="58">
        <v>8</v>
      </c>
      <c r="J1978" s="58">
        <v>3.5</v>
      </c>
      <c r="K1978" s="58">
        <f t="shared" si="129"/>
        <v>11.5</v>
      </c>
      <c r="L1978" s="58">
        <f t="shared" si="130"/>
        <v>80.5</v>
      </c>
      <c r="M1978" s="4" t="s">
        <v>1916</v>
      </c>
      <c r="N1978" s="58" t="s">
        <v>444</v>
      </c>
      <c r="O1978" s="58"/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f t="shared" si="127"/>
        <v>13</v>
      </c>
      <c r="C1979" s="58" t="str">
        <f t="shared" si="128"/>
        <v>Mar</v>
      </c>
      <c r="D1979" s="4" t="s">
        <v>2491</v>
      </c>
      <c r="E1979" s="58" t="s">
        <v>34</v>
      </c>
      <c r="F1979" s="58" t="s">
        <v>17</v>
      </c>
      <c r="G1979" s="58">
        <v>9814</v>
      </c>
      <c r="H1979" s="58">
        <v>9</v>
      </c>
      <c r="I1979" s="58">
        <v>8</v>
      </c>
      <c r="J1979" s="58">
        <v>4</v>
      </c>
      <c r="K1979" s="58">
        <f t="shared" si="129"/>
        <v>12</v>
      </c>
      <c r="L1979" s="58">
        <f t="shared" si="130"/>
        <v>108</v>
      </c>
      <c r="M1979" s="4" t="s">
        <v>1916</v>
      </c>
      <c r="N1979" s="58" t="s">
        <v>444</v>
      </c>
      <c r="O1979" s="58"/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f t="shared" si="127"/>
        <v>13</v>
      </c>
      <c r="C1980" s="58" t="str">
        <f t="shared" si="128"/>
        <v>Mar</v>
      </c>
      <c r="D1980" s="4" t="s">
        <v>842</v>
      </c>
      <c r="E1980" s="58" t="s">
        <v>446</v>
      </c>
      <c r="F1980" s="58" t="s">
        <v>17</v>
      </c>
      <c r="G1980" s="58">
        <v>9812</v>
      </c>
      <c r="H1980" s="58">
        <v>1</v>
      </c>
      <c r="I1980" s="58">
        <v>8</v>
      </c>
      <c r="J1980" s="58"/>
      <c r="K1980" s="58">
        <f t="shared" si="129"/>
        <v>8</v>
      </c>
      <c r="L1980" s="58">
        <f t="shared" si="130"/>
        <v>8</v>
      </c>
      <c r="M1980" s="4" t="s">
        <v>1916</v>
      </c>
      <c r="N1980" s="58" t="s">
        <v>443</v>
      </c>
      <c r="O1980" s="58"/>
      <c r="P1980" s="4"/>
      <c r="Q1980" s="4"/>
    </row>
    <row r="1981" spans="1:17" s="1" customFormat="1" ht="18.649999999999999" customHeight="1" x14ac:dyDescent="0.35">
      <c r="A1981" s="3">
        <v>46109</v>
      </c>
      <c r="B1981" s="58">
        <f t="shared" si="127"/>
        <v>13</v>
      </c>
      <c r="C1981" s="58" t="str">
        <f t="shared" si="128"/>
        <v>Mar</v>
      </c>
      <c r="D1981" s="4" t="s">
        <v>428</v>
      </c>
      <c r="E1981" s="58" t="s">
        <v>446</v>
      </c>
      <c r="F1981" s="58" t="s">
        <v>18</v>
      </c>
      <c r="G1981" s="58">
        <v>9812</v>
      </c>
      <c r="H1981" s="58">
        <v>2</v>
      </c>
      <c r="I1981" s="58">
        <v>8</v>
      </c>
      <c r="J1981" s="58">
        <v>4</v>
      </c>
      <c r="K1981" s="58">
        <f t="shared" si="129"/>
        <v>12</v>
      </c>
      <c r="L1981" s="58">
        <f t="shared" si="130"/>
        <v>24</v>
      </c>
      <c r="M1981" s="4" t="s">
        <v>1916</v>
      </c>
      <c r="N1981" s="58" t="s">
        <v>444</v>
      </c>
      <c r="O1981" s="58"/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27"/>
        <v>14</v>
      </c>
      <c r="C1982" s="58" t="str">
        <f t="shared" si="128"/>
        <v>Mar</v>
      </c>
      <c r="D1982" s="4" t="s">
        <v>436</v>
      </c>
      <c r="E1982" s="58" t="s">
        <v>446</v>
      </c>
      <c r="F1982" s="58" t="s">
        <v>18</v>
      </c>
      <c r="G1982" s="58">
        <v>9812</v>
      </c>
      <c r="H1982" s="58">
        <v>2</v>
      </c>
      <c r="I1982" s="58">
        <v>8</v>
      </c>
      <c r="J1982" s="58"/>
      <c r="K1982" s="58">
        <f t="shared" si="129"/>
        <v>8</v>
      </c>
      <c r="L1982" s="58">
        <f t="shared" si="130"/>
        <v>16</v>
      </c>
      <c r="M1982" s="4" t="s">
        <v>453</v>
      </c>
      <c r="N1982" s="58" t="s">
        <v>436</v>
      </c>
      <c r="O1982" s="58"/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27"/>
        <v>14</v>
      </c>
      <c r="C1983" s="58" t="str">
        <f t="shared" si="128"/>
        <v>Mar</v>
      </c>
      <c r="D1983" s="4" t="s">
        <v>436</v>
      </c>
      <c r="E1983" s="58" t="s">
        <v>446</v>
      </c>
      <c r="F1983" s="58" t="s">
        <v>18</v>
      </c>
      <c r="G1983" s="58">
        <v>9812</v>
      </c>
      <c r="H1983" s="58">
        <v>3</v>
      </c>
      <c r="I1983" s="58">
        <v>8</v>
      </c>
      <c r="J1983" s="58">
        <v>2</v>
      </c>
      <c r="K1983" s="58">
        <f t="shared" si="129"/>
        <v>10</v>
      </c>
      <c r="L1983" s="58">
        <f t="shared" si="130"/>
        <v>30</v>
      </c>
      <c r="M1983" s="4" t="s">
        <v>453</v>
      </c>
      <c r="N1983" s="58" t="s">
        <v>436</v>
      </c>
      <c r="O1983" s="58"/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27"/>
        <v>14</v>
      </c>
      <c r="C1984" s="58" t="str">
        <f t="shared" si="128"/>
        <v>Mar</v>
      </c>
      <c r="D1984" s="4" t="s">
        <v>436</v>
      </c>
      <c r="E1984" s="58" t="s">
        <v>446</v>
      </c>
      <c r="F1984" s="58" t="s">
        <v>18</v>
      </c>
      <c r="G1984" s="58">
        <v>9812</v>
      </c>
      <c r="H1984" s="58">
        <v>1</v>
      </c>
      <c r="I1984" s="58">
        <v>8</v>
      </c>
      <c r="J1984" s="58">
        <v>3</v>
      </c>
      <c r="K1984" s="58">
        <f t="shared" si="129"/>
        <v>11</v>
      </c>
      <c r="L1984" s="58">
        <f t="shared" si="130"/>
        <v>11</v>
      </c>
      <c r="M1984" s="4" t="s">
        <v>453</v>
      </c>
      <c r="N1984" s="58" t="s">
        <v>436</v>
      </c>
      <c r="O1984" s="58"/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27"/>
        <v>14</v>
      </c>
      <c r="C1985" s="58" t="str">
        <f t="shared" si="128"/>
        <v>Mar</v>
      </c>
      <c r="D1985" s="4" t="s">
        <v>436</v>
      </c>
      <c r="E1985" s="58" t="s">
        <v>446</v>
      </c>
      <c r="F1985" s="58" t="s">
        <v>18</v>
      </c>
      <c r="G1985" s="58">
        <v>9812</v>
      </c>
      <c r="H1985" s="58">
        <v>3</v>
      </c>
      <c r="I1985" s="58">
        <v>8</v>
      </c>
      <c r="J1985" s="58">
        <v>3.5</v>
      </c>
      <c r="K1985" s="58">
        <f t="shared" si="129"/>
        <v>11.5</v>
      </c>
      <c r="L1985" s="58">
        <f t="shared" si="130"/>
        <v>34.5</v>
      </c>
      <c r="M1985" s="4" t="s">
        <v>453</v>
      </c>
      <c r="N1985" s="58" t="s">
        <v>436</v>
      </c>
      <c r="O1985" s="58"/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27"/>
        <v>14</v>
      </c>
      <c r="C1986" s="58" t="str">
        <f t="shared" si="128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3</v>
      </c>
      <c r="I1986" s="58">
        <v>8</v>
      </c>
      <c r="J1986" s="58">
        <v>2</v>
      </c>
      <c r="K1986" s="58">
        <f t="shared" si="129"/>
        <v>10</v>
      </c>
      <c r="L1986" s="58">
        <f t="shared" si="130"/>
        <v>30</v>
      </c>
      <c r="M1986" s="4" t="s">
        <v>448</v>
      </c>
      <c r="N1986" s="58" t="s">
        <v>456</v>
      </c>
      <c r="O1986" s="58"/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27"/>
        <v>14</v>
      </c>
      <c r="C1987" s="58" t="str">
        <f t="shared" si="128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1</v>
      </c>
      <c r="I1987" s="58"/>
      <c r="J1987" s="58">
        <v>2</v>
      </c>
      <c r="K1987" s="58">
        <f t="shared" si="129"/>
        <v>2</v>
      </c>
      <c r="L1987" s="58">
        <f t="shared" si="130"/>
        <v>2</v>
      </c>
      <c r="M1987" s="4" t="s">
        <v>448</v>
      </c>
      <c r="N1987" s="58" t="s">
        <v>456</v>
      </c>
      <c r="O1987" s="58"/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27"/>
        <v>14</v>
      </c>
      <c r="C1988" s="58" t="str">
        <f t="shared" si="128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</v>
      </c>
      <c r="I1988" s="58">
        <v>8</v>
      </c>
      <c r="J1988" s="58">
        <v>2</v>
      </c>
      <c r="K1988" s="58">
        <f t="shared" si="129"/>
        <v>10</v>
      </c>
      <c r="L1988" s="58">
        <f t="shared" si="130"/>
        <v>10</v>
      </c>
      <c r="M1988" s="4" t="s">
        <v>449</v>
      </c>
      <c r="N1988" s="58" t="s">
        <v>198</v>
      </c>
      <c r="O1988" s="58"/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27"/>
        <v>14</v>
      </c>
      <c r="C1989" s="58" t="str">
        <f t="shared" si="128"/>
        <v>Mar</v>
      </c>
      <c r="D1989" s="4" t="s">
        <v>428</v>
      </c>
      <c r="E1989" s="58" t="s">
        <v>446</v>
      </c>
      <c r="F1989" s="58" t="s">
        <v>18</v>
      </c>
      <c r="G1989" s="58">
        <v>9812</v>
      </c>
      <c r="H1989" s="58">
        <v>51</v>
      </c>
      <c r="I1989" s="58">
        <v>8</v>
      </c>
      <c r="J1989" s="58"/>
      <c r="K1989" s="58">
        <f t="shared" si="129"/>
        <v>8</v>
      </c>
      <c r="L1989" s="58">
        <f t="shared" si="130"/>
        <v>408</v>
      </c>
      <c r="M1989" s="4" t="s">
        <v>3181</v>
      </c>
      <c r="N1989" s="58" t="s">
        <v>1376</v>
      </c>
      <c r="O1989" s="58"/>
      <c r="P1989" s="4"/>
      <c r="Q1989" s="4"/>
    </row>
    <row r="1990" spans="1:17" s="1" customFormat="1" ht="18.649999999999999" customHeight="1" x14ac:dyDescent="0.35">
      <c r="A1990" s="3">
        <v>46111</v>
      </c>
      <c r="B1990" s="58">
        <f t="shared" si="127"/>
        <v>14</v>
      </c>
      <c r="C1990" s="58" t="str">
        <f t="shared" si="128"/>
        <v>Mar</v>
      </c>
      <c r="D1990" s="4" t="s">
        <v>428</v>
      </c>
      <c r="E1990" s="58" t="s">
        <v>446</v>
      </c>
      <c r="F1990" s="58" t="s">
        <v>18</v>
      </c>
      <c r="G1990" s="58">
        <v>9812</v>
      </c>
      <c r="H1990" s="58">
        <v>24</v>
      </c>
      <c r="I1990" s="58">
        <v>8</v>
      </c>
      <c r="J1990" s="58">
        <v>2</v>
      </c>
      <c r="K1990" s="58">
        <f t="shared" si="129"/>
        <v>10</v>
      </c>
      <c r="L1990" s="58">
        <f t="shared" si="130"/>
        <v>240</v>
      </c>
      <c r="M1990" s="4" t="s">
        <v>3181</v>
      </c>
      <c r="N1990" s="58" t="s">
        <v>1376</v>
      </c>
      <c r="O1990" s="58"/>
      <c r="P1990" s="4"/>
      <c r="Q1990" s="4"/>
    </row>
    <row r="1991" spans="1:17" s="1" customFormat="1" ht="18.649999999999999" customHeight="1" x14ac:dyDescent="0.35">
      <c r="A1991" s="3">
        <v>46111</v>
      </c>
      <c r="B1991" s="58">
        <f t="shared" si="127"/>
        <v>14</v>
      </c>
      <c r="C1991" s="58" t="str">
        <f t="shared" si="128"/>
        <v>Mar</v>
      </c>
      <c r="D1991" s="4" t="s">
        <v>428</v>
      </c>
      <c r="E1991" s="58" t="s">
        <v>446</v>
      </c>
      <c r="F1991" s="58" t="s">
        <v>18</v>
      </c>
      <c r="G1991" s="58">
        <v>9812</v>
      </c>
      <c r="H1991" s="58">
        <v>14</v>
      </c>
      <c r="I1991" s="58">
        <v>8</v>
      </c>
      <c r="J1991" s="58">
        <v>3.5</v>
      </c>
      <c r="K1991" s="58">
        <f t="shared" si="129"/>
        <v>11.5</v>
      </c>
      <c r="L1991" s="58">
        <f t="shared" si="130"/>
        <v>161</v>
      </c>
      <c r="M1991" s="4" t="s">
        <v>3181</v>
      </c>
      <c r="N1991" s="58" t="s">
        <v>1376</v>
      </c>
      <c r="O1991" s="58"/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27"/>
        <v>14</v>
      </c>
      <c r="C1992" s="58" t="str">
        <f t="shared" si="128"/>
        <v>Mar</v>
      </c>
      <c r="D1992" s="4" t="s">
        <v>429</v>
      </c>
      <c r="E1992" s="58" t="s">
        <v>34</v>
      </c>
      <c r="F1992" s="58" t="s">
        <v>18</v>
      </c>
      <c r="G1992" s="58">
        <v>9814</v>
      </c>
      <c r="H1992" s="58">
        <v>3</v>
      </c>
      <c r="I1992" s="58">
        <v>8</v>
      </c>
      <c r="J1992" s="58">
        <v>2</v>
      </c>
      <c r="K1992" s="58">
        <f t="shared" si="129"/>
        <v>10</v>
      </c>
      <c r="L1992" s="58">
        <f t="shared" si="130"/>
        <v>30</v>
      </c>
      <c r="M1992" s="4" t="s">
        <v>448</v>
      </c>
      <c r="N1992" s="58" t="s">
        <v>445</v>
      </c>
      <c r="O1992" s="58"/>
      <c r="P1992" s="4"/>
      <c r="Q1992" s="4"/>
    </row>
    <row r="1993" spans="1:17" s="1" customFormat="1" ht="18.649999999999999" customHeight="1" x14ac:dyDescent="0.35">
      <c r="A1993" s="3">
        <v>46111</v>
      </c>
      <c r="B1993" s="58">
        <f t="shared" si="127"/>
        <v>14</v>
      </c>
      <c r="C1993" s="58" t="str">
        <f t="shared" si="128"/>
        <v>Mar</v>
      </c>
      <c r="D1993" s="4" t="s">
        <v>429</v>
      </c>
      <c r="E1993" s="58" t="s">
        <v>34</v>
      </c>
      <c r="F1993" s="58" t="s">
        <v>18</v>
      </c>
      <c r="G1993" s="58">
        <v>9814</v>
      </c>
      <c r="H1993" s="58">
        <v>8</v>
      </c>
      <c r="I1993" s="58">
        <v>8</v>
      </c>
      <c r="J1993" s="58">
        <v>4</v>
      </c>
      <c r="K1993" s="58">
        <f t="shared" si="129"/>
        <v>12</v>
      </c>
      <c r="L1993" s="58">
        <f t="shared" si="130"/>
        <v>96</v>
      </c>
      <c r="M1993" s="4" t="s">
        <v>448</v>
      </c>
      <c r="N1993" s="58" t="s">
        <v>445</v>
      </c>
      <c r="O1993" s="58"/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f t="shared" si="127"/>
        <v>14</v>
      </c>
      <c r="C1994" s="58" t="str">
        <f t="shared" si="128"/>
        <v>Mar</v>
      </c>
      <c r="D1994" s="4" t="s">
        <v>2283</v>
      </c>
      <c r="E1994" s="58" t="s">
        <v>34</v>
      </c>
      <c r="F1994" s="58" t="s">
        <v>18</v>
      </c>
      <c r="G1994" s="58">
        <v>9814</v>
      </c>
      <c r="H1994" s="58">
        <v>1</v>
      </c>
      <c r="I1994" s="58">
        <v>2</v>
      </c>
      <c r="J1994" s="58"/>
      <c r="K1994" s="58">
        <f t="shared" si="129"/>
        <v>2</v>
      </c>
      <c r="L1994" s="58">
        <f t="shared" si="130"/>
        <v>2</v>
      </c>
      <c r="M1994" s="4" t="s">
        <v>449</v>
      </c>
      <c r="N1994" s="58" t="s">
        <v>52</v>
      </c>
      <c r="O1994" s="58"/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f t="shared" si="127"/>
        <v>14</v>
      </c>
      <c r="C1995" s="58" t="str">
        <f t="shared" si="128"/>
        <v>Mar</v>
      </c>
      <c r="D1995" s="4" t="s">
        <v>2284</v>
      </c>
      <c r="E1995" s="58" t="s">
        <v>34</v>
      </c>
      <c r="F1995" s="58" t="s">
        <v>18</v>
      </c>
      <c r="G1995" s="58">
        <v>9814</v>
      </c>
      <c r="H1995" s="58">
        <v>1</v>
      </c>
      <c r="I1995" s="58">
        <v>2</v>
      </c>
      <c r="J1995" s="58"/>
      <c r="K1995" s="58">
        <f t="shared" si="129"/>
        <v>2</v>
      </c>
      <c r="L1995" s="58">
        <f t="shared" si="130"/>
        <v>2</v>
      </c>
      <c r="M1995" s="4" t="s">
        <v>449</v>
      </c>
      <c r="N1995" s="58" t="s">
        <v>52</v>
      </c>
      <c r="O1995" s="58"/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f t="shared" si="127"/>
        <v>14</v>
      </c>
      <c r="C1996" s="58" t="str">
        <f t="shared" si="128"/>
        <v>Mar</v>
      </c>
      <c r="D1996" s="4" t="s">
        <v>2284</v>
      </c>
      <c r="E1996" s="58" t="s">
        <v>34</v>
      </c>
      <c r="F1996" s="58" t="s">
        <v>18</v>
      </c>
      <c r="G1996" s="58">
        <v>9814</v>
      </c>
      <c r="H1996" s="58">
        <v>1</v>
      </c>
      <c r="I1996" s="58">
        <v>8</v>
      </c>
      <c r="J1996" s="58">
        <v>4</v>
      </c>
      <c r="K1996" s="58">
        <f t="shared" si="129"/>
        <v>12</v>
      </c>
      <c r="L1996" s="58">
        <f t="shared" si="130"/>
        <v>12</v>
      </c>
      <c r="M1996" s="4" t="s">
        <v>455</v>
      </c>
      <c r="N1996" s="58" t="s">
        <v>457</v>
      </c>
      <c r="O1996" s="58"/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f t="shared" si="127"/>
        <v>14</v>
      </c>
      <c r="C1997" s="58" t="str">
        <f t="shared" si="128"/>
        <v>Mar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29"/>
        <v>10</v>
      </c>
      <c r="L1997" s="58">
        <f t="shared" si="130"/>
        <v>20</v>
      </c>
      <c r="M1997" s="4" t="s">
        <v>1916</v>
      </c>
      <c r="N1997" s="58" t="s">
        <v>444</v>
      </c>
      <c r="O1997" s="58"/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f t="shared" si="127"/>
        <v>14</v>
      </c>
      <c r="C1998" s="58" t="str">
        <f t="shared" si="128"/>
        <v>Mar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29"/>
        <v>12</v>
      </c>
      <c r="L1998" s="58">
        <f t="shared" si="130"/>
        <v>240</v>
      </c>
      <c r="M1998" s="4" t="s">
        <v>1916</v>
      </c>
      <c r="N1998" s="58" t="s">
        <v>444</v>
      </c>
      <c r="O1998" s="58"/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f t="shared" si="127"/>
        <v>14</v>
      </c>
      <c r="C1999" s="58" t="str">
        <f t="shared" si="128"/>
        <v>Mar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29"/>
        <v>11</v>
      </c>
      <c r="L1999" s="58">
        <f t="shared" si="130"/>
        <v>44</v>
      </c>
      <c r="M1999" s="4" t="s">
        <v>1916</v>
      </c>
      <c r="N1999" s="58" t="s">
        <v>443</v>
      </c>
      <c r="O1999" s="58"/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f t="shared" si="127"/>
        <v>14</v>
      </c>
      <c r="C2000" s="58" t="str">
        <f t="shared" si="128"/>
        <v>Mar</v>
      </c>
      <c r="D2000" s="4" t="s">
        <v>2491</v>
      </c>
      <c r="E2000" s="58" t="s">
        <v>34</v>
      </c>
      <c r="F2000" s="58" t="s">
        <v>17</v>
      </c>
      <c r="G2000" s="58">
        <v>9814</v>
      </c>
      <c r="H2000" s="58">
        <v>2</v>
      </c>
      <c r="I2000" s="58">
        <v>8</v>
      </c>
      <c r="J2000" s="58"/>
      <c r="K2000" s="58">
        <f t="shared" si="129"/>
        <v>8</v>
      </c>
      <c r="L2000" s="58">
        <f t="shared" si="130"/>
        <v>16</v>
      </c>
      <c r="M2000" s="4" t="s">
        <v>2029</v>
      </c>
      <c r="N2000" s="58" t="s">
        <v>57</v>
      </c>
      <c r="O2000" s="58" t="s">
        <v>2539</v>
      </c>
      <c r="P2000" s="4" t="s">
        <v>2538</v>
      </c>
      <c r="Q2000" s="4"/>
    </row>
    <row r="2001" spans="1:17" s="1" customFormat="1" ht="18.649999999999999" customHeight="1" x14ac:dyDescent="0.35">
      <c r="A2001" s="3">
        <v>46111</v>
      </c>
      <c r="B2001" s="58">
        <f t="shared" ref="B2001:B2064" si="131">WEEKNUM(A2001)</f>
        <v>14</v>
      </c>
      <c r="C2001" s="58" t="str">
        <f t="shared" ref="C2001:C2064" si="132">TEXT(A2001,"Mmm")</f>
        <v>Mar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2</v>
      </c>
      <c r="I2001" s="58">
        <v>8</v>
      </c>
      <c r="J2001" s="58">
        <v>1</v>
      </c>
      <c r="K2001" s="58">
        <f t="shared" si="129"/>
        <v>9</v>
      </c>
      <c r="L2001" s="58">
        <f t="shared" si="130"/>
        <v>18</v>
      </c>
      <c r="M2001" s="4" t="s">
        <v>1916</v>
      </c>
      <c r="N2001" s="58" t="s">
        <v>443</v>
      </c>
      <c r="O2001" s="58"/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f t="shared" si="131"/>
        <v>14</v>
      </c>
      <c r="C2002" s="58" t="str">
        <f t="shared" si="132"/>
        <v>Mar</v>
      </c>
      <c r="D2002" s="4" t="s">
        <v>842</v>
      </c>
      <c r="E2002" s="58" t="s">
        <v>446</v>
      </c>
      <c r="F2002" s="58" t="s">
        <v>17</v>
      </c>
      <c r="G2002" s="58">
        <v>9812</v>
      </c>
      <c r="H2002" s="58">
        <v>2</v>
      </c>
      <c r="I2002" s="58">
        <v>8</v>
      </c>
      <c r="J2002" s="58"/>
      <c r="K2002" s="58">
        <f t="shared" si="129"/>
        <v>8</v>
      </c>
      <c r="L2002" s="58">
        <f t="shared" si="130"/>
        <v>16</v>
      </c>
      <c r="M2002" s="4" t="s">
        <v>448</v>
      </c>
      <c r="N2002" s="58" t="s">
        <v>445</v>
      </c>
      <c r="O2002" s="58"/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f t="shared" si="131"/>
        <v>14</v>
      </c>
      <c r="C2003" s="58" t="str">
        <f t="shared" si="132"/>
        <v>Mar</v>
      </c>
      <c r="D2003" s="4" t="s">
        <v>842</v>
      </c>
      <c r="E2003" s="58" t="s">
        <v>446</v>
      </c>
      <c r="F2003" s="58" t="s">
        <v>17</v>
      </c>
      <c r="G2003" s="58">
        <v>9812</v>
      </c>
      <c r="H2003" s="58">
        <v>1</v>
      </c>
      <c r="I2003" s="58">
        <v>8</v>
      </c>
      <c r="J2003" s="58">
        <v>2</v>
      </c>
      <c r="K2003" s="58">
        <f t="shared" si="129"/>
        <v>10</v>
      </c>
      <c r="L2003" s="58">
        <f t="shared" si="130"/>
        <v>10</v>
      </c>
      <c r="M2003" s="4" t="s">
        <v>448</v>
      </c>
      <c r="N2003" s="58" t="s">
        <v>445</v>
      </c>
      <c r="O2003" s="58"/>
      <c r="P2003" s="4"/>
      <c r="Q2003" s="4"/>
    </row>
    <row r="2004" spans="1:17" s="1" customFormat="1" ht="18.649999999999999" customHeight="1" x14ac:dyDescent="0.35">
      <c r="A2004" s="3">
        <v>46111</v>
      </c>
      <c r="B2004" s="58">
        <f t="shared" si="131"/>
        <v>14</v>
      </c>
      <c r="C2004" s="58" t="str">
        <f t="shared" si="132"/>
        <v>Mar</v>
      </c>
      <c r="D2004" s="4" t="s">
        <v>842</v>
      </c>
      <c r="E2004" s="58" t="s">
        <v>446</v>
      </c>
      <c r="F2004" s="58" t="s">
        <v>17</v>
      </c>
      <c r="G2004" s="58">
        <v>9812</v>
      </c>
      <c r="H2004" s="58">
        <v>3</v>
      </c>
      <c r="I2004" s="58">
        <v>8</v>
      </c>
      <c r="J2004" s="58">
        <v>4</v>
      </c>
      <c r="K2004" s="58">
        <f t="shared" si="129"/>
        <v>12</v>
      </c>
      <c r="L2004" s="58">
        <f t="shared" si="130"/>
        <v>36</v>
      </c>
      <c r="M2004" s="4" t="s">
        <v>448</v>
      </c>
      <c r="N2004" s="58" t="s">
        <v>445</v>
      </c>
      <c r="O2004" s="58"/>
      <c r="P2004" s="4"/>
      <c r="Q2004" s="4"/>
    </row>
    <row r="2005" spans="1:17" s="1" customFormat="1" ht="18.649999999999999" customHeight="1" x14ac:dyDescent="0.35">
      <c r="A2005" s="3">
        <v>46111</v>
      </c>
      <c r="B2005" s="58">
        <f t="shared" si="131"/>
        <v>14</v>
      </c>
      <c r="C2005" s="58" t="str">
        <f t="shared" si="132"/>
        <v>Mar</v>
      </c>
      <c r="D2005" s="4" t="s">
        <v>3313</v>
      </c>
      <c r="E2005" s="58" t="s">
        <v>34</v>
      </c>
      <c r="F2005" s="58" t="s">
        <v>18</v>
      </c>
      <c r="G2005" s="58">
        <v>9814</v>
      </c>
      <c r="H2005" s="58">
        <v>1</v>
      </c>
      <c r="I2005" s="58">
        <v>8</v>
      </c>
      <c r="J2005" s="58">
        <v>0.5</v>
      </c>
      <c r="K2005" s="58">
        <f t="shared" si="129"/>
        <v>8.5</v>
      </c>
      <c r="L2005" s="58">
        <f t="shared" si="130"/>
        <v>8.5</v>
      </c>
      <c r="M2005" s="4" t="s">
        <v>1916</v>
      </c>
      <c r="N2005" s="58" t="s">
        <v>443</v>
      </c>
      <c r="O2005" s="58"/>
      <c r="P2005" s="4"/>
      <c r="Q2005" s="4"/>
    </row>
    <row r="2006" spans="1:17" s="1" customFormat="1" ht="18.649999999999999" customHeight="1" x14ac:dyDescent="0.35">
      <c r="A2006" s="3">
        <v>46111</v>
      </c>
      <c r="B2006" s="58">
        <f t="shared" si="131"/>
        <v>14</v>
      </c>
      <c r="C2006" s="58" t="str">
        <f t="shared" si="132"/>
        <v>Mar</v>
      </c>
      <c r="D2006" s="4" t="s">
        <v>3314</v>
      </c>
      <c r="E2006" s="58" t="s">
        <v>34</v>
      </c>
      <c r="F2006" s="58" t="s">
        <v>18</v>
      </c>
      <c r="G2006" s="58">
        <v>9814</v>
      </c>
      <c r="H2006" s="58">
        <v>1</v>
      </c>
      <c r="I2006" s="58">
        <v>8</v>
      </c>
      <c r="J2006" s="58">
        <v>2.5</v>
      </c>
      <c r="K2006" s="58">
        <f t="shared" si="129"/>
        <v>10.5</v>
      </c>
      <c r="L2006" s="58">
        <f t="shared" si="130"/>
        <v>10.5</v>
      </c>
      <c r="M2006" s="4" t="s">
        <v>1916</v>
      </c>
      <c r="N2006" s="58" t="s">
        <v>443</v>
      </c>
      <c r="O2006" s="58"/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1"/>
        <v>14</v>
      </c>
      <c r="C2007" s="58" t="str">
        <f t="shared" si="132"/>
        <v>Mar</v>
      </c>
      <c r="D2007" s="4" t="s">
        <v>436</v>
      </c>
      <c r="E2007" s="58" t="s">
        <v>446</v>
      </c>
      <c r="F2007" s="58" t="s">
        <v>18</v>
      </c>
      <c r="G2007" s="58">
        <v>9812</v>
      </c>
      <c r="H2007" s="58">
        <v>6</v>
      </c>
      <c r="I2007" s="58">
        <v>8</v>
      </c>
      <c r="J2007" s="58"/>
      <c r="K2007" s="58">
        <f t="shared" si="129"/>
        <v>8</v>
      </c>
      <c r="L2007" s="58">
        <f t="shared" si="130"/>
        <v>48</v>
      </c>
      <c r="M2007" s="4" t="s">
        <v>453</v>
      </c>
      <c r="N2007" s="58" t="s">
        <v>436</v>
      </c>
      <c r="O2007" s="58"/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1"/>
        <v>14</v>
      </c>
      <c r="C2008" s="58" t="str">
        <f t="shared" si="132"/>
        <v>Mar</v>
      </c>
      <c r="D2008" s="4" t="s">
        <v>436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>
        <v>2</v>
      </c>
      <c r="K2008" s="58">
        <f t="shared" si="129"/>
        <v>10</v>
      </c>
      <c r="L2008" s="58">
        <f t="shared" si="130"/>
        <v>20</v>
      </c>
      <c r="M2008" s="4" t="s">
        <v>453</v>
      </c>
      <c r="N2008" s="58" t="s">
        <v>436</v>
      </c>
      <c r="O2008" s="58"/>
      <c r="P2008" s="4"/>
      <c r="Q2008" s="4"/>
    </row>
    <row r="2009" spans="1:17" s="1" customFormat="1" ht="18.649999999999999" customHeight="1" x14ac:dyDescent="0.35">
      <c r="A2009" s="3">
        <v>46112</v>
      </c>
      <c r="B2009" s="58">
        <f t="shared" si="131"/>
        <v>14</v>
      </c>
      <c r="C2009" s="58" t="str">
        <f t="shared" si="132"/>
        <v>Mar</v>
      </c>
      <c r="D2009" s="4" t="s">
        <v>436</v>
      </c>
      <c r="E2009" s="58" t="s">
        <v>446</v>
      </c>
      <c r="F2009" s="58" t="s">
        <v>18</v>
      </c>
      <c r="G2009" s="58">
        <v>9812</v>
      </c>
      <c r="H2009" s="58">
        <v>3</v>
      </c>
      <c r="I2009" s="58">
        <v>8</v>
      </c>
      <c r="J2009" s="58">
        <v>3</v>
      </c>
      <c r="K2009" s="58">
        <f t="shared" si="129"/>
        <v>11</v>
      </c>
      <c r="L2009" s="58">
        <f t="shared" si="130"/>
        <v>33</v>
      </c>
      <c r="M2009" s="4" t="s">
        <v>453</v>
      </c>
      <c r="N2009" s="58" t="s">
        <v>436</v>
      </c>
      <c r="O2009" s="58"/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1"/>
        <v>14</v>
      </c>
      <c r="C2010" s="58" t="str">
        <f t="shared" si="132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1</v>
      </c>
      <c r="I2010" s="58">
        <v>8</v>
      </c>
      <c r="J2010" s="58">
        <v>1.5</v>
      </c>
      <c r="K2010" s="58">
        <f t="shared" si="129"/>
        <v>9.5</v>
      </c>
      <c r="L2010" s="58">
        <f t="shared" si="130"/>
        <v>9.5</v>
      </c>
      <c r="M2010" s="4" t="s">
        <v>448</v>
      </c>
      <c r="N2010" s="58" t="s">
        <v>456</v>
      </c>
      <c r="O2010" s="58"/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1"/>
        <v>14</v>
      </c>
      <c r="C2011" s="58" t="str">
        <f t="shared" si="132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3</v>
      </c>
      <c r="I2011" s="58">
        <v>8</v>
      </c>
      <c r="J2011" s="58">
        <v>2</v>
      </c>
      <c r="K2011" s="58">
        <f t="shared" si="129"/>
        <v>10</v>
      </c>
      <c r="L2011" s="58">
        <f t="shared" si="130"/>
        <v>30</v>
      </c>
      <c r="M2011" s="4" t="s">
        <v>448</v>
      </c>
      <c r="N2011" s="58" t="s">
        <v>456</v>
      </c>
      <c r="O2011" s="58"/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1"/>
        <v>14</v>
      </c>
      <c r="C2012" s="58" t="str">
        <f t="shared" si="132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1</v>
      </c>
      <c r="I2012" s="58">
        <v>8</v>
      </c>
      <c r="J2012" s="58">
        <v>4</v>
      </c>
      <c r="K2012" s="58">
        <f t="shared" si="129"/>
        <v>12</v>
      </c>
      <c r="L2012" s="58">
        <f t="shared" si="130"/>
        <v>12</v>
      </c>
      <c r="M2012" s="4" t="s">
        <v>448</v>
      </c>
      <c r="N2012" s="58" t="s">
        <v>456</v>
      </c>
      <c r="O2012" s="58"/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1"/>
        <v>14</v>
      </c>
      <c r="C2013" s="58" t="str">
        <f t="shared" si="132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</v>
      </c>
      <c r="I2013" s="58">
        <v>8</v>
      </c>
      <c r="J2013" s="58">
        <v>2</v>
      </c>
      <c r="K2013" s="58">
        <f t="shared" si="129"/>
        <v>10</v>
      </c>
      <c r="L2013" s="58">
        <f t="shared" si="130"/>
        <v>30</v>
      </c>
      <c r="M2013" s="4" t="s">
        <v>448</v>
      </c>
      <c r="N2013" s="58" t="s">
        <v>445</v>
      </c>
      <c r="O2013" s="58"/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1"/>
        <v>14</v>
      </c>
      <c r="C2014" s="58" t="str">
        <f t="shared" si="132"/>
        <v>Mar</v>
      </c>
      <c r="D2014" s="4" t="s">
        <v>428</v>
      </c>
      <c r="E2014" s="58" t="s">
        <v>446</v>
      </c>
      <c r="F2014" s="58" t="s">
        <v>18</v>
      </c>
      <c r="G2014" s="58">
        <v>9812</v>
      </c>
      <c r="H2014" s="58">
        <v>1</v>
      </c>
      <c r="I2014" s="58">
        <v>8</v>
      </c>
      <c r="J2014" s="58">
        <v>2</v>
      </c>
      <c r="K2014" s="58">
        <f t="shared" si="129"/>
        <v>10</v>
      </c>
      <c r="L2014" s="58">
        <f t="shared" si="130"/>
        <v>10</v>
      </c>
      <c r="M2014" s="4" t="s">
        <v>449</v>
      </c>
      <c r="N2014" s="58" t="s">
        <v>198</v>
      </c>
      <c r="O2014" s="58"/>
      <c r="P2014" s="4"/>
      <c r="Q2014" s="4"/>
    </row>
    <row r="2015" spans="1:17" s="1" customFormat="1" ht="18.649999999999999" customHeight="1" x14ac:dyDescent="0.35">
      <c r="A2015" s="3">
        <v>46112</v>
      </c>
      <c r="B2015" s="58">
        <f t="shared" si="131"/>
        <v>14</v>
      </c>
      <c r="C2015" s="58" t="str">
        <f t="shared" si="132"/>
        <v>Mar</v>
      </c>
      <c r="D2015" s="4" t="s">
        <v>428</v>
      </c>
      <c r="E2015" s="58" t="s">
        <v>446</v>
      </c>
      <c r="F2015" s="58" t="s">
        <v>18</v>
      </c>
      <c r="G2015" s="58">
        <v>9812</v>
      </c>
      <c r="H2015" s="58">
        <v>2</v>
      </c>
      <c r="I2015" s="58">
        <v>8</v>
      </c>
      <c r="J2015" s="58"/>
      <c r="K2015" s="58">
        <f t="shared" si="129"/>
        <v>8</v>
      </c>
      <c r="L2015" s="58">
        <f t="shared" si="130"/>
        <v>16</v>
      </c>
      <c r="M2015" s="4" t="s">
        <v>3325</v>
      </c>
      <c r="N2015" s="58" t="s">
        <v>3327</v>
      </c>
      <c r="O2015" s="58" t="s">
        <v>3328</v>
      </c>
      <c r="P2015" s="4" t="s">
        <v>3326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1"/>
        <v>14</v>
      </c>
      <c r="C2016" s="58" t="str">
        <f t="shared" si="132"/>
        <v>Mar</v>
      </c>
      <c r="D2016" s="4" t="s">
        <v>428</v>
      </c>
      <c r="E2016" s="58" t="s">
        <v>446</v>
      </c>
      <c r="F2016" s="58" t="s">
        <v>18</v>
      </c>
      <c r="G2016" s="58">
        <v>9812</v>
      </c>
      <c r="H2016" s="58">
        <v>2</v>
      </c>
      <c r="I2016" s="58"/>
      <c r="J2016" s="58">
        <v>2.5</v>
      </c>
      <c r="K2016" s="58">
        <f t="shared" si="129"/>
        <v>2.5</v>
      </c>
      <c r="L2016" s="58">
        <f t="shared" si="130"/>
        <v>5</v>
      </c>
      <c r="M2016" s="4" t="s">
        <v>3181</v>
      </c>
      <c r="N2016" s="58" t="s">
        <v>1376</v>
      </c>
      <c r="O2016" s="58"/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1"/>
        <v>14</v>
      </c>
      <c r="C2017" s="58" t="str">
        <f t="shared" si="132"/>
        <v>Mar</v>
      </c>
      <c r="D2017" s="4" t="s">
        <v>428</v>
      </c>
      <c r="E2017" s="58" t="s">
        <v>446</v>
      </c>
      <c r="F2017" s="58" t="s">
        <v>18</v>
      </c>
      <c r="G2017" s="58">
        <v>9812</v>
      </c>
      <c r="H2017" s="58">
        <v>2</v>
      </c>
      <c r="I2017" s="58">
        <v>8</v>
      </c>
      <c r="J2017" s="58"/>
      <c r="K2017" s="58">
        <f t="shared" si="129"/>
        <v>8</v>
      </c>
      <c r="L2017" s="58">
        <f t="shared" si="130"/>
        <v>16</v>
      </c>
      <c r="M2017" s="4" t="s">
        <v>3181</v>
      </c>
      <c r="N2017" s="58" t="s">
        <v>1376</v>
      </c>
      <c r="O2017" s="58"/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1"/>
        <v>14</v>
      </c>
      <c r="C2018" s="58" t="str">
        <f t="shared" si="132"/>
        <v>Mar</v>
      </c>
      <c r="D2018" s="4" t="s">
        <v>428</v>
      </c>
      <c r="E2018" s="58" t="s">
        <v>446</v>
      </c>
      <c r="F2018" s="58" t="s">
        <v>18</v>
      </c>
      <c r="G2018" s="58">
        <v>9812</v>
      </c>
      <c r="H2018" s="58">
        <v>2</v>
      </c>
      <c r="I2018" s="58">
        <v>8</v>
      </c>
      <c r="J2018" s="58">
        <v>1</v>
      </c>
      <c r="K2018" s="58">
        <f t="shared" si="129"/>
        <v>9</v>
      </c>
      <c r="L2018" s="58">
        <f t="shared" si="130"/>
        <v>18</v>
      </c>
      <c r="M2018" s="4" t="s">
        <v>3181</v>
      </c>
      <c r="N2018" s="58" t="s">
        <v>1376</v>
      </c>
      <c r="O2018" s="58"/>
      <c r="P2018" s="4"/>
      <c r="Q2018" s="4"/>
    </row>
    <row r="2019" spans="1:17" s="1" customFormat="1" ht="18.649999999999999" customHeight="1" x14ac:dyDescent="0.35">
      <c r="A2019" s="3">
        <v>46112</v>
      </c>
      <c r="B2019" s="58">
        <f t="shared" si="131"/>
        <v>14</v>
      </c>
      <c r="C2019" s="58" t="str">
        <f t="shared" si="132"/>
        <v>Mar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32</v>
      </c>
      <c r="I2019" s="58">
        <v>8</v>
      </c>
      <c r="J2019" s="58">
        <v>2</v>
      </c>
      <c r="K2019" s="58">
        <f t="shared" si="129"/>
        <v>10</v>
      </c>
      <c r="L2019" s="58">
        <f t="shared" si="130"/>
        <v>320</v>
      </c>
      <c r="M2019" s="4" t="s">
        <v>3181</v>
      </c>
      <c r="N2019" s="58" t="s">
        <v>1376</v>
      </c>
      <c r="O2019" s="58"/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f t="shared" si="131"/>
        <v>14</v>
      </c>
      <c r="C2020" s="58" t="str">
        <f t="shared" si="132"/>
        <v>Mar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32</v>
      </c>
      <c r="I2020" s="58">
        <v>8</v>
      </c>
      <c r="J2020" s="58">
        <v>3.5</v>
      </c>
      <c r="K2020" s="58">
        <f t="shared" si="129"/>
        <v>11.5</v>
      </c>
      <c r="L2020" s="58">
        <f t="shared" si="130"/>
        <v>368</v>
      </c>
      <c r="M2020" s="4" t="s">
        <v>3181</v>
      </c>
      <c r="N2020" s="58" t="s">
        <v>1376</v>
      </c>
      <c r="O2020" s="58"/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f t="shared" si="131"/>
        <v>14</v>
      </c>
      <c r="C2021" s="58" t="str">
        <f t="shared" si="132"/>
        <v>Mar</v>
      </c>
      <c r="D2021" s="4" t="s">
        <v>429</v>
      </c>
      <c r="E2021" s="58" t="s">
        <v>34</v>
      </c>
      <c r="F2021" s="58" t="s">
        <v>18</v>
      </c>
      <c r="G2021" s="58">
        <v>9814</v>
      </c>
      <c r="H2021" s="58">
        <v>1</v>
      </c>
      <c r="I2021" s="58">
        <v>8</v>
      </c>
      <c r="J2021" s="58">
        <v>2</v>
      </c>
      <c r="K2021" s="58">
        <f t="shared" si="129"/>
        <v>10</v>
      </c>
      <c r="L2021" s="58">
        <f t="shared" si="130"/>
        <v>10</v>
      </c>
      <c r="M2021" s="4" t="s">
        <v>448</v>
      </c>
      <c r="N2021" s="58" t="s">
        <v>445</v>
      </c>
      <c r="O2021" s="58"/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f t="shared" si="131"/>
        <v>14</v>
      </c>
      <c r="C2022" s="58" t="str">
        <f t="shared" si="132"/>
        <v>Mar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2</v>
      </c>
      <c r="I2022" s="58">
        <v>8</v>
      </c>
      <c r="J2022" s="58">
        <v>2.5</v>
      </c>
      <c r="K2022" s="58">
        <f t="shared" si="129"/>
        <v>10.5</v>
      </c>
      <c r="L2022" s="58">
        <f t="shared" si="130"/>
        <v>21</v>
      </c>
      <c r="M2022" s="4" t="s">
        <v>448</v>
      </c>
      <c r="N2022" s="58" t="s">
        <v>445</v>
      </c>
      <c r="O2022" s="58"/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f t="shared" si="131"/>
        <v>14</v>
      </c>
      <c r="C2023" s="58" t="str">
        <f t="shared" si="132"/>
        <v>Mar</v>
      </c>
      <c r="D2023" s="4" t="s">
        <v>2283</v>
      </c>
      <c r="E2023" s="58" t="s">
        <v>34</v>
      </c>
      <c r="F2023" s="58" t="s">
        <v>18</v>
      </c>
      <c r="G2023" s="58">
        <v>9814</v>
      </c>
      <c r="H2023" s="58">
        <v>1</v>
      </c>
      <c r="I2023" s="58">
        <v>2</v>
      </c>
      <c r="J2023" s="58"/>
      <c r="K2023" s="58">
        <f t="shared" si="129"/>
        <v>2</v>
      </c>
      <c r="L2023" s="58">
        <f t="shared" si="130"/>
        <v>2</v>
      </c>
      <c r="M2023" s="4" t="s">
        <v>449</v>
      </c>
      <c r="N2023" s="58" t="s">
        <v>52</v>
      </c>
      <c r="O2023" s="58"/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f t="shared" si="131"/>
        <v>14</v>
      </c>
      <c r="C2024" s="58" t="str">
        <f t="shared" si="132"/>
        <v>Mar</v>
      </c>
      <c r="D2024" s="4" t="s">
        <v>2284</v>
      </c>
      <c r="E2024" s="58" t="s">
        <v>34</v>
      </c>
      <c r="F2024" s="58" t="s">
        <v>18</v>
      </c>
      <c r="G2024" s="58">
        <v>9814</v>
      </c>
      <c r="H2024" s="58">
        <v>1</v>
      </c>
      <c r="I2024" s="58">
        <v>2</v>
      </c>
      <c r="J2024" s="58"/>
      <c r="K2024" s="58">
        <f t="shared" si="129"/>
        <v>2</v>
      </c>
      <c r="L2024" s="58">
        <f t="shared" si="130"/>
        <v>2</v>
      </c>
      <c r="M2024" s="4" t="s">
        <v>449</v>
      </c>
      <c r="N2024" s="58" t="s">
        <v>52</v>
      </c>
      <c r="O2024" s="58"/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f t="shared" si="131"/>
        <v>14</v>
      </c>
      <c r="C2025" s="58" t="str">
        <f t="shared" si="132"/>
        <v>Mar</v>
      </c>
      <c r="D2025" s="4" t="s">
        <v>2284</v>
      </c>
      <c r="E2025" s="58" t="s">
        <v>34</v>
      </c>
      <c r="F2025" s="58" t="s">
        <v>18</v>
      </c>
      <c r="G2025" s="58">
        <v>9814</v>
      </c>
      <c r="H2025" s="58">
        <v>1</v>
      </c>
      <c r="I2025" s="58">
        <v>8</v>
      </c>
      <c r="J2025" s="58">
        <v>1.5</v>
      </c>
      <c r="K2025" s="58">
        <f t="shared" si="129"/>
        <v>9.5</v>
      </c>
      <c r="L2025" s="58">
        <f t="shared" si="130"/>
        <v>9.5</v>
      </c>
      <c r="M2025" s="4" t="s">
        <v>455</v>
      </c>
      <c r="N2025" s="58" t="s">
        <v>457</v>
      </c>
      <c r="O2025" s="58"/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f t="shared" si="131"/>
        <v>14</v>
      </c>
      <c r="C2026" s="58" t="str">
        <f t="shared" si="132"/>
        <v>Mar</v>
      </c>
      <c r="D2026" s="4" t="s">
        <v>2284</v>
      </c>
      <c r="E2026" s="58" t="s">
        <v>34</v>
      </c>
      <c r="F2026" s="58" t="s">
        <v>18</v>
      </c>
      <c r="G2026" s="58">
        <v>9814</v>
      </c>
      <c r="H2026" s="58">
        <v>1</v>
      </c>
      <c r="I2026" s="58">
        <v>8</v>
      </c>
      <c r="J2026" s="58">
        <v>3</v>
      </c>
      <c r="K2026" s="58">
        <f t="shared" si="129"/>
        <v>11</v>
      </c>
      <c r="L2026" s="58">
        <f t="shared" si="130"/>
        <v>11</v>
      </c>
      <c r="M2026" s="4" t="s">
        <v>455</v>
      </c>
      <c r="N2026" s="58" t="s">
        <v>457</v>
      </c>
      <c r="O2026" s="58"/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f t="shared" si="131"/>
        <v>14</v>
      </c>
      <c r="C2027" s="58" t="str">
        <f t="shared" si="132"/>
        <v>Mar</v>
      </c>
      <c r="D2027" s="4" t="s">
        <v>2491</v>
      </c>
      <c r="E2027" s="58" t="s">
        <v>34</v>
      </c>
      <c r="F2027" s="58" t="s">
        <v>17</v>
      </c>
      <c r="G2027" s="58">
        <v>9814</v>
      </c>
      <c r="H2027" s="58">
        <v>8</v>
      </c>
      <c r="I2027" s="58">
        <v>8</v>
      </c>
      <c r="J2027" s="58">
        <v>4</v>
      </c>
      <c r="K2027" s="58">
        <f t="shared" si="129"/>
        <v>12</v>
      </c>
      <c r="L2027" s="58">
        <f t="shared" si="130"/>
        <v>96</v>
      </c>
      <c r="M2027" s="4" t="s">
        <v>1916</v>
      </c>
      <c r="N2027" s="58" t="s">
        <v>444</v>
      </c>
      <c r="O2027" s="58"/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f t="shared" si="131"/>
        <v>14</v>
      </c>
      <c r="C2028" s="58" t="str">
        <f t="shared" si="132"/>
        <v>Mar</v>
      </c>
      <c r="D2028" s="4" t="s">
        <v>2491</v>
      </c>
      <c r="E2028" s="58" t="s">
        <v>34</v>
      </c>
      <c r="F2028" s="58" t="s">
        <v>17</v>
      </c>
      <c r="G2028" s="58">
        <v>9814</v>
      </c>
      <c r="H2028" s="58">
        <v>2</v>
      </c>
      <c r="I2028" s="58">
        <v>8</v>
      </c>
      <c r="J2028" s="58"/>
      <c r="K2028" s="58">
        <f t="shared" si="129"/>
        <v>8</v>
      </c>
      <c r="L2028" s="58">
        <f t="shared" si="130"/>
        <v>16</v>
      </c>
      <c r="M2028" s="4" t="s">
        <v>2029</v>
      </c>
      <c r="N2028" s="58" t="s">
        <v>57</v>
      </c>
      <c r="O2028" s="58" t="s">
        <v>2539</v>
      </c>
      <c r="P2028" s="4" t="s">
        <v>2538</v>
      </c>
      <c r="Q2028" s="4"/>
    </row>
    <row r="2029" spans="1:17" s="1" customFormat="1" ht="18.649999999999999" customHeight="1" x14ac:dyDescent="0.35">
      <c r="A2029" s="3">
        <v>46112</v>
      </c>
      <c r="B2029" s="58">
        <f t="shared" si="131"/>
        <v>14</v>
      </c>
      <c r="C2029" s="58" t="str">
        <f t="shared" si="132"/>
        <v>Mar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1.5</v>
      </c>
      <c r="K2029" s="58">
        <f t="shared" si="129"/>
        <v>9.5</v>
      </c>
      <c r="L2029" s="58">
        <f t="shared" si="130"/>
        <v>9.5</v>
      </c>
      <c r="M2029" s="4" t="s">
        <v>1916</v>
      </c>
      <c r="N2029" s="58" t="s">
        <v>443</v>
      </c>
      <c r="O2029" s="58"/>
      <c r="P2029" s="4"/>
      <c r="Q2029" s="4"/>
    </row>
    <row r="2030" spans="1:17" s="1" customFormat="1" ht="18.649999999999999" customHeight="1" x14ac:dyDescent="0.35">
      <c r="A2030" s="3">
        <v>46112</v>
      </c>
      <c r="B2030" s="58">
        <f t="shared" si="131"/>
        <v>14</v>
      </c>
      <c r="C2030" s="58" t="str">
        <f t="shared" si="132"/>
        <v>Mar</v>
      </c>
      <c r="D2030" s="4" t="s">
        <v>842</v>
      </c>
      <c r="E2030" s="58" t="s">
        <v>446</v>
      </c>
      <c r="F2030" s="58" t="s">
        <v>17</v>
      </c>
      <c r="G2030" s="58">
        <v>9812</v>
      </c>
      <c r="H2030" s="58">
        <v>1</v>
      </c>
      <c r="I2030" s="58">
        <v>8</v>
      </c>
      <c r="J2030" s="58">
        <v>3</v>
      </c>
      <c r="K2030" s="58">
        <f t="shared" si="129"/>
        <v>11</v>
      </c>
      <c r="L2030" s="58">
        <f t="shared" si="130"/>
        <v>11</v>
      </c>
      <c r="M2030" s="4" t="s">
        <v>1916</v>
      </c>
      <c r="N2030" s="58" t="s">
        <v>443</v>
      </c>
      <c r="O2030" s="58"/>
      <c r="P2030" s="4"/>
      <c r="Q2030" s="4"/>
    </row>
    <row r="2031" spans="1:17" s="1" customFormat="1" ht="18.649999999999999" customHeight="1" x14ac:dyDescent="0.35">
      <c r="A2031" s="3">
        <v>46112</v>
      </c>
      <c r="B2031" s="58">
        <f t="shared" si="131"/>
        <v>14</v>
      </c>
      <c r="C2031" s="58" t="str">
        <f t="shared" si="132"/>
        <v>Mar</v>
      </c>
      <c r="D2031" s="4" t="s">
        <v>842</v>
      </c>
      <c r="E2031" s="58" t="s">
        <v>446</v>
      </c>
      <c r="F2031" s="58" t="s">
        <v>17</v>
      </c>
      <c r="G2031" s="58">
        <v>9812</v>
      </c>
      <c r="H2031" s="58">
        <v>1</v>
      </c>
      <c r="I2031" s="58">
        <v>8</v>
      </c>
      <c r="J2031" s="58">
        <v>1.5</v>
      </c>
      <c r="K2031" s="58">
        <f t="shared" si="129"/>
        <v>9.5</v>
      </c>
      <c r="L2031" s="58">
        <f t="shared" si="130"/>
        <v>9.5</v>
      </c>
      <c r="M2031" s="4" t="s">
        <v>448</v>
      </c>
      <c r="N2031" s="58" t="s">
        <v>445</v>
      </c>
      <c r="O2031" s="58"/>
      <c r="P2031" s="4"/>
      <c r="Q2031" s="4"/>
    </row>
    <row r="2032" spans="1:17" s="1" customFormat="1" ht="18.649999999999999" customHeight="1" x14ac:dyDescent="0.35">
      <c r="A2032" s="3">
        <v>46112</v>
      </c>
      <c r="B2032" s="58">
        <f t="shared" si="131"/>
        <v>14</v>
      </c>
      <c r="C2032" s="58" t="str">
        <f t="shared" si="132"/>
        <v>Mar</v>
      </c>
      <c r="D2032" s="4" t="s">
        <v>842</v>
      </c>
      <c r="E2032" s="58" t="s">
        <v>446</v>
      </c>
      <c r="F2032" s="58" t="s">
        <v>17</v>
      </c>
      <c r="G2032" s="58">
        <v>9812</v>
      </c>
      <c r="H2032" s="58">
        <v>2</v>
      </c>
      <c r="I2032" s="58">
        <v>8</v>
      </c>
      <c r="J2032" s="58">
        <v>2</v>
      </c>
      <c r="K2032" s="58">
        <f t="shared" si="129"/>
        <v>10</v>
      </c>
      <c r="L2032" s="58">
        <f t="shared" si="130"/>
        <v>20</v>
      </c>
      <c r="M2032" s="4" t="s">
        <v>448</v>
      </c>
      <c r="N2032" s="58" t="s">
        <v>445</v>
      </c>
      <c r="O2032" s="58"/>
      <c r="P2032" s="4"/>
      <c r="Q2032" s="4"/>
    </row>
    <row r="2033" spans="1:17" s="1" customFormat="1" ht="18.649999999999999" customHeight="1" x14ac:dyDescent="0.35">
      <c r="A2033" s="3">
        <v>46112</v>
      </c>
      <c r="B2033" s="58">
        <f t="shared" si="131"/>
        <v>14</v>
      </c>
      <c r="C2033" s="58" t="str">
        <f t="shared" si="132"/>
        <v>Mar</v>
      </c>
      <c r="D2033" s="4" t="s">
        <v>842</v>
      </c>
      <c r="E2033" s="58" t="s">
        <v>446</v>
      </c>
      <c r="F2033" s="58" t="s">
        <v>17</v>
      </c>
      <c r="G2033" s="58">
        <v>9812</v>
      </c>
      <c r="H2033" s="58">
        <v>3</v>
      </c>
      <c r="I2033" s="58">
        <v>8</v>
      </c>
      <c r="J2033" s="58">
        <v>2.5</v>
      </c>
      <c r="K2033" s="58">
        <f t="shared" ref="K2033:K2095" si="133">I2033+J2033</f>
        <v>10.5</v>
      </c>
      <c r="L2033" s="58">
        <f t="shared" ref="L2033:L2095" si="134">H2033*K2033</f>
        <v>31.5</v>
      </c>
      <c r="M2033" s="4" t="s">
        <v>448</v>
      </c>
      <c r="N2033" s="58" t="s">
        <v>445</v>
      </c>
      <c r="O2033" s="58"/>
      <c r="P2033" s="4"/>
      <c r="Q2033" s="4"/>
    </row>
    <row r="2034" spans="1:17" s="1" customFormat="1" ht="18.649999999999999" customHeight="1" x14ac:dyDescent="0.35">
      <c r="A2034" s="3">
        <v>46112</v>
      </c>
      <c r="B2034" s="58">
        <f t="shared" si="131"/>
        <v>14</v>
      </c>
      <c r="C2034" s="58" t="str">
        <f t="shared" si="132"/>
        <v>Mar</v>
      </c>
      <c r="D2034" s="4" t="s">
        <v>842</v>
      </c>
      <c r="E2034" s="58" t="s">
        <v>446</v>
      </c>
      <c r="F2034" s="58" t="s">
        <v>17</v>
      </c>
      <c r="G2034" s="58">
        <v>9812</v>
      </c>
      <c r="H2034" s="58">
        <v>2</v>
      </c>
      <c r="I2034" s="58">
        <v>8</v>
      </c>
      <c r="J2034" s="58">
        <v>4</v>
      </c>
      <c r="K2034" s="58">
        <f t="shared" si="133"/>
        <v>12</v>
      </c>
      <c r="L2034" s="58">
        <f t="shared" si="134"/>
        <v>24</v>
      </c>
      <c r="M2034" s="4" t="s">
        <v>448</v>
      </c>
      <c r="N2034" s="58" t="s">
        <v>445</v>
      </c>
      <c r="O2034" s="58"/>
      <c r="P2034" s="4"/>
      <c r="Q2034" s="4"/>
    </row>
    <row r="2035" spans="1:17" s="1" customFormat="1" ht="18.649999999999999" customHeight="1" x14ac:dyDescent="0.35">
      <c r="A2035" s="3">
        <v>46113</v>
      </c>
      <c r="B2035" s="58">
        <f t="shared" si="131"/>
        <v>14</v>
      </c>
      <c r="C2035" s="58" t="str">
        <f t="shared" si="132"/>
        <v>Apr</v>
      </c>
      <c r="D2035" s="4" t="s">
        <v>436</v>
      </c>
      <c r="E2035" s="58" t="s">
        <v>446</v>
      </c>
      <c r="F2035" s="58" t="s">
        <v>18</v>
      </c>
      <c r="G2035" s="58">
        <v>9812</v>
      </c>
      <c r="H2035" s="58">
        <v>6</v>
      </c>
      <c r="I2035" s="58">
        <v>8</v>
      </c>
      <c r="J2035" s="58">
        <v>2</v>
      </c>
      <c r="K2035" s="58">
        <f t="shared" si="133"/>
        <v>10</v>
      </c>
      <c r="L2035" s="58">
        <f t="shared" si="134"/>
        <v>60</v>
      </c>
      <c r="M2035" s="4" t="s">
        <v>453</v>
      </c>
      <c r="N2035" s="58" t="s">
        <v>436</v>
      </c>
      <c r="O2035" s="58"/>
      <c r="P2035" s="4"/>
      <c r="Q2035" s="4"/>
    </row>
    <row r="2036" spans="1:17" s="1" customFormat="1" ht="18.649999999999999" customHeight="1" x14ac:dyDescent="0.35">
      <c r="A2036" s="3">
        <v>46113</v>
      </c>
      <c r="B2036" s="58">
        <f t="shared" si="131"/>
        <v>14</v>
      </c>
      <c r="C2036" s="58" t="str">
        <f t="shared" si="132"/>
        <v>Apr</v>
      </c>
      <c r="D2036" s="4" t="s">
        <v>436</v>
      </c>
      <c r="E2036" s="58" t="s">
        <v>446</v>
      </c>
      <c r="F2036" s="58" t="s">
        <v>18</v>
      </c>
      <c r="G2036" s="58">
        <v>9812</v>
      </c>
      <c r="H2036" s="58">
        <v>3</v>
      </c>
      <c r="I2036" s="58">
        <v>8</v>
      </c>
      <c r="J2036" s="58">
        <v>3</v>
      </c>
      <c r="K2036" s="58">
        <f t="shared" si="133"/>
        <v>11</v>
      </c>
      <c r="L2036" s="58">
        <f t="shared" si="134"/>
        <v>33</v>
      </c>
      <c r="M2036" s="4" t="s">
        <v>453</v>
      </c>
      <c r="N2036" s="58" t="s">
        <v>436</v>
      </c>
      <c r="O2036" s="58"/>
      <c r="P2036" s="4"/>
      <c r="Q2036" s="4"/>
    </row>
    <row r="2037" spans="1:17" s="1" customFormat="1" ht="18.649999999999999" customHeight="1" x14ac:dyDescent="0.35">
      <c r="A2037" s="3">
        <v>46113</v>
      </c>
      <c r="B2037" s="58">
        <f t="shared" si="131"/>
        <v>14</v>
      </c>
      <c r="C2037" s="58" t="str">
        <f t="shared" si="132"/>
        <v>Apr</v>
      </c>
      <c r="D2037" s="4" t="s">
        <v>436</v>
      </c>
      <c r="E2037" s="58" t="s">
        <v>446</v>
      </c>
      <c r="F2037" s="58" t="s">
        <v>18</v>
      </c>
      <c r="G2037" s="58">
        <v>9812</v>
      </c>
      <c r="H2037" s="58">
        <v>1</v>
      </c>
      <c r="I2037" s="58">
        <v>8</v>
      </c>
      <c r="J2037" s="58">
        <v>3.5</v>
      </c>
      <c r="K2037" s="58">
        <f t="shared" si="133"/>
        <v>11.5</v>
      </c>
      <c r="L2037" s="58">
        <f t="shared" si="134"/>
        <v>11.5</v>
      </c>
      <c r="M2037" s="4" t="s">
        <v>453</v>
      </c>
      <c r="N2037" s="58" t="s">
        <v>436</v>
      </c>
      <c r="O2037" s="58"/>
      <c r="P2037" s="4"/>
      <c r="Q2037" s="4"/>
    </row>
    <row r="2038" spans="1:17" s="1" customFormat="1" ht="18.649999999999999" customHeight="1" x14ac:dyDescent="0.35">
      <c r="A2038" s="3">
        <v>46113</v>
      </c>
      <c r="B2038" s="58">
        <f t="shared" si="131"/>
        <v>14</v>
      </c>
      <c r="C2038" s="58" t="str">
        <f t="shared" si="132"/>
        <v>Apr</v>
      </c>
      <c r="D2038" s="4" t="s">
        <v>428</v>
      </c>
      <c r="E2038" s="58" t="s">
        <v>446</v>
      </c>
      <c r="F2038" s="58" t="s">
        <v>18</v>
      </c>
      <c r="G2038" s="58">
        <v>9812</v>
      </c>
      <c r="H2038" s="58">
        <v>1</v>
      </c>
      <c r="I2038" s="58">
        <v>8</v>
      </c>
      <c r="J2038" s="58">
        <v>1.5</v>
      </c>
      <c r="K2038" s="58">
        <f t="shared" si="133"/>
        <v>9.5</v>
      </c>
      <c r="L2038" s="58">
        <f t="shared" si="134"/>
        <v>9.5</v>
      </c>
      <c r="M2038" s="4" t="s">
        <v>448</v>
      </c>
      <c r="N2038" s="58" t="s">
        <v>456</v>
      </c>
      <c r="O2038" s="58"/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1"/>
        <v>14</v>
      </c>
      <c r="C2039" s="58" t="str">
        <f t="shared" si="132"/>
        <v>Apr</v>
      </c>
      <c r="D2039" s="4" t="s">
        <v>428</v>
      </c>
      <c r="E2039" s="58" t="s">
        <v>446</v>
      </c>
      <c r="F2039" s="58" t="s">
        <v>18</v>
      </c>
      <c r="G2039" s="58">
        <v>9812</v>
      </c>
      <c r="H2039" s="58">
        <v>1</v>
      </c>
      <c r="I2039" s="58">
        <v>8</v>
      </c>
      <c r="J2039" s="58">
        <v>2</v>
      </c>
      <c r="K2039" s="58">
        <f t="shared" si="133"/>
        <v>10</v>
      </c>
      <c r="L2039" s="58">
        <f t="shared" si="134"/>
        <v>10</v>
      </c>
      <c r="M2039" s="4" t="s">
        <v>448</v>
      </c>
      <c r="N2039" s="58" t="s">
        <v>456</v>
      </c>
      <c r="O2039" s="58"/>
      <c r="P2039" s="4"/>
      <c r="Q2039" s="4"/>
    </row>
    <row r="2040" spans="1:17" s="1" customFormat="1" ht="18.649999999999999" customHeight="1" x14ac:dyDescent="0.35">
      <c r="A2040" s="3">
        <v>46113</v>
      </c>
      <c r="B2040" s="58">
        <f t="shared" si="131"/>
        <v>14</v>
      </c>
      <c r="C2040" s="58" t="str">
        <f t="shared" si="132"/>
        <v>Apr</v>
      </c>
      <c r="D2040" s="4" t="s">
        <v>428</v>
      </c>
      <c r="E2040" s="58" t="s">
        <v>446</v>
      </c>
      <c r="F2040" s="58" t="s">
        <v>18</v>
      </c>
      <c r="G2040" s="58">
        <v>9812</v>
      </c>
      <c r="H2040" s="58">
        <v>3</v>
      </c>
      <c r="I2040" s="58">
        <v>8</v>
      </c>
      <c r="J2040" s="58">
        <v>4</v>
      </c>
      <c r="K2040" s="58">
        <f t="shared" si="133"/>
        <v>12</v>
      </c>
      <c r="L2040" s="58">
        <f t="shared" si="134"/>
        <v>36</v>
      </c>
      <c r="M2040" s="4" t="s">
        <v>448</v>
      </c>
      <c r="N2040" s="58" t="s">
        <v>445</v>
      </c>
      <c r="O2040" s="58"/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1"/>
        <v>14</v>
      </c>
      <c r="C2041" s="58" t="str">
        <f t="shared" si="132"/>
        <v>Apr</v>
      </c>
      <c r="D2041" s="4" t="s">
        <v>428</v>
      </c>
      <c r="E2041" s="58" t="s">
        <v>446</v>
      </c>
      <c r="F2041" s="58" t="s">
        <v>18</v>
      </c>
      <c r="G2041" s="58">
        <v>9812</v>
      </c>
      <c r="H2041" s="58">
        <v>1</v>
      </c>
      <c r="I2041" s="58">
        <v>8</v>
      </c>
      <c r="J2041" s="58">
        <v>2</v>
      </c>
      <c r="K2041" s="58">
        <f t="shared" si="133"/>
        <v>10</v>
      </c>
      <c r="L2041" s="58">
        <f t="shared" si="134"/>
        <v>10</v>
      </c>
      <c r="M2041" s="4" t="s">
        <v>449</v>
      </c>
      <c r="N2041" s="58" t="s">
        <v>198</v>
      </c>
      <c r="O2041" s="58"/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1"/>
        <v>14</v>
      </c>
      <c r="C2042" s="58" t="str">
        <f t="shared" si="132"/>
        <v>Apr</v>
      </c>
      <c r="D2042" s="4" t="s">
        <v>428</v>
      </c>
      <c r="E2042" s="58" t="s">
        <v>446</v>
      </c>
      <c r="F2042" s="58" t="s">
        <v>18</v>
      </c>
      <c r="G2042" s="58">
        <v>9812</v>
      </c>
      <c r="H2042" s="58">
        <v>5</v>
      </c>
      <c r="I2042" s="58">
        <v>8</v>
      </c>
      <c r="J2042" s="58">
        <v>4</v>
      </c>
      <c r="K2042" s="58">
        <f t="shared" si="133"/>
        <v>12</v>
      </c>
      <c r="L2042" s="58">
        <f t="shared" si="134"/>
        <v>60</v>
      </c>
      <c r="M2042" s="4" t="s">
        <v>3325</v>
      </c>
      <c r="N2042" s="58" t="s">
        <v>57</v>
      </c>
      <c r="O2042" s="58">
        <v>9374</v>
      </c>
      <c r="P2042" s="4" t="s">
        <v>3406</v>
      </c>
      <c r="Q2042" s="4"/>
    </row>
    <row r="2043" spans="1:17" s="1" customFormat="1" ht="18.649999999999999" customHeight="1" x14ac:dyDescent="0.35">
      <c r="A2043" s="3">
        <v>46113</v>
      </c>
      <c r="B2043" s="58">
        <f t="shared" si="131"/>
        <v>14</v>
      </c>
      <c r="C2043" s="58" t="str">
        <f t="shared" si="132"/>
        <v>Apr</v>
      </c>
      <c r="D2043" s="4" t="s">
        <v>429</v>
      </c>
      <c r="E2043" s="58" t="s">
        <v>34</v>
      </c>
      <c r="F2043" s="58" t="s">
        <v>18</v>
      </c>
      <c r="G2043" s="58">
        <v>9814</v>
      </c>
      <c r="H2043" s="58">
        <v>7</v>
      </c>
      <c r="I2043" s="58">
        <v>8</v>
      </c>
      <c r="J2043" s="58"/>
      <c r="K2043" s="58">
        <f t="shared" si="133"/>
        <v>8</v>
      </c>
      <c r="L2043" s="58">
        <f t="shared" si="134"/>
        <v>56</v>
      </c>
      <c r="M2043" s="4" t="s">
        <v>448</v>
      </c>
      <c r="N2043" s="58" t="s">
        <v>445</v>
      </c>
      <c r="O2043" s="58"/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f t="shared" si="131"/>
        <v>14</v>
      </c>
      <c r="C2044" s="58" t="str">
        <f t="shared" si="132"/>
        <v>Apr</v>
      </c>
      <c r="D2044" s="4" t="s">
        <v>429</v>
      </c>
      <c r="E2044" s="58" t="s">
        <v>34</v>
      </c>
      <c r="F2044" s="58" t="s">
        <v>18</v>
      </c>
      <c r="G2044" s="58">
        <v>9814</v>
      </c>
      <c r="H2044" s="58">
        <v>3</v>
      </c>
      <c r="I2044" s="58">
        <v>8</v>
      </c>
      <c r="J2044" s="58">
        <v>2</v>
      </c>
      <c r="K2044" s="58">
        <f t="shared" si="133"/>
        <v>10</v>
      </c>
      <c r="L2044" s="58">
        <f t="shared" si="134"/>
        <v>30</v>
      </c>
      <c r="M2044" s="4" t="s">
        <v>448</v>
      </c>
      <c r="N2044" s="58" t="s">
        <v>445</v>
      </c>
      <c r="O2044" s="58"/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f t="shared" si="131"/>
        <v>14</v>
      </c>
      <c r="C2045" s="58" t="str">
        <f t="shared" si="132"/>
        <v>Apr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2</v>
      </c>
      <c r="I2045" s="58">
        <v>8</v>
      </c>
      <c r="J2045" s="58">
        <v>4</v>
      </c>
      <c r="K2045" s="58">
        <f t="shared" si="133"/>
        <v>12</v>
      </c>
      <c r="L2045" s="58">
        <f t="shared" si="134"/>
        <v>24</v>
      </c>
      <c r="M2045" s="4" t="s">
        <v>3407</v>
      </c>
      <c r="N2045" s="58" t="s">
        <v>3408</v>
      </c>
      <c r="O2045" s="58" t="s">
        <v>3409</v>
      </c>
      <c r="P2045" s="4" t="s">
        <v>3410</v>
      </c>
      <c r="Q2045" s="4"/>
    </row>
    <row r="2046" spans="1:17" s="1" customFormat="1" ht="18.649999999999999" customHeight="1" x14ac:dyDescent="0.35">
      <c r="A2046" s="3">
        <v>46113</v>
      </c>
      <c r="B2046" s="58">
        <f t="shared" si="131"/>
        <v>14</v>
      </c>
      <c r="C2046" s="58" t="str">
        <f t="shared" si="132"/>
        <v>Apr</v>
      </c>
      <c r="D2046" s="4" t="s">
        <v>2283</v>
      </c>
      <c r="E2046" s="58" t="s">
        <v>34</v>
      </c>
      <c r="F2046" s="58" t="s">
        <v>18</v>
      </c>
      <c r="G2046" s="58">
        <v>9814</v>
      </c>
      <c r="H2046" s="58">
        <v>1</v>
      </c>
      <c r="I2046" s="58">
        <v>2</v>
      </c>
      <c r="J2046" s="58"/>
      <c r="K2046" s="58">
        <f t="shared" si="133"/>
        <v>2</v>
      </c>
      <c r="L2046" s="58">
        <f t="shared" si="134"/>
        <v>2</v>
      </c>
      <c r="M2046" s="4" t="s">
        <v>449</v>
      </c>
      <c r="N2046" s="58" t="s">
        <v>52</v>
      </c>
      <c r="O2046" s="58"/>
      <c r="P2046" s="4" t="s">
        <v>2432</v>
      </c>
      <c r="Q2046" s="4"/>
    </row>
    <row r="2047" spans="1:17" s="1" customFormat="1" ht="18.649999999999999" customHeight="1" x14ac:dyDescent="0.35">
      <c r="A2047" s="3">
        <v>46113</v>
      </c>
      <c r="B2047" s="58">
        <f t="shared" si="131"/>
        <v>14</v>
      </c>
      <c r="C2047" s="58" t="str">
        <f t="shared" si="132"/>
        <v>Apr</v>
      </c>
      <c r="D2047" s="4" t="s">
        <v>2284</v>
      </c>
      <c r="E2047" s="58" t="s">
        <v>34</v>
      </c>
      <c r="F2047" s="58" t="s">
        <v>18</v>
      </c>
      <c r="G2047" s="58">
        <v>9814</v>
      </c>
      <c r="H2047" s="58">
        <v>1</v>
      </c>
      <c r="I2047" s="58">
        <v>2</v>
      </c>
      <c r="J2047" s="58"/>
      <c r="K2047" s="58">
        <f t="shared" si="133"/>
        <v>2</v>
      </c>
      <c r="L2047" s="58">
        <f t="shared" si="134"/>
        <v>2</v>
      </c>
      <c r="M2047" s="4" t="s">
        <v>449</v>
      </c>
      <c r="N2047" s="58" t="s">
        <v>52</v>
      </c>
      <c r="O2047" s="58"/>
      <c r="P2047" s="4" t="s">
        <v>2432</v>
      </c>
      <c r="Q2047" s="4"/>
    </row>
    <row r="2048" spans="1:17" s="1" customFormat="1" ht="18.649999999999999" customHeight="1" x14ac:dyDescent="0.35">
      <c r="A2048" s="3">
        <v>46113</v>
      </c>
      <c r="B2048" s="58">
        <f t="shared" si="131"/>
        <v>14</v>
      </c>
      <c r="C2048" s="58" t="str">
        <f t="shared" si="132"/>
        <v>Apr</v>
      </c>
      <c r="D2048" s="4" t="s">
        <v>2284</v>
      </c>
      <c r="E2048" s="58" t="s">
        <v>34</v>
      </c>
      <c r="F2048" s="58" t="s">
        <v>18</v>
      </c>
      <c r="G2048" s="58">
        <v>9814</v>
      </c>
      <c r="H2048" s="58">
        <v>1</v>
      </c>
      <c r="I2048" s="58">
        <v>8</v>
      </c>
      <c r="J2048" s="58">
        <v>3</v>
      </c>
      <c r="K2048" s="58">
        <f t="shared" si="133"/>
        <v>11</v>
      </c>
      <c r="L2048" s="58">
        <f t="shared" si="134"/>
        <v>11</v>
      </c>
      <c r="M2048" s="4" t="s">
        <v>455</v>
      </c>
      <c r="N2048" s="58" t="s">
        <v>457</v>
      </c>
      <c r="O2048" s="58"/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f t="shared" si="131"/>
        <v>14</v>
      </c>
      <c r="C2049" s="58" t="str">
        <f t="shared" si="132"/>
        <v>Apr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2</v>
      </c>
      <c r="I2049" s="58">
        <v>8</v>
      </c>
      <c r="J2049" s="58">
        <v>1.75</v>
      </c>
      <c r="K2049" s="58">
        <f t="shared" si="133"/>
        <v>9.75</v>
      </c>
      <c r="L2049" s="58">
        <f t="shared" si="134"/>
        <v>19.5</v>
      </c>
      <c r="M2049" s="4" t="s">
        <v>1916</v>
      </c>
      <c r="N2049" s="58" t="s">
        <v>444</v>
      </c>
      <c r="O2049" s="58"/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f t="shared" si="131"/>
        <v>14</v>
      </c>
      <c r="C2050" s="58" t="str">
        <f t="shared" si="132"/>
        <v>Apr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13</v>
      </c>
      <c r="I2050" s="58">
        <v>8</v>
      </c>
      <c r="J2050" s="58">
        <v>2</v>
      </c>
      <c r="K2050" s="58">
        <f t="shared" si="133"/>
        <v>10</v>
      </c>
      <c r="L2050" s="58">
        <f t="shared" si="134"/>
        <v>130</v>
      </c>
      <c r="M2050" s="4" t="s">
        <v>1916</v>
      </c>
      <c r="N2050" s="58" t="s">
        <v>444</v>
      </c>
      <c r="O2050" s="58"/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f t="shared" si="131"/>
        <v>14</v>
      </c>
      <c r="C2051" s="58" t="str">
        <f t="shared" si="132"/>
        <v>Apr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1</v>
      </c>
      <c r="I2051" s="58">
        <v>8</v>
      </c>
      <c r="J2051" s="58">
        <v>3</v>
      </c>
      <c r="K2051" s="58">
        <f t="shared" si="133"/>
        <v>11</v>
      </c>
      <c r="L2051" s="58">
        <f t="shared" si="134"/>
        <v>11</v>
      </c>
      <c r="M2051" s="4" t="s">
        <v>1916</v>
      </c>
      <c r="N2051" s="58" t="s">
        <v>444</v>
      </c>
      <c r="O2051" s="58"/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f t="shared" si="131"/>
        <v>14</v>
      </c>
      <c r="C2052" s="58" t="str">
        <f t="shared" si="132"/>
        <v>Apr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2</v>
      </c>
      <c r="I2052" s="58">
        <v>8</v>
      </c>
      <c r="J2052" s="58">
        <v>3.5</v>
      </c>
      <c r="K2052" s="58">
        <f t="shared" si="133"/>
        <v>11.5</v>
      </c>
      <c r="L2052" s="58">
        <f t="shared" si="134"/>
        <v>23</v>
      </c>
      <c r="M2052" s="4" t="s">
        <v>1916</v>
      </c>
      <c r="N2052" s="58" t="s">
        <v>444</v>
      </c>
      <c r="O2052" s="58"/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f t="shared" si="131"/>
        <v>14</v>
      </c>
      <c r="C2053" s="58" t="str">
        <f t="shared" si="132"/>
        <v>Apr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9</v>
      </c>
      <c r="I2053" s="58">
        <v>8</v>
      </c>
      <c r="J2053" s="58">
        <v>4</v>
      </c>
      <c r="K2053" s="58">
        <f t="shared" si="133"/>
        <v>12</v>
      </c>
      <c r="L2053" s="58">
        <f t="shared" si="134"/>
        <v>108</v>
      </c>
      <c r="M2053" s="4" t="s">
        <v>1916</v>
      </c>
      <c r="N2053" s="58" t="s">
        <v>444</v>
      </c>
      <c r="O2053" s="58"/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f t="shared" si="131"/>
        <v>14</v>
      </c>
      <c r="C2054" s="58" t="str">
        <f t="shared" si="132"/>
        <v>Apr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4</v>
      </c>
      <c r="I2054" s="58">
        <v>8</v>
      </c>
      <c r="J2054" s="58"/>
      <c r="K2054" s="58">
        <f t="shared" si="133"/>
        <v>8</v>
      </c>
      <c r="L2054" s="58">
        <f t="shared" si="134"/>
        <v>32</v>
      </c>
      <c r="M2054" s="4" t="s">
        <v>448</v>
      </c>
      <c r="N2054" s="58" t="s">
        <v>456</v>
      </c>
      <c r="O2054" s="58"/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f t="shared" si="131"/>
        <v>14</v>
      </c>
      <c r="C2055" s="58" t="str">
        <f t="shared" si="132"/>
        <v>Apr</v>
      </c>
      <c r="D2055" s="4" t="s">
        <v>2491</v>
      </c>
      <c r="E2055" s="58" t="s">
        <v>34</v>
      </c>
      <c r="F2055" s="58" t="s">
        <v>17</v>
      </c>
      <c r="G2055" s="58">
        <v>9814</v>
      </c>
      <c r="H2055" s="58">
        <v>2</v>
      </c>
      <c r="I2055" s="58">
        <v>8</v>
      </c>
      <c r="J2055" s="58"/>
      <c r="K2055" s="58">
        <f t="shared" si="133"/>
        <v>8</v>
      </c>
      <c r="L2055" s="58">
        <f t="shared" si="134"/>
        <v>16</v>
      </c>
      <c r="M2055" s="4" t="s">
        <v>2029</v>
      </c>
      <c r="N2055" s="58" t="s">
        <v>57</v>
      </c>
      <c r="O2055" s="58" t="s">
        <v>2539</v>
      </c>
      <c r="P2055" s="4" t="s">
        <v>2538</v>
      </c>
      <c r="Q2055" s="4"/>
    </row>
    <row r="2056" spans="1:17" s="1" customFormat="1" ht="18.649999999999999" customHeight="1" x14ac:dyDescent="0.35">
      <c r="A2056" s="3">
        <v>46113</v>
      </c>
      <c r="B2056" s="58">
        <f t="shared" si="131"/>
        <v>14</v>
      </c>
      <c r="C2056" s="58" t="str">
        <f t="shared" si="132"/>
        <v>Apr</v>
      </c>
      <c r="D2056" s="4" t="s">
        <v>2491</v>
      </c>
      <c r="E2056" s="58" t="s">
        <v>34</v>
      </c>
      <c r="F2056" s="58" t="s">
        <v>17</v>
      </c>
      <c r="G2056" s="58">
        <v>9814</v>
      </c>
      <c r="H2056" s="58">
        <v>6</v>
      </c>
      <c r="I2056" s="58">
        <v>8</v>
      </c>
      <c r="J2056" s="58"/>
      <c r="K2056" s="58">
        <f t="shared" si="133"/>
        <v>8</v>
      </c>
      <c r="L2056" s="58">
        <f t="shared" si="134"/>
        <v>48</v>
      </c>
      <c r="M2056" s="4" t="s">
        <v>1916</v>
      </c>
      <c r="N2056" s="58" t="s">
        <v>443</v>
      </c>
      <c r="O2056" s="58"/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f t="shared" si="131"/>
        <v>14</v>
      </c>
      <c r="C2057" s="58" t="str">
        <f t="shared" si="132"/>
        <v>Apr</v>
      </c>
      <c r="D2057" s="4" t="s">
        <v>2491</v>
      </c>
      <c r="E2057" s="58" t="s">
        <v>34</v>
      </c>
      <c r="F2057" s="58" t="s">
        <v>17</v>
      </c>
      <c r="G2057" s="58">
        <v>9814</v>
      </c>
      <c r="H2057" s="58">
        <v>2</v>
      </c>
      <c r="I2057" s="58">
        <v>8</v>
      </c>
      <c r="J2057" s="58">
        <v>0.5</v>
      </c>
      <c r="K2057" s="58">
        <f t="shared" si="133"/>
        <v>8.5</v>
      </c>
      <c r="L2057" s="58">
        <f t="shared" si="134"/>
        <v>17</v>
      </c>
      <c r="M2057" s="4" t="s">
        <v>1916</v>
      </c>
      <c r="N2057" s="58" t="s">
        <v>443</v>
      </c>
      <c r="O2057" s="58"/>
      <c r="P2057" s="4"/>
      <c r="Q2057" s="4"/>
    </row>
    <row r="2058" spans="1:17" s="1" customFormat="1" ht="18.649999999999999" customHeight="1" x14ac:dyDescent="0.35">
      <c r="A2058" s="3">
        <v>46113</v>
      </c>
      <c r="B2058" s="58">
        <f t="shared" si="131"/>
        <v>14</v>
      </c>
      <c r="C2058" s="58" t="str">
        <f t="shared" si="132"/>
        <v>Apr</v>
      </c>
      <c r="D2058" s="4" t="s">
        <v>842</v>
      </c>
      <c r="E2058" s="58" t="s">
        <v>446</v>
      </c>
      <c r="F2058" s="58" t="s">
        <v>17</v>
      </c>
      <c r="G2058" s="58">
        <v>9812</v>
      </c>
      <c r="H2058" s="58">
        <v>9</v>
      </c>
      <c r="I2058" s="58">
        <v>8</v>
      </c>
      <c r="J2058" s="58"/>
      <c r="K2058" s="58">
        <f t="shared" si="133"/>
        <v>8</v>
      </c>
      <c r="L2058" s="58">
        <f t="shared" si="134"/>
        <v>72</v>
      </c>
      <c r="M2058" s="4" t="s">
        <v>1916</v>
      </c>
      <c r="N2058" s="58" t="s">
        <v>443</v>
      </c>
      <c r="O2058" s="58"/>
      <c r="P2058" s="4"/>
      <c r="Q2058" s="4"/>
    </row>
    <row r="2059" spans="1:17" s="1" customFormat="1" ht="18.649999999999999" customHeight="1" x14ac:dyDescent="0.35">
      <c r="A2059" s="3">
        <v>46113</v>
      </c>
      <c r="B2059" s="58">
        <f t="shared" si="131"/>
        <v>14</v>
      </c>
      <c r="C2059" s="58" t="str">
        <f t="shared" si="132"/>
        <v>Apr</v>
      </c>
      <c r="D2059" s="4" t="s">
        <v>842</v>
      </c>
      <c r="E2059" s="58" t="s">
        <v>446</v>
      </c>
      <c r="F2059" s="58" t="s">
        <v>17</v>
      </c>
      <c r="G2059" s="58">
        <v>9812</v>
      </c>
      <c r="H2059" s="58">
        <v>2</v>
      </c>
      <c r="I2059" s="58">
        <v>8</v>
      </c>
      <c r="J2059" s="58">
        <v>2</v>
      </c>
      <c r="K2059" s="58">
        <f t="shared" si="133"/>
        <v>10</v>
      </c>
      <c r="L2059" s="58">
        <f t="shared" si="134"/>
        <v>20</v>
      </c>
      <c r="M2059" s="4" t="s">
        <v>1916</v>
      </c>
      <c r="N2059" s="58" t="s">
        <v>443</v>
      </c>
      <c r="O2059" s="58"/>
      <c r="P2059" s="4"/>
      <c r="Q2059" s="4"/>
    </row>
    <row r="2060" spans="1:17" s="1" customFormat="1" ht="18.649999999999999" customHeight="1" x14ac:dyDescent="0.35">
      <c r="A2060" s="3">
        <v>46113</v>
      </c>
      <c r="B2060" s="58">
        <f t="shared" si="131"/>
        <v>14</v>
      </c>
      <c r="C2060" s="58" t="str">
        <f t="shared" si="132"/>
        <v>Apr</v>
      </c>
      <c r="D2060" s="4" t="s">
        <v>842</v>
      </c>
      <c r="E2060" s="58" t="s">
        <v>446</v>
      </c>
      <c r="F2060" s="58" t="s">
        <v>17</v>
      </c>
      <c r="G2060" s="58">
        <v>9812</v>
      </c>
      <c r="H2060" s="58">
        <v>3</v>
      </c>
      <c r="I2060" s="58">
        <v>8</v>
      </c>
      <c r="J2060" s="58">
        <v>2</v>
      </c>
      <c r="K2060" s="58">
        <f t="shared" si="133"/>
        <v>10</v>
      </c>
      <c r="L2060" s="58">
        <f t="shared" si="134"/>
        <v>30</v>
      </c>
      <c r="M2060" s="4" t="s">
        <v>448</v>
      </c>
      <c r="N2060" s="58" t="s">
        <v>445</v>
      </c>
      <c r="O2060" s="58"/>
      <c r="P2060" s="4"/>
      <c r="Q2060" s="4"/>
    </row>
    <row r="2061" spans="1:17" s="1" customFormat="1" ht="18.649999999999999" customHeight="1" x14ac:dyDescent="0.35">
      <c r="A2061" s="3">
        <v>46113</v>
      </c>
      <c r="B2061" s="58">
        <f t="shared" si="131"/>
        <v>14</v>
      </c>
      <c r="C2061" s="58" t="str">
        <f t="shared" si="132"/>
        <v>Apr</v>
      </c>
      <c r="D2061" s="4" t="s">
        <v>842</v>
      </c>
      <c r="E2061" s="58" t="s">
        <v>446</v>
      </c>
      <c r="F2061" s="58" t="s">
        <v>17</v>
      </c>
      <c r="G2061" s="58">
        <v>9812</v>
      </c>
      <c r="H2061" s="58">
        <v>2</v>
      </c>
      <c r="I2061" s="58">
        <v>8</v>
      </c>
      <c r="J2061" s="58">
        <v>4</v>
      </c>
      <c r="K2061" s="58">
        <f t="shared" si="133"/>
        <v>12</v>
      </c>
      <c r="L2061" s="58">
        <f t="shared" si="134"/>
        <v>24</v>
      </c>
      <c r="M2061" s="4" t="s">
        <v>448</v>
      </c>
      <c r="N2061" s="58" t="s">
        <v>445</v>
      </c>
      <c r="O2061" s="58"/>
      <c r="P2061" s="4"/>
      <c r="Q2061" s="4"/>
    </row>
    <row r="2062" spans="1:17" s="1" customFormat="1" ht="18.649999999999999" customHeight="1" x14ac:dyDescent="0.35">
      <c r="A2062" s="3">
        <v>46113</v>
      </c>
      <c r="B2062" s="58">
        <f t="shared" si="131"/>
        <v>14</v>
      </c>
      <c r="C2062" s="58" t="str">
        <f t="shared" si="132"/>
        <v>Apr</v>
      </c>
      <c r="D2062" s="4" t="s">
        <v>842</v>
      </c>
      <c r="E2062" s="58" t="s">
        <v>446</v>
      </c>
      <c r="F2062" s="58" t="s">
        <v>17</v>
      </c>
      <c r="G2062" s="58">
        <v>9812</v>
      </c>
      <c r="H2062" s="58">
        <v>2</v>
      </c>
      <c r="I2062" s="58">
        <v>8</v>
      </c>
      <c r="J2062" s="58">
        <v>2.5</v>
      </c>
      <c r="K2062" s="58">
        <f t="shared" si="133"/>
        <v>10.5</v>
      </c>
      <c r="L2062" s="58">
        <f t="shared" si="134"/>
        <v>21</v>
      </c>
      <c r="M2062" s="4" t="s">
        <v>3181</v>
      </c>
      <c r="N2062" s="58" t="s">
        <v>1376</v>
      </c>
      <c r="O2062" s="58"/>
      <c r="P2062" s="4"/>
      <c r="Q2062" s="4"/>
    </row>
    <row r="2063" spans="1:17" s="1" customFormat="1" ht="18.649999999999999" customHeight="1" x14ac:dyDescent="0.35">
      <c r="A2063" s="3">
        <v>46113</v>
      </c>
      <c r="B2063" s="58">
        <f t="shared" si="131"/>
        <v>14</v>
      </c>
      <c r="C2063" s="58" t="str">
        <f t="shared" si="132"/>
        <v>Apr</v>
      </c>
      <c r="D2063" s="4" t="s">
        <v>842</v>
      </c>
      <c r="E2063" s="58" t="s">
        <v>446</v>
      </c>
      <c r="F2063" s="58" t="s">
        <v>17</v>
      </c>
      <c r="G2063" s="58">
        <v>9812</v>
      </c>
      <c r="H2063" s="58">
        <v>2</v>
      </c>
      <c r="I2063" s="58">
        <v>8</v>
      </c>
      <c r="J2063" s="58">
        <v>3</v>
      </c>
      <c r="K2063" s="58">
        <f t="shared" si="133"/>
        <v>11</v>
      </c>
      <c r="L2063" s="58">
        <f t="shared" si="134"/>
        <v>22</v>
      </c>
      <c r="M2063" s="4" t="s">
        <v>3181</v>
      </c>
      <c r="N2063" s="58" t="s">
        <v>1376</v>
      </c>
      <c r="O2063" s="58"/>
      <c r="P2063" s="4"/>
      <c r="Q2063" s="4"/>
    </row>
    <row r="2064" spans="1:17" s="1" customFormat="1" ht="18.649999999999999" customHeight="1" x14ac:dyDescent="0.35">
      <c r="A2064" s="3">
        <v>46113</v>
      </c>
      <c r="B2064" s="58">
        <f t="shared" si="131"/>
        <v>14</v>
      </c>
      <c r="C2064" s="58" t="str">
        <f t="shared" si="132"/>
        <v>Apr</v>
      </c>
      <c r="D2064" s="4" t="s">
        <v>842</v>
      </c>
      <c r="E2064" s="58" t="s">
        <v>446</v>
      </c>
      <c r="F2064" s="58" t="s">
        <v>17</v>
      </c>
      <c r="G2064" s="58">
        <v>9812</v>
      </c>
      <c r="H2064" s="58">
        <v>9</v>
      </c>
      <c r="I2064" s="58">
        <v>8</v>
      </c>
      <c r="J2064" s="58">
        <v>3.5</v>
      </c>
      <c r="K2064" s="58">
        <f t="shared" si="133"/>
        <v>11.5</v>
      </c>
      <c r="L2064" s="58">
        <f t="shared" si="134"/>
        <v>103.5</v>
      </c>
      <c r="M2064" s="4" t="s">
        <v>3181</v>
      </c>
      <c r="N2064" s="58" t="s">
        <v>1376</v>
      </c>
      <c r="O2064" s="58"/>
      <c r="P2064" s="4"/>
      <c r="Q2064" s="4"/>
    </row>
    <row r="2065" spans="1:17" s="1" customFormat="1" ht="18.649999999999999" customHeight="1" x14ac:dyDescent="0.35">
      <c r="A2065" s="3">
        <v>46114</v>
      </c>
      <c r="B2065" s="58">
        <f t="shared" ref="B2065:B2126" si="135">WEEKNUM(A2065)</f>
        <v>14</v>
      </c>
      <c r="C2065" s="58" t="str">
        <f t="shared" ref="C2065:C2126" si="136">TEXT(A2065,"Mmm")</f>
        <v>Apr</v>
      </c>
      <c r="D2065" s="4" t="s">
        <v>436</v>
      </c>
      <c r="E2065" s="58" t="s">
        <v>446</v>
      </c>
      <c r="F2065" s="58" t="s">
        <v>18</v>
      </c>
      <c r="G2065" s="58">
        <v>9812</v>
      </c>
      <c r="H2065" s="58">
        <v>11</v>
      </c>
      <c r="I2065" s="58">
        <v>8</v>
      </c>
      <c r="J2065" s="58"/>
      <c r="K2065" s="58">
        <f t="shared" si="133"/>
        <v>8</v>
      </c>
      <c r="L2065" s="58">
        <f t="shared" si="134"/>
        <v>88</v>
      </c>
      <c r="M2065" s="4" t="s">
        <v>453</v>
      </c>
      <c r="N2065" s="58" t="s">
        <v>436</v>
      </c>
      <c r="O2065" s="58"/>
      <c r="P2065" s="4"/>
      <c r="Q2065" s="4"/>
    </row>
    <row r="2066" spans="1:17" s="1" customFormat="1" ht="18.649999999999999" customHeight="1" x14ac:dyDescent="0.35">
      <c r="A2066" s="3">
        <v>46114</v>
      </c>
      <c r="B2066" s="58">
        <f t="shared" si="135"/>
        <v>14</v>
      </c>
      <c r="C2066" s="58" t="str">
        <f t="shared" si="136"/>
        <v>Apr</v>
      </c>
      <c r="D2066" s="4" t="s">
        <v>428</v>
      </c>
      <c r="E2066" s="58" t="s">
        <v>446</v>
      </c>
      <c r="F2066" s="58" t="s">
        <v>18</v>
      </c>
      <c r="G2066" s="58">
        <v>9812</v>
      </c>
      <c r="H2066" s="58">
        <v>1</v>
      </c>
      <c r="I2066" s="58">
        <v>8</v>
      </c>
      <c r="J2066" s="58">
        <v>2</v>
      </c>
      <c r="K2066" s="58">
        <f t="shared" si="133"/>
        <v>10</v>
      </c>
      <c r="L2066" s="58">
        <f t="shared" si="134"/>
        <v>10</v>
      </c>
      <c r="M2066" s="4" t="s">
        <v>448</v>
      </c>
      <c r="N2066" s="58" t="s">
        <v>456</v>
      </c>
      <c r="O2066" s="58"/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35"/>
        <v>14</v>
      </c>
      <c r="C2067" s="58" t="str">
        <f t="shared" si="136"/>
        <v>Apr</v>
      </c>
      <c r="D2067" s="4" t="s">
        <v>428</v>
      </c>
      <c r="E2067" s="58" t="s">
        <v>446</v>
      </c>
      <c r="F2067" s="58" t="s">
        <v>18</v>
      </c>
      <c r="G2067" s="58">
        <v>9812</v>
      </c>
      <c r="H2067" s="58">
        <v>2</v>
      </c>
      <c r="I2067" s="58">
        <v>8</v>
      </c>
      <c r="J2067" s="58">
        <v>2</v>
      </c>
      <c r="K2067" s="58">
        <f t="shared" si="133"/>
        <v>10</v>
      </c>
      <c r="L2067" s="58">
        <f t="shared" si="134"/>
        <v>20</v>
      </c>
      <c r="M2067" s="4" t="s">
        <v>448</v>
      </c>
      <c r="N2067" s="58" t="s">
        <v>445</v>
      </c>
      <c r="O2067" s="58"/>
      <c r="P2067" s="4"/>
      <c r="Q2067" s="4"/>
    </row>
    <row r="2068" spans="1:17" s="1" customFormat="1" ht="18.649999999999999" customHeight="1" x14ac:dyDescent="0.35">
      <c r="A2068" s="3">
        <v>46114</v>
      </c>
      <c r="B2068" s="58">
        <f t="shared" si="135"/>
        <v>14</v>
      </c>
      <c r="C2068" s="58" t="str">
        <f t="shared" si="136"/>
        <v>Apr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/>
      <c r="K2068" s="58">
        <f t="shared" si="133"/>
        <v>8</v>
      </c>
      <c r="L2068" s="58">
        <f t="shared" si="134"/>
        <v>8</v>
      </c>
      <c r="M2068" s="4" t="s">
        <v>449</v>
      </c>
      <c r="N2068" s="58" t="s">
        <v>198</v>
      </c>
      <c r="O2068" s="58"/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f t="shared" si="135"/>
        <v>14</v>
      </c>
      <c r="C2069" s="58" t="str">
        <f t="shared" si="136"/>
        <v>Apr</v>
      </c>
      <c r="D2069" s="4" t="s">
        <v>442</v>
      </c>
      <c r="E2069" s="58" t="s">
        <v>446</v>
      </c>
      <c r="F2069" s="58" t="s">
        <v>18</v>
      </c>
      <c r="G2069" s="58">
        <v>9812</v>
      </c>
      <c r="H2069" s="58">
        <v>2</v>
      </c>
      <c r="I2069" s="58">
        <v>8</v>
      </c>
      <c r="J2069" s="58"/>
      <c r="K2069" s="58">
        <f t="shared" si="133"/>
        <v>8</v>
      </c>
      <c r="L2069" s="58">
        <f t="shared" si="134"/>
        <v>16</v>
      </c>
      <c r="M2069" s="4" t="s">
        <v>2285</v>
      </c>
      <c r="N2069" s="58" t="s">
        <v>57</v>
      </c>
      <c r="O2069" s="58">
        <v>273124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f t="shared" si="135"/>
        <v>14</v>
      </c>
      <c r="C2070" s="58" t="str">
        <f t="shared" si="136"/>
        <v>Apr</v>
      </c>
      <c r="D2070" s="4" t="s">
        <v>442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4</v>
      </c>
      <c r="K2070" s="58">
        <f t="shared" si="133"/>
        <v>12</v>
      </c>
      <c r="L2070" s="58">
        <f t="shared" si="134"/>
        <v>24</v>
      </c>
      <c r="M2070" s="4" t="s">
        <v>2285</v>
      </c>
      <c r="N2070" s="58" t="s">
        <v>57</v>
      </c>
      <c r="O2070" s="58">
        <v>275201</v>
      </c>
      <c r="P2070" s="4" t="s">
        <v>3326</v>
      </c>
      <c r="Q2070" s="4"/>
    </row>
    <row r="2071" spans="1:17" s="1" customFormat="1" ht="18.649999999999999" customHeight="1" x14ac:dyDescent="0.35">
      <c r="A2071" s="3">
        <v>46114</v>
      </c>
      <c r="B2071" s="58">
        <f t="shared" si="135"/>
        <v>14</v>
      </c>
      <c r="C2071" s="58" t="str">
        <f t="shared" si="136"/>
        <v>Apr</v>
      </c>
      <c r="D2071" s="4" t="s">
        <v>2283</v>
      </c>
      <c r="E2071" s="58" t="s">
        <v>34</v>
      </c>
      <c r="F2071" s="58" t="s">
        <v>18</v>
      </c>
      <c r="G2071" s="58">
        <v>9814</v>
      </c>
      <c r="H2071" s="58">
        <v>1</v>
      </c>
      <c r="I2071" s="58">
        <v>2</v>
      </c>
      <c r="J2071" s="58"/>
      <c r="K2071" s="58">
        <f t="shared" si="133"/>
        <v>2</v>
      </c>
      <c r="L2071" s="58">
        <f t="shared" si="134"/>
        <v>2</v>
      </c>
      <c r="M2071" s="4" t="s">
        <v>449</v>
      </c>
      <c r="N2071" s="58" t="s">
        <v>52</v>
      </c>
      <c r="O2071" s="58"/>
      <c r="P2071" s="4" t="s">
        <v>2432</v>
      </c>
      <c r="Q2071" s="4"/>
    </row>
    <row r="2072" spans="1:17" s="1" customFormat="1" ht="18.649999999999999" customHeight="1" x14ac:dyDescent="0.35">
      <c r="A2072" s="3">
        <v>46114</v>
      </c>
      <c r="B2072" s="58">
        <f t="shared" si="135"/>
        <v>14</v>
      </c>
      <c r="C2072" s="58" t="str">
        <f t="shared" si="136"/>
        <v>Apr</v>
      </c>
      <c r="D2072" s="4" t="s">
        <v>2284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2</v>
      </c>
      <c r="J2072" s="58"/>
      <c r="K2072" s="58">
        <f t="shared" si="133"/>
        <v>2</v>
      </c>
      <c r="L2072" s="58">
        <f t="shared" si="134"/>
        <v>2</v>
      </c>
      <c r="M2072" s="4" t="s">
        <v>449</v>
      </c>
      <c r="N2072" s="58" t="s">
        <v>52</v>
      </c>
      <c r="O2072" s="58"/>
      <c r="P2072" s="4" t="s">
        <v>2432</v>
      </c>
      <c r="Q2072" s="4"/>
    </row>
    <row r="2073" spans="1:17" s="1" customFormat="1" ht="18.649999999999999" customHeight="1" x14ac:dyDescent="0.35">
      <c r="A2073" s="3">
        <v>46114</v>
      </c>
      <c r="B2073" s="58">
        <f t="shared" si="135"/>
        <v>14</v>
      </c>
      <c r="C2073" s="58" t="str">
        <f t="shared" si="136"/>
        <v>Apr</v>
      </c>
      <c r="D2073" s="4" t="s">
        <v>2284</v>
      </c>
      <c r="E2073" s="58" t="s">
        <v>34</v>
      </c>
      <c r="F2073" s="58" t="s">
        <v>18</v>
      </c>
      <c r="G2073" s="58">
        <v>9814</v>
      </c>
      <c r="H2073" s="58">
        <v>2</v>
      </c>
      <c r="I2073" s="58">
        <v>8</v>
      </c>
      <c r="J2073" s="58"/>
      <c r="K2073" s="58">
        <f t="shared" si="133"/>
        <v>8</v>
      </c>
      <c r="L2073" s="58">
        <f t="shared" si="134"/>
        <v>16</v>
      </c>
      <c r="M2073" s="4" t="s">
        <v>455</v>
      </c>
      <c r="N2073" s="58" t="s">
        <v>457</v>
      </c>
      <c r="O2073" s="58"/>
      <c r="P2073" s="4"/>
      <c r="Q2073" s="4"/>
    </row>
    <row r="2074" spans="1:17" s="1" customFormat="1" ht="18.649999999999999" customHeight="1" x14ac:dyDescent="0.35">
      <c r="A2074" s="3">
        <v>46114</v>
      </c>
      <c r="B2074" s="58">
        <f t="shared" si="135"/>
        <v>14</v>
      </c>
      <c r="C2074" s="58" t="str">
        <f t="shared" si="136"/>
        <v>Apr</v>
      </c>
      <c r="D2074" s="4" t="s">
        <v>2491</v>
      </c>
      <c r="E2074" s="58" t="s">
        <v>34</v>
      </c>
      <c r="F2074" s="58" t="s">
        <v>17</v>
      </c>
      <c r="G2074" s="58">
        <v>9814</v>
      </c>
      <c r="H2074" s="58">
        <v>3</v>
      </c>
      <c r="I2074" s="58">
        <v>8</v>
      </c>
      <c r="J2074" s="58"/>
      <c r="K2074" s="58">
        <f t="shared" si="133"/>
        <v>8</v>
      </c>
      <c r="L2074" s="58">
        <f t="shared" si="134"/>
        <v>24</v>
      </c>
      <c r="M2074" s="4" t="s">
        <v>2029</v>
      </c>
      <c r="N2074" s="58" t="s">
        <v>57</v>
      </c>
      <c r="O2074" s="58"/>
      <c r="P2074" s="4" t="s">
        <v>2538</v>
      </c>
      <c r="Q2074" s="4"/>
    </row>
    <row r="2075" spans="1:17" s="1" customFormat="1" ht="18.649999999999999" customHeight="1" x14ac:dyDescent="0.35">
      <c r="A2075" s="3">
        <v>46114</v>
      </c>
      <c r="B2075" s="58">
        <f t="shared" si="135"/>
        <v>14</v>
      </c>
      <c r="C2075" s="58" t="str">
        <f t="shared" si="136"/>
        <v>Apr</v>
      </c>
      <c r="D2075" s="4" t="s">
        <v>842</v>
      </c>
      <c r="E2075" s="58" t="s">
        <v>446</v>
      </c>
      <c r="F2075" s="58" t="s">
        <v>17</v>
      </c>
      <c r="G2075" s="58">
        <v>9812</v>
      </c>
      <c r="H2075" s="58">
        <v>4</v>
      </c>
      <c r="I2075" s="58">
        <v>8</v>
      </c>
      <c r="J2075" s="58"/>
      <c r="K2075" s="58">
        <f t="shared" si="133"/>
        <v>8</v>
      </c>
      <c r="L2075" s="58">
        <f t="shared" si="134"/>
        <v>32</v>
      </c>
      <c r="M2075" s="4" t="s">
        <v>448</v>
      </c>
      <c r="N2075" s="58" t="s">
        <v>445</v>
      </c>
      <c r="O2075" s="58"/>
      <c r="P2075" s="4"/>
      <c r="Q2075" s="4"/>
    </row>
    <row r="2076" spans="1:17" s="1" customFormat="1" ht="18.649999999999999" customHeight="1" x14ac:dyDescent="0.35">
      <c r="A2076" s="3">
        <v>46114</v>
      </c>
      <c r="B2076" s="58">
        <f t="shared" si="135"/>
        <v>14</v>
      </c>
      <c r="C2076" s="58" t="str">
        <f t="shared" si="136"/>
        <v>Apr</v>
      </c>
      <c r="D2076" s="4" t="s">
        <v>842</v>
      </c>
      <c r="E2076" s="58" t="s">
        <v>446</v>
      </c>
      <c r="F2076" s="58" t="s">
        <v>17</v>
      </c>
      <c r="G2076" s="58">
        <v>9812</v>
      </c>
      <c r="H2076" s="58">
        <v>1</v>
      </c>
      <c r="I2076" s="58">
        <v>8</v>
      </c>
      <c r="J2076" s="58">
        <v>2</v>
      </c>
      <c r="K2076" s="58">
        <f t="shared" si="133"/>
        <v>10</v>
      </c>
      <c r="L2076" s="58">
        <f t="shared" si="134"/>
        <v>10</v>
      </c>
      <c r="M2076" s="4" t="s">
        <v>448</v>
      </c>
      <c r="N2076" s="58" t="s">
        <v>445</v>
      </c>
      <c r="O2076" s="58"/>
      <c r="P2076" s="4"/>
      <c r="Q2076" s="4"/>
    </row>
    <row r="2077" spans="1:17" s="1" customFormat="1" ht="18.649999999999999" customHeight="1" x14ac:dyDescent="0.35">
      <c r="A2077" s="3">
        <v>46114</v>
      </c>
      <c r="B2077" s="58">
        <f t="shared" si="135"/>
        <v>14</v>
      </c>
      <c r="C2077" s="58" t="str">
        <f t="shared" si="136"/>
        <v>Apr</v>
      </c>
      <c r="D2077" s="4" t="s">
        <v>3426</v>
      </c>
      <c r="E2077" s="58" t="s">
        <v>446</v>
      </c>
      <c r="F2077" s="58" t="s">
        <v>18</v>
      </c>
      <c r="G2077" s="58">
        <v>9812</v>
      </c>
      <c r="H2077" s="58">
        <v>1</v>
      </c>
      <c r="I2077" s="58">
        <v>8</v>
      </c>
      <c r="J2077" s="58"/>
      <c r="K2077" s="58">
        <f t="shared" si="133"/>
        <v>8</v>
      </c>
      <c r="L2077" s="58">
        <f t="shared" si="134"/>
        <v>8</v>
      </c>
      <c r="M2077" s="4" t="s">
        <v>3428</v>
      </c>
      <c r="N2077" s="58" t="s">
        <v>444</v>
      </c>
      <c r="O2077" s="58"/>
      <c r="P2077" s="4"/>
      <c r="Q2077" s="4"/>
    </row>
    <row r="2078" spans="1:17" s="1" customFormat="1" ht="18.649999999999999" customHeight="1" x14ac:dyDescent="0.35">
      <c r="A2078" s="3">
        <v>46114</v>
      </c>
      <c r="B2078" s="58">
        <f t="shared" si="135"/>
        <v>14</v>
      </c>
      <c r="C2078" s="58" t="str">
        <f t="shared" si="136"/>
        <v>Apr</v>
      </c>
      <c r="D2078" s="4" t="s">
        <v>3427</v>
      </c>
      <c r="E2078" s="58" t="s">
        <v>446</v>
      </c>
      <c r="F2078" s="58" t="s">
        <v>18</v>
      </c>
      <c r="G2078" s="58">
        <v>9812</v>
      </c>
      <c r="H2078" s="58">
        <v>2</v>
      </c>
      <c r="I2078" s="58">
        <v>8</v>
      </c>
      <c r="J2078" s="58">
        <v>1</v>
      </c>
      <c r="K2078" s="58">
        <f t="shared" si="133"/>
        <v>9</v>
      </c>
      <c r="L2078" s="58">
        <f t="shared" si="134"/>
        <v>18</v>
      </c>
      <c r="M2078" s="4" t="s">
        <v>3428</v>
      </c>
      <c r="N2078" s="58" t="s">
        <v>444</v>
      </c>
      <c r="O2078" s="58"/>
      <c r="P2078" s="4"/>
      <c r="Q2078" s="4"/>
    </row>
    <row r="2079" spans="1:17" s="1" customFormat="1" ht="18.649999999999999" customHeight="1" x14ac:dyDescent="0.35">
      <c r="A2079" s="3">
        <v>46114</v>
      </c>
      <c r="B2079" s="58">
        <f t="shared" si="135"/>
        <v>14</v>
      </c>
      <c r="C2079" s="58" t="str">
        <f t="shared" si="136"/>
        <v>Apr</v>
      </c>
      <c r="D2079" s="4" t="s">
        <v>3427</v>
      </c>
      <c r="E2079" s="58" t="s">
        <v>446</v>
      </c>
      <c r="F2079" s="58" t="s">
        <v>18</v>
      </c>
      <c r="G2079" s="58">
        <v>9812</v>
      </c>
      <c r="H2079" s="58">
        <v>1</v>
      </c>
      <c r="I2079" s="58">
        <v>8</v>
      </c>
      <c r="J2079" s="58">
        <v>4</v>
      </c>
      <c r="K2079" s="58">
        <f t="shared" si="133"/>
        <v>12</v>
      </c>
      <c r="L2079" s="58">
        <f t="shared" si="134"/>
        <v>12</v>
      </c>
      <c r="M2079" s="4" t="s">
        <v>3428</v>
      </c>
      <c r="N2079" s="58" t="s">
        <v>444</v>
      </c>
      <c r="O2079" s="58"/>
      <c r="P2079" s="4"/>
      <c r="Q2079" s="4"/>
    </row>
    <row r="2080" spans="1:17" s="1" customFormat="1" ht="18.649999999999999" customHeight="1" x14ac:dyDescent="0.35">
      <c r="A2080" s="3">
        <v>46115</v>
      </c>
      <c r="B2080" s="58">
        <f t="shared" si="135"/>
        <v>14</v>
      </c>
      <c r="C2080" s="58" t="str">
        <f t="shared" si="136"/>
        <v>Apr</v>
      </c>
      <c r="D2080" s="4" t="s">
        <v>436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4</v>
      </c>
      <c r="J2080" s="58">
        <v>2</v>
      </c>
      <c r="K2080" s="58">
        <f t="shared" si="133"/>
        <v>6</v>
      </c>
      <c r="L2080" s="58">
        <f t="shared" si="134"/>
        <v>6</v>
      </c>
      <c r="M2080" s="4" t="s">
        <v>453</v>
      </c>
      <c r="N2080" s="58" t="s">
        <v>436</v>
      </c>
      <c r="O2080" s="58"/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f t="shared" si="135"/>
        <v>14</v>
      </c>
      <c r="C2081" s="58" t="str">
        <f t="shared" si="136"/>
        <v>Apr</v>
      </c>
      <c r="D2081" s="4" t="s">
        <v>436</v>
      </c>
      <c r="E2081" s="58" t="s">
        <v>446</v>
      </c>
      <c r="F2081" s="58" t="s">
        <v>18</v>
      </c>
      <c r="G2081" s="58">
        <v>9812</v>
      </c>
      <c r="H2081" s="58">
        <v>7</v>
      </c>
      <c r="I2081" s="58">
        <v>8</v>
      </c>
      <c r="J2081" s="58">
        <v>2</v>
      </c>
      <c r="K2081" s="58">
        <f t="shared" si="133"/>
        <v>10</v>
      </c>
      <c r="L2081" s="58">
        <f t="shared" si="134"/>
        <v>70</v>
      </c>
      <c r="M2081" s="4" t="s">
        <v>453</v>
      </c>
      <c r="N2081" s="58" t="s">
        <v>436</v>
      </c>
      <c r="O2081" s="58"/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f t="shared" si="135"/>
        <v>14</v>
      </c>
      <c r="C2082" s="58" t="str">
        <f t="shared" si="136"/>
        <v>Apr</v>
      </c>
      <c r="D2082" s="4" t="s">
        <v>436</v>
      </c>
      <c r="E2082" s="58" t="s">
        <v>446</v>
      </c>
      <c r="F2082" s="58" t="s">
        <v>18</v>
      </c>
      <c r="G2082" s="58">
        <v>9812</v>
      </c>
      <c r="H2082" s="58">
        <v>1</v>
      </c>
      <c r="I2082" s="58">
        <v>8</v>
      </c>
      <c r="J2082" s="58">
        <v>3</v>
      </c>
      <c r="K2082" s="58">
        <f t="shared" si="133"/>
        <v>11</v>
      </c>
      <c r="L2082" s="58">
        <f t="shared" si="134"/>
        <v>11</v>
      </c>
      <c r="M2082" s="4" t="s">
        <v>453</v>
      </c>
      <c r="N2082" s="58" t="s">
        <v>436</v>
      </c>
      <c r="O2082" s="58"/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f t="shared" si="135"/>
        <v>14</v>
      </c>
      <c r="C2083" s="58" t="str">
        <f t="shared" si="136"/>
        <v>Apr</v>
      </c>
      <c r="D2083" s="4" t="s">
        <v>428</v>
      </c>
      <c r="E2083" s="58" t="s">
        <v>446</v>
      </c>
      <c r="F2083" s="58" t="s">
        <v>18</v>
      </c>
      <c r="G2083" s="58">
        <v>9812</v>
      </c>
      <c r="H2083" s="58">
        <v>1</v>
      </c>
      <c r="I2083" s="58">
        <v>8</v>
      </c>
      <c r="J2083" s="58">
        <v>2</v>
      </c>
      <c r="K2083" s="58">
        <f t="shared" si="133"/>
        <v>10</v>
      </c>
      <c r="L2083" s="58">
        <f t="shared" si="134"/>
        <v>10</v>
      </c>
      <c r="M2083" s="4" t="s">
        <v>448</v>
      </c>
      <c r="N2083" s="58" t="s">
        <v>456</v>
      </c>
      <c r="O2083" s="58"/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f t="shared" si="135"/>
        <v>14</v>
      </c>
      <c r="C2084" s="58" t="str">
        <f t="shared" si="136"/>
        <v>Apr</v>
      </c>
      <c r="D2084" s="4" t="s">
        <v>428</v>
      </c>
      <c r="E2084" s="58" t="s">
        <v>446</v>
      </c>
      <c r="F2084" s="58" t="s">
        <v>18</v>
      </c>
      <c r="G2084" s="58">
        <v>9812</v>
      </c>
      <c r="H2084" s="58">
        <v>1</v>
      </c>
      <c r="I2084" s="58">
        <v>8</v>
      </c>
      <c r="J2084" s="58">
        <v>2</v>
      </c>
      <c r="K2084" s="58">
        <f t="shared" si="133"/>
        <v>10</v>
      </c>
      <c r="L2084" s="58">
        <f t="shared" si="134"/>
        <v>10</v>
      </c>
      <c r="M2084" s="4" t="s">
        <v>448</v>
      </c>
      <c r="N2084" s="58" t="s">
        <v>445</v>
      </c>
      <c r="O2084" s="58"/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f t="shared" si="135"/>
        <v>14</v>
      </c>
      <c r="C2085" s="58" t="str">
        <f t="shared" si="136"/>
        <v>Apr</v>
      </c>
      <c r="D2085" s="4" t="s">
        <v>428</v>
      </c>
      <c r="E2085" s="58" t="s">
        <v>446</v>
      </c>
      <c r="F2085" s="58" t="s">
        <v>18</v>
      </c>
      <c r="G2085" s="58">
        <v>9812</v>
      </c>
      <c r="H2085" s="58">
        <v>2</v>
      </c>
      <c r="I2085" s="58">
        <v>8</v>
      </c>
      <c r="J2085" s="58">
        <v>4</v>
      </c>
      <c r="K2085" s="58">
        <f t="shared" si="133"/>
        <v>12</v>
      </c>
      <c r="L2085" s="58">
        <f t="shared" si="134"/>
        <v>24</v>
      </c>
      <c r="M2085" s="4" t="s">
        <v>448</v>
      </c>
      <c r="N2085" s="58" t="s">
        <v>445</v>
      </c>
      <c r="O2085" s="58"/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f t="shared" si="135"/>
        <v>14</v>
      </c>
      <c r="C2086" s="58" t="str">
        <f t="shared" si="136"/>
        <v>Apr</v>
      </c>
      <c r="D2086" s="4" t="s">
        <v>428</v>
      </c>
      <c r="E2086" s="58" t="s">
        <v>446</v>
      </c>
      <c r="F2086" s="58" t="s">
        <v>18</v>
      </c>
      <c r="G2086" s="58">
        <v>9812</v>
      </c>
      <c r="H2086" s="58">
        <v>1</v>
      </c>
      <c r="I2086" s="58">
        <v>8</v>
      </c>
      <c r="J2086" s="58">
        <v>2</v>
      </c>
      <c r="K2086" s="58">
        <f t="shared" si="133"/>
        <v>10</v>
      </c>
      <c r="L2086" s="58">
        <f t="shared" si="134"/>
        <v>10</v>
      </c>
      <c r="M2086" s="4" t="s">
        <v>449</v>
      </c>
      <c r="N2086" s="58" t="s">
        <v>198</v>
      </c>
      <c r="O2086" s="58"/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f t="shared" si="135"/>
        <v>14</v>
      </c>
      <c r="C2087" s="58" t="str">
        <f t="shared" si="136"/>
        <v>Apr</v>
      </c>
      <c r="D2087" s="4" t="s">
        <v>429</v>
      </c>
      <c r="E2087" s="58" t="s">
        <v>34</v>
      </c>
      <c r="F2087" s="58" t="s">
        <v>18</v>
      </c>
      <c r="G2087" s="58">
        <v>9814</v>
      </c>
      <c r="H2087" s="58">
        <v>10</v>
      </c>
      <c r="I2087" s="58">
        <v>8</v>
      </c>
      <c r="J2087" s="58">
        <v>2</v>
      </c>
      <c r="K2087" s="58">
        <f t="shared" si="133"/>
        <v>10</v>
      </c>
      <c r="L2087" s="58">
        <f t="shared" si="134"/>
        <v>100</v>
      </c>
      <c r="M2087" s="4" t="s">
        <v>448</v>
      </c>
      <c r="N2087" s="58" t="s">
        <v>445</v>
      </c>
      <c r="O2087" s="58"/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f t="shared" si="135"/>
        <v>14</v>
      </c>
      <c r="C2088" s="58" t="str">
        <f t="shared" si="136"/>
        <v>Apr</v>
      </c>
      <c r="D2088" s="4" t="s">
        <v>429</v>
      </c>
      <c r="E2088" s="58" t="s">
        <v>34</v>
      </c>
      <c r="F2088" s="58" t="s">
        <v>18</v>
      </c>
      <c r="G2088" s="58">
        <v>9814</v>
      </c>
      <c r="H2088" s="58">
        <v>1</v>
      </c>
      <c r="I2088" s="58">
        <v>8</v>
      </c>
      <c r="J2088" s="58">
        <v>2.5</v>
      </c>
      <c r="K2088" s="58">
        <f t="shared" si="133"/>
        <v>10.5</v>
      </c>
      <c r="L2088" s="58">
        <f t="shared" si="134"/>
        <v>10.5</v>
      </c>
      <c r="M2088" s="4" t="s">
        <v>448</v>
      </c>
      <c r="N2088" s="58" t="s">
        <v>445</v>
      </c>
      <c r="O2088" s="58"/>
      <c r="P2088" s="4"/>
      <c r="Q2088" s="4"/>
    </row>
    <row r="2089" spans="1:17" s="1" customFormat="1" ht="18.649999999999999" customHeight="1" x14ac:dyDescent="0.35">
      <c r="A2089" s="3">
        <v>46115</v>
      </c>
      <c r="B2089" s="58">
        <f t="shared" si="135"/>
        <v>14</v>
      </c>
      <c r="C2089" s="58" t="str">
        <f t="shared" si="136"/>
        <v>Apr</v>
      </c>
      <c r="D2089" s="4" t="s">
        <v>429</v>
      </c>
      <c r="E2089" s="58" t="s">
        <v>34</v>
      </c>
      <c r="F2089" s="58" t="s">
        <v>18</v>
      </c>
      <c r="G2089" s="58">
        <v>9814</v>
      </c>
      <c r="H2089" s="58">
        <v>2</v>
      </c>
      <c r="I2089" s="58">
        <v>8</v>
      </c>
      <c r="J2089" s="58">
        <v>4</v>
      </c>
      <c r="K2089" s="58">
        <f t="shared" si="133"/>
        <v>12</v>
      </c>
      <c r="L2089" s="58">
        <f t="shared" si="134"/>
        <v>24</v>
      </c>
      <c r="M2089" s="4" t="s">
        <v>448</v>
      </c>
      <c r="N2089" s="58" t="s">
        <v>445</v>
      </c>
      <c r="O2089" s="58"/>
      <c r="P2089" s="4"/>
      <c r="Q2089" s="4"/>
    </row>
    <row r="2090" spans="1:17" s="1" customFormat="1" ht="18.649999999999999" customHeight="1" x14ac:dyDescent="0.35">
      <c r="A2090" s="3">
        <v>46115</v>
      </c>
      <c r="B2090" s="58">
        <f t="shared" si="135"/>
        <v>14</v>
      </c>
      <c r="C2090" s="58" t="str">
        <f t="shared" si="136"/>
        <v>Apr</v>
      </c>
      <c r="D2090" s="4" t="s">
        <v>2283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2</v>
      </c>
      <c r="J2090" s="58"/>
      <c r="K2090" s="58">
        <f t="shared" si="133"/>
        <v>2</v>
      </c>
      <c r="L2090" s="58">
        <f t="shared" si="134"/>
        <v>2</v>
      </c>
      <c r="M2090" s="4" t="s">
        <v>449</v>
      </c>
      <c r="N2090" s="58" t="s">
        <v>52</v>
      </c>
      <c r="O2090" s="58"/>
      <c r="P2090" s="4"/>
      <c r="Q2090" s="4"/>
    </row>
    <row r="2091" spans="1:17" s="1" customFormat="1" ht="18.649999999999999" customHeight="1" x14ac:dyDescent="0.35">
      <c r="A2091" s="3">
        <v>46115</v>
      </c>
      <c r="B2091" s="58">
        <f t="shared" si="135"/>
        <v>14</v>
      </c>
      <c r="C2091" s="58" t="str">
        <f t="shared" si="136"/>
        <v>Apr</v>
      </c>
      <c r="D2091" s="4" t="s">
        <v>2284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2</v>
      </c>
      <c r="J2091" s="58"/>
      <c r="K2091" s="58">
        <f t="shared" si="133"/>
        <v>2</v>
      </c>
      <c r="L2091" s="58">
        <f t="shared" si="134"/>
        <v>2</v>
      </c>
      <c r="M2091" s="4" t="s">
        <v>449</v>
      </c>
      <c r="N2091" s="58" t="s">
        <v>52</v>
      </c>
      <c r="O2091" s="58"/>
      <c r="P2091" s="4"/>
      <c r="Q2091" s="4"/>
    </row>
    <row r="2092" spans="1:17" s="1" customFormat="1" ht="18.649999999999999" customHeight="1" x14ac:dyDescent="0.35">
      <c r="A2092" s="3">
        <v>46115</v>
      </c>
      <c r="B2092" s="58">
        <f t="shared" si="135"/>
        <v>14</v>
      </c>
      <c r="C2092" s="58" t="str">
        <f t="shared" si="136"/>
        <v>Apr</v>
      </c>
      <c r="D2092" s="4" t="s">
        <v>2284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2</v>
      </c>
      <c r="K2092" s="58">
        <f t="shared" si="133"/>
        <v>10</v>
      </c>
      <c r="L2092" s="58">
        <f t="shared" si="134"/>
        <v>10</v>
      </c>
      <c r="M2092" s="4" t="s">
        <v>455</v>
      </c>
      <c r="N2092" s="58" t="s">
        <v>457</v>
      </c>
      <c r="O2092" s="58"/>
      <c r="P2092" s="4"/>
      <c r="Q2092" s="4"/>
    </row>
    <row r="2093" spans="1:17" s="1" customFormat="1" ht="18.649999999999999" customHeight="1" x14ac:dyDescent="0.35">
      <c r="A2093" s="3">
        <v>46115</v>
      </c>
      <c r="B2093" s="58">
        <f t="shared" si="135"/>
        <v>14</v>
      </c>
      <c r="C2093" s="58" t="str">
        <f t="shared" si="136"/>
        <v>Apr</v>
      </c>
      <c r="D2093" s="4" t="s">
        <v>977</v>
      </c>
      <c r="E2093" s="58" t="s">
        <v>34</v>
      </c>
      <c r="F2093" s="58" t="s">
        <v>17</v>
      </c>
      <c r="G2093" s="58">
        <v>9814</v>
      </c>
      <c r="H2093" s="58">
        <v>3</v>
      </c>
      <c r="I2093" s="58">
        <v>8</v>
      </c>
      <c r="J2093" s="58"/>
      <c r="K2093" s="58">
        <f t="shared" si="133"/>
        <v>8</v>
      </c>
      <c r="L2093" s="58">
        <f t="shared" si="134"/>
        <v>24</v>
      </c>
      <c r="M2093" s="4" t="s">
        <v>2029</v>
      </c>
      <c r="N2093" s="58" t="s">
        <v>57</v>
      </c>
      <c r="O2093" s="58"/>
      <c r="P2093" s="4"/>
      <c r="Q2093" s="4"/>
    </row>
    <row r="2094" spans="1:17" s="1" customFormat="1" ht="18.649999999999999" customHeight="1" x14ac:dyDescent="0.35">
      <c r="A2094" s="3">
        <v>46115</v>
      </c>
      <c r="B2094" s="58">
        <f t="shared" si="135"/>
        <v>14</v>
      </c>
      <c r="C2094" s="58" t="str">
        <f t="shared" si="136"/>
        <v>Apr</v>
      </c>
      <c r="D2094" s="4" t="s">
        <v>977</v>
      </c>
      <c r="E2094" s="58" t="s">
        <v>34</v>
      </c>
      <c r="F2094" s="58" t="s">
        <v>17</v>
      </c>
      <c r="G2094" s="58">
        <v>9814</v>
      </c>
      <c r="H2094" s="58">
        <v>2</v>
      </c>
      <c r="I2094" s="58">
        <v>8</v>
      </c>
      <c r="J2094" s="58">
        <v>2</v>
      </c>
      <c r="K2094" s="58">
        <f t="shared" si="133"/>
        <v>10</v>
      </c>
      <c r="L2094" s="58">
        <f t="shared" si="134"/>
        <v>20</v>
      </c>
      <c r="M2094" s="4" t="s">
        <v>3428</v>
      </c>
      <c r="N2094" s="58" t="s">
        <v>444</v>
      </c>
      <c r="O2094" s="58"/>
      <c r="P2094" s="4"/>
      <c r="Q2094" s="4"/>
    </row>
    <row r="2095" spans="1:17" s="1" customFormat="1" ht="18.649999999999999" customHeight="1" x14ac:dyDescent="0.35">
      <c r="A2095" s="3">
        <v>46115</v>
      </c>
      <c r="B2095" s="58">
        <f t="shared" si="135"/>
        <v>14</v>
      </c>
      <c r="C2095" s="58" t="str">
        <f t="shared" si="136"/>
        <v>Apr</v>
      </c>
      <c r="D2095" s="4" t="s">
        <v>977</v>
      </c>
      <c r="E2095" s="58" t="s">
        <v>34</v>
      </c>
      <c r="F2095" s="58" t="s">
        <v>17</v>
      </c>
      <c r="G2095" s="58">
        <v>9814</v>
      </c>
      <c r="H2095" s="58">
        <v>1</v>
      </c>
      <c r="I2095" s="58">
        <v>8</v>
      </c>
      <c r="J2095" s="58">
        <v>2.5</v>
      </c>
      <c r="K2095" s="58">
        <f t="shared" si="133"/>
        <v>10.5</v>
      </c>
      <c r="L2095" s="58">
        <f t="shared" si="134"/>
        <v>10.5</v>
      </c>
      <c r="M2095" s="4" t="s">
        <v>3428</v>
      </c>
      <c r="N2095" s="58" t="s">
        <v>444</v>
      </c>
      <c r="O2095" s="58"/>
      <c r="P2095" s="4"/>
      <c r="Q2095" s="4"/>
    </row>
    <row r="2096" spans="1:17" s="1" customFormat="1" ht="18.649999999999999" customHeight="1" x14ac:dyDescent="0.35">
      <c r="A2096" s="3">
        <v>46115</v>
      </c>
      <c r="B2096" s="58">
        <f t="shared" si="135"/>
        <v>14</v>
      </c>
      <c r="C2096" s="58" t="str">
        <f t="shared" si="136"/>
        <v>Apr</v>
      </c>
      <c r="D2096" s="4" t="s">
        <v>977</v>
      </c>
      <c r="E2096" s="58" t="s">
        <v>34</v>
      </c>
      <c r="F2096" s="58" t="s">
        <v>17</v>
      </c>
      <c r="G2096" s="58">
        <v>9814</v>
      </c>
      <c r="H2096" s="58">
        <v>23</v>
      </c>
      <c r="I2096" s="58">
        <v>8</v>
      </c>
      <c r="J2096" s="58">
        <v>4</v>
      </c>
      <c r="K2096" s="58">
        <f t="shared" ref="K2096:K2157" si="137">I2096+J2096</f>
        <v>12</v>
      </c>
      <c r="L2096" s="58">
        <f t="shared" ref="L2096:L2157" si="138">H2096*K2096</f>
        <v>276</v>
      </c>
      <c r="M2096" s="4" t="s">
        <v>3428</v>
      </c>
      <c r="N2096" s="58" t="s">
        <v>444</v>
      </c>
      <c r="O2096" s="58"/>
      <c r="P2096" s="4"/>
      <c r="Q2096" s="4"/>
    </row>
    <row r="2097" spans="1:17" s="1" customFormat="1" ht="18.649999999999999" customHeight="1" x14ac:dyDescent="0.35">
      <c r="A2097" s="3">
        <v>46115</v>
      </c>
      <c r="B2097" s="58">
        <f t="shared" si="135"/>
        <v>14</v>
      </c>
      <c r="C2097" s="58" t="str">
        <f t="shared" si="136"/>
        <v>Apr</v>
      </c>
      <c r="D2097" s="4" t="s">
        <v>842</v>
      </c>
      <c r="E2097" s="58" t="s">
        <v>446</v>
      </c>
      <c r="F2097" s="58" t="s">
        <v>17</v>
      </c>
      <c r="G2097" s="58">
        <v>9812</v>
      </c>
      <c r="H2097" s="58">
        <v>1</v>
      </c>
      <c r="I2097" s="58">
        <v>8</v>
      </c>
      <c r="J2097" s="58"/>
      <c r="K2097" s="58">
        <f t="shared" si="137"/>
        <v>8</v>
      </c>
      <c r="L2097" s="58">
        <f t="shared" si="138"/>
        <v>8</v>
      </c>
      <c r="M2097" s="4" t="s">
        <v>448</v>
      </c>
      <c r="N2097" s="58" t="s">
        <v>445</v>
      </c>
      <c r="O2097" s="58"/>
      <c r="P2097" s="4"/>
      <c r="Q2097" s="4"/>
    </row>
    <row r="2098" spans="1:17" s="1" customFormat="1" ht="18.649999999999999" customHeight="1" x14ac:dyDescent="0.35">
      <c r="A2098" s="3">
        <v>46115</v>
      </c>
      <c r="B2098" s="58">
        <f t="shared" si="135"/>
        <v>14</v>
      </c>
      <c r="C2098" s="58" t="str">
        <f t="shared" si="136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</v>
      </c>
      <c r="I2098" s="58">
        <v>8</v>
      </c>
      <c r="J2098" s="58">
        <v>2</v>
      </c>
      <c r="K2098" s="58">
        <f t="shared" si="137"/>
        <v>10</v>
      </c>
      <c r="L2098" s="58">
        <f t="shared" si="138"/>
        <v>10</v>
      </c>
      <c r="M2098" s="4" t="s">
        <v>448</v>
      </c>
      <c r="N2098" s="58" t="s">
        <v>445</v>
      </c>
      <c r="O2098" s="58"/>
      <c r="P2098" s="4"/>
      <c r="Q2098" s="4"/>
    </row>
    <row r="2099" spans="1:17" s="1" customFormat="1" ht="18.649999999999999" customHeight="1" x14ac:dyDescent="0.35">
      <c r="A2099" s="3">
        <v>46115</v>
      </c>
      <c r="B2099" s="58">
        <f t="shared" si="135"/>
        <v>14</v>
      </c>
      <c r="C2099" s="58" t="str">
        <f t="shared" si="136"/>
        <v>Apr</v>
      </c>
      <c r="D2099" s="4" t="s">
        <v>842</v>
      </c>
      <c r="E2099" s="58" t="s">
        <v>446</v>
      </c>
      <c r="F2099" s="58" t="s">
        <v>17</v>
      </c>
      <c r="G2099" s="58">
        <v>9812</v>
      </c>
      <c r="H2099" s="58">
        <v>2</v>
      </c>
      <c r="I2099" s="58">
        <v>8</v>
      </c>
      <c r="J2099" s="58">
        <v>4</v>
      </c>
      <c r="K2099" s="58">
        <f t="shared" si="137"/>
        <v>12</v>
      </c>
      <c r="L2099" s="58">
        <f t="shared" si="138"/>
        <v>24</v>
      </c>
      <c r="M2099" s="4" t="s">
        <v>448</v>
      </c>
      <c r="N2099" s="58" t="s">
        <v>445</v>
      </c>
      <c r="O2099" s="58"/>
      <c r="P2099" s="4"/>
      <c r="Q2099" s="4"/>
    </row>
    <row r="2100" spans="1:17" s="1" customFormat="1" ht="18.649999999999999" customHeight="1" x14ac:dyDescent="0.35">
      <c r="A2100" s="3">
        <v>46115</v>
      </c>
      <c r="B2100" s="58">
        <f t="shared" si="135"/>
        <v>14</v>
      </c>
      <c r="C2100" s="58" t="str">
        <f t="shared" si="136"/>
        <v>Apr</v>
      </c>
      <c r="D2100" s="4" t="s">
        <v>842</v>
      </c>
      <c r="E2100" s="58" t="s">
        <v>446</v>
      </c>
      <c r="F2100" s="58" t="s">
        <v>17</v>
      </c>
      <c r="G2100" s="58">
        <v>9812</v>
      </c>
      <c r="H2100" s="58">
        <v>1</v>
      </c>
      <c r="I2100" s="58">
        <v>8</v>
      </c>
      <c r="J2100" s="58">
        <v>3</v>
      </c>
      <c r="K2100" s="58">
        <f t="shared" si="137"/>
        <v>11</v>
      </c>
      <c r="L2100" s="58">
        <f t="shared" si="138"/>
        <v>11</v>
      </c>
      <c r="M2100" s="4" t="s">
        <v>3428</v>
      </c>
      <c r="N2100" s="58" t="s">
        <v>444</v>
      </c>
      <c r="O2100" s="58"/>
      <c r="P2100" s="4"/>
      <c r="Q2100" s="4"/>
    </row>
    <row r="2101" spans="1:17" s="1" customFormat="1" ht="18.649999999999999" customHeight="1" x14ac:dyDescent="0.35">
      <c r="A2101" s="3">
        <v>46115</v>
      </c>
      <c r="B2101" s="58">
        <f t="shared" si="135"/>
        <v>14</v>
      </c>
      <c r="C2101" s="58" t="str">
        <f t="shared" si="136"/>
        <v>Apr</v>
      </c>
      <c r="D2101" s="4" t="s">
        <v>842</v>
      </c>
      <c r="E2101" s="58" t="s">
        <v>446</v>
      </c>
      <c r="F2101" s="58" t="s">
        <v>17</v>
      </c>
      <c r="G2101" s="58">
        <v>9812</v>
      </c>
      <c r="H2101" s="58">
        <v>1</v>
      </c>
      <c r="I2101" s="58">
        <v>8</v>
      </c>
      <c r="J2101" s="58">
        <v>4</v>
      </c>
      <c r="K2101" s="58">
        <f t="shared" si="137"/>
        <v>12</v>
      </c>
      <c r="L2101" s="58">
        <f t="shared" si="138"/>
        <v>12</v>
      </c>
      <c r="M2101" s="4" t="s">
        <v>3428</v>
      </c>
      <c r="N2101" s="58" t="s">
        <v>444</v>
      </c>
      <c r="O2101" s="58"/>
      <c r="P2101" s="4"/>
      <c r="Q2101" s="4"/>
    </row>
    <row r="2102" spans="1:17" s="1" customFormat="1" ht="18.649999999999999" customHeight="1" x14ac:dyDescent="0.35">
      <c r="A2102" s="3">
        <v>46115</v>
      </c>
      <c r="B2102" s="58">
        <f t="shared" si="135"/>
        <v>14</v>
      </c>
      <c r="C2102" s="58" t="str">
        <f t="shared" si="136"/>
        <v>Apr</v>
      </c>
      <c r="D2102" s="4" t="s">
        <v>3426</v>
      </c>
      <c r="E2102" s="58" t="s">
        <v>446</v>
      </c>
      <c r="F2102" s="58" t="s">
        <v>18</v>
      </c>
      <c r="G2102" s="58">
        <v>9812</v>
      </c>
      <c r="H2102" s="58">
        <v>6</v>
      </c>
      <c r="I2102" s="58">
        <v>8</v>
      </c>
      <c r="J2102" s="58">
        <v>2</v>
      </c>
      <c r="K2102" s="58">
        <f t="shared" si="137"/>
        <v>10</v>
      </c>
      <c r="L2102" s="58">
        <f t="shared" si="138"/>
        <v>60</v>
      </c>
      <c r="M2102" s="4" t="s">
        <v>3428</v>
      </c>
      <c r="N2102" s="58" t="s">
        <v>444</v>
      </c>
      <c r="O2102" s="58"/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f t="shared" si="135"/>
        <v>14</v>
      </c>
      <c r="C2103" s="58" t="str">
        <f t="shared" si="136"/>
        <v>Apr</v>
      </c>
      <c r="D2103" s="4" t="s">
        <v>436</v>
      </c>
      <c r="E2103" s="58" t="s">
        <v>446</v>
      </c>
      <c r="F2103" s="58" t="s">
        <v>18</v>
      </c>
      <c r="G2103" s="58">
        <v>9812</v>
      </c>
      <c r="H2103" s="58">
        <v>6.5</v>
      </c>
      <c r="I2103" s="58">
        <v>8</v>
      </c>
      <c r="J2103" s="58"/>
      <c r="K2103" s="58">
        <f t="shared" si="137"/>
        <v>8</v>
      </c>
      <c r="L2103" s="58">
        <f t="shared" si="138"/>
        <v>52</v>
      </c>
      <c r="M2103" s="4" t="s">
        <v>453</v>
      </c>
      <c r="N2103" s="58" t="s">
        <v>436</v>
      </c>
      <c r="O2103" s="58"/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f t="shared" si="135"/>
        <v>14</v>
      </c>
      <c r="C2104" s="58" t="str">
        <f t="shared" si="136"/>
        <v>Apr</v>
      </c>
      <c r="D2104" s="4" t="s">
        <v>436</v>
      </c>
      <c r="E2104" s="58" t="s">
        <v>446</v>
      </c>
      <c r="F2104" s="58" t="s">
        <v>18</v>
      </c>
      <c r="G2104" s="58">
        <v>9812</v>
      </c>
      <c r="H2104" s="58">
        <v>2</v>
      </c>
      <c r="I2104" s="58">
        <v>8</v>
      </c>
      <c r="J2104" s="58">
        <v>2</v>
      </c>
      <c r="K2104" s="58">
        <f t="shared" si="137"/>
        <v>10</v>
      </c>
      <c r="L2104" s="58">
        <f t="shared" si="138"/>
        <v>20</v>
      </c>
      <c r="M2104" s="4" t="s">
        <v>453</v>
      </c>
      <c r="N2104" s="58" t="s">
        <v>436</v>
      </c>
      <c r="O2104" s="58"/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f t="shared" si="135"/>
        <v>14</v>
      </c>
      <c r="C2105" s="58" t="str">
        <f t="shared" si="136"/>
        <v>Apr</v>
      </c>
      <c r="D2105" s="4" t="s">
        <v>436</v>
      </c>
      <c r="E2105" s="58" t="s">
        <v>446</v>
      </c>
      <c r="F2105" s="58" t="s">
        <v>18</v>
      </c>
      <c r="G2105" s="58">
        <v>9812</v>
      </c>
      <c r="H2105" s="58">
        <v>1</v>
      </c>
      <c r="I2105" s="58">
        <v>8</v>
      </c>
      <c r="J2105" s="58">
        <v>3</v>
      </c>
      <c r="K2105" s="58">
        <f t="shared" si="137"/>
        <v>11</v>
      </c>
      <c r="L2105" s="58">
        <f t="shared" si="138"/>
        <v>11</v>
      </c>
      <c r="M2105" s="4" t="s">
        <v>453</v>
      </c>
      <c r="N2105" s="58" t="s">
        <v>436</v>
      </c>
      <c r="O2105" s="58"/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f t="shared" si="135"/>
        <v>14</v>
      </c>
      <c r="C2106" s="58" t="str">
        <f t="shared" si="136"/>
        <v>Apr</v>
      </c>
      <c r="D2106" s="4" t="s">
        <v>436</v>
      </c>
      <c r="E2106" s="58" t="s">
        <v>446</v>
      </c>
      <c r="F2106" s="58" t="s">
        <v>18</v>
      </c>
      <c r="G2106" s="58">
        <v>9812</v>
      </c>
      <c r="H2106" s="58">
        <v>1</v>
      </c>
      <c r="I2106" s="58">
        <v>8</v>
      </c>
      <c r="J2106" s="58">
        <v>3.5</v>
      </c>
      <c r="K2106" s="58">
        <f t="shared" si="137"/>
        <v>11.5</v>
      </c>
      <c r="L2106" s="58">
        <f t="shared" si="138"/>
        <v>11.5</v>
      </c>
      <c r="M2106" s="4" t="s">
        <v>453</v>
      </c>
      <c r="N2106" s="58" t="s">
        <v>436</v>
      </c>
      <c r="O2106" s="58"/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f t="shared" si="135"/>
        <v>14</v>
      </c>
      <c r="C2107" s="58" t="str">
        <f t="shared" si="136"/>
        <v>Apr</v>
      </c>
      <c r="D2107" s="4" t="s">
        <v>428</v>
      </c>
      <c r="E2107" s="58" t="s">
        <v>446</v>
      </c>
      <c r="F2107" s="58" t="s">
        <v>18</v>
      </c>
      <c r="G2107" s="58">
        <v>9812</v>
      </c>
      <c r="H2107" s="58">
        <v>3</v>
      </c>
      <c r="I2107" s="58">
        <v>8</v>
      </c>
      <c r="J2107" s="58">
        <v>2</v>
      </c>
      <c r="K2107" s="58">
        <f t="shared" si="137"/>
        <v>10</v>
      </c>
      <c r="L2107" s="58">
        <f t="shared" si="138"/>
        <v>30</v>
      </c>
      <c r="M2107" s="4" t="s">
        <v>448</v>
      </c>
      <c r="N2107" s="58" t="s">
        <v>445</v>
      </c>
      <c r="O2107" s="58"/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f t="shared" si="135"/>
        <v>14</v>
      </c>
      <c r="C2108" s="58" t="str">
        <f t="shared" si="136"/>
        <v>Apr</v>
      </c>
      <c r="D2108" s="4" t="s">
        <v>428</v>
      </c>
      <c r="E2108" s="58" t="s">
        <v>446</v>
      </c>
      <c r="F2108" s="58" t="s">
        <v>18</v>
      </c>
      <c r="G2108" s="58">
        <v>9812</v>
      </c>
      <c r="H2108" s="58">
        <v>1</v>
      </c>
      <c r="I2108" s="58">
        <v>8</v>
      </c>
      <c r="J2108" s="58">
        <v>1.25</v>
      </c>
      <c r="K2108" s="58">
        <f t="shared" si="137"/>
        <v>9.25</v>
      </c>
      <c r="L2108" s="58">
        <f t="shared" si="138"/>
        <v>9.25</v>
      </c>
      <c r="M2108" s="4" t="s">
        <v>449</v>
      </c>
      <c r="N2108" s="58" t="s">
        <v>198</v>
      </c>
      <c r="O2108" s="58"/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f t="shared" si="135"/>
        <v>14</v>
      </c>
      <c r="C2109" s="58" t="str">
        <f t="shared" si="136"/>
        <v>Apr</v>
      </c>
      <c r="D2109" s="4" t="s">
        <v>429</v>
      </c>
      <c r="E2109" s="58" t="s">
        <v>34</v>
      </c>
      <c r="F2109" s="58" t="s">
        <v>18</v>
      </c>
      <c r="G2109" s="58">
        <v>9814</v>
      </c>
      <c r="H2109" s="58">
        <v>1</v>
      </c>
      <c r="I2109" s="58">
        <v>8</v>
      </c>
      <c r="J2109" s="58">
        <v>2</v>
      </c>
      <c r="K2109" s="58">
        <f t="shared" si="137"/>
        <v>10</v>
      </c>
      <c r="L2109" s="58">
        <f t="shared" si="138"/>
        <v>10</v>
      </c>
      <c r="M2109" s="4" t="s">
        <v>448</v>
      </c>
      <c r="N2109" s="58" t="s">
        <v>445</v>
      </c>
      <c r="O2109" s="58"/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f t="shared" si="135"/>
        <v>14</v>
      </c>
      <c r="C2110" s="58" t="str">
        <f t="shared" si="136"/>
        <v>Apr</v>
      </c>
      <c r="D2110" s="4" t="s">
        <v>429</v>
      </c>
      <c r="E2110" s="58" t="s">
        <v>34</v>
      </c>
      <c r="F2110" s="58" t="s">
        <v>18</v>
      </c>
      <c r="G2110" s="58">
        <v>9814</v>
      </c>
      <c r="H2110" s="58">
        <v>2</v>
      </c>
      <c r="I2110" s="58">
        <v>8</v>
      </c>
      <c r="J2110" s="58">
        <v>2.5</v>
      </c>
      <c r="K2110" s="58">
        <f t="shared" si="137"/>
        <v>10.5</v>
      </c>
      <c r="L2110" s="58">
        <f t="shared" si="138"/>
        <v>21</v>
      </c>
      <c r="M2110" s="4" t="s">
        <v>448</v>
      </c>
      <c r="N2110" s="58" t="s">
        <v>445</v>
      </c>
      <c r="O2110" s="58"/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f t="shared" si="135"/>
        <v>14</v>
      </c>
      <c r="C2111" s="58" t="str">
        <f t="shared" si="136"/>
        <v>Apr</v>
      </c>
      <c r="D2111" s="4" t="s">
        <v>429</v>
      </c>
      <c r="E2111" s="58" t="s">
        <v>34</v>
      </c>
      <c r="F2111" s="58" t="s">
        <v>18</v>
      </c>
      <c r="G2111" s="58">
        <v>9814</v>
      </c>
      <c r="H2111" s="58">
        <v>8</v>
      </c>
      <c r="I2111" s="58">
        <v>8</v>
      </c>
      <c r="J2111" s="58">
        <v>4</v>
      </c>
      <c r="K2111" s="58">
        <f t="shared" si="137"/>
        <v>12</v>
      </c>
      <c r="L2111" s="58">
        <f t="shared" si="138"/>
        <v>96</v>
      </c>
      <c r="M2111" s="4" t="s">
        <v>448</v>
      </c>
      <c r="N2111" s="58" t="s">
        <v>445</v>
      </c>
      <c r="O2111" s="58"/>
      <c r="P2111" s="4"/>
      <c r="Q2111" s="4"/>
    </row>
    <row r="2112" spans="1:17" s="1" customFormat="1" ht="18.649999999999999" customHeight="1" x14ac:dyDescent="0.35">
      <c r="A2112" s="3">
        <v>46116</v>
      </c>
      <c r="B2112" s="58">
        <f t="shared" si="135"/>
        <v>14</v>
      </c>
      <c r="C2112" s="58" t="str">
        <f t="shared" si="136"/>
        <v>Apr</v>
      </c>
      <c r="D2112" s="4" t="s">
        <v>2283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2</v>
      </c>
      <c r="J2112" s="58"/>
      <c r="K2112" s="58">
        <f t="shared" si="137"/>
        <v>2</v>
      </c>
      <c r="L2112" s="58">
        <f t="shared" si="138"/>
        <v>2</v>
      </c>
      <c r="M2112" s="4" t="s">
        <v>449</v>
      </c>
      <c r="N2112" s="58" t="s">
        <v>52</v>
      </c>
      <c r="O2112" s="58"/>
      <c r="P2112" s="4"/>
      <c r="Q2112" s="4"/>
    </row>
    <row r="2113" spans="1:17" s="1" customFormat="1" ht="18.649999999999999" customHeight="1" x14ac:dyDescent="0.35">
      <c r="A2113" s="3">
        <v>46116</v>
      </c>
      <c r="B2113" s="58">
        <f t="shared" si="135"/>
        <v>14</v>
      </c>
      <c r="C2113" s="58" t="str">
        <f t="shared" si="136"/>
        <v>Apr</v>
      </c>
      <c r="D2113" s="4" t="s">
        <v>2284</v>
      </c>
      <c r="E2113" s="58" t="s">
        <v>34</v>
      </c>
      <c r="F2113" s="58" t="s">
        <v>18</v>
      </c>
      <c r="G2113" s="58">
        <v>9814</v>
      </c>
      <c r="H2113" s="58">
        <v>1</v>
      </c>
      <c r="I2113" s="58">
        <v>2</v>
      </c>
      <c r="J2113" s="58"/>
      <c r="K2113" s="58">
        <f t="shared" si="137"/>
        <v>2</v>
      </c>
      <c r="L2113" s="58">
        <f t="shared" si="138"/>
        <v>2</v>
      </c>
      <c r="M2113" s="4" t="s">
        <v>449</v>
      </c>
      <c r="N2113" s="58" t="s">
        <v>52</v>
      </c>
      <c r="O2113" s="58"/>
      <c r="P2113" s="4"/>
      <c r="Q2113" s="4"/>
    </row>
    <row r="2114" spans="1:17" s="1" customFormat="1" ht="18.649999999999999" customHeight="1" x14ac:dyDescent="0.35">
      <c r="A2114" s="3">
        <v>46116</v>
      </c>
      <c r="B2114" s="58">
        <f t="shared" si="135"/>
        <v>14</v>
      </c>
      <c r="C2114" s="58" t="str">
        <f t="shared" si="136"/>
        <v>Apr</v>
      </c>
      <c r="D2114" s="4" t="s">
        <v>2284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</v>
      </c>
      <c r="K2114" s="58">
        <f t="shared" si="137"/>
        <v>10</v>
      </c>
      <c r="L2114" s="58">
        <f t="shared" si="138"/>
        <v>10</v>
      </c>
      <c r="M2114" s="4" t="s">
        <v>455</v>
      </c>
      <c r="N2114" s="58" t="s">
        <v>457</v>
      </c>
      <c r="O2114" s="58"/>
      <c r="P2114" s="4"/>
      <c r="Q2114" s="4"/>
    </row>
    <row r="2115" spans="1:17" s="1" customFormat="1" ht="18.649999999999999" customHeight="1" x14ac:dyDescent="0.35">
      <c r="A2115" s="3">
        <v>46116</v>
      </c>
      <c r="B2115" s="58">
        <f t="shared" si="135"/>
        <v>14</v>
      </c>
      <c r="C2115" s="58" t="str">
        <f t="shared" si="136"/>
        <v>Apr</v>
      </c>
      <c r="D2115" s="4" t="s">
        <v>977</v>
      </c>
      <c r="E2115" s="58" t="s">
        <v>34</v>
      </c>
      <c r="F2115" s="58" t="s">
        <v>17</v>
      </c>
      <c r="G2115" s="58">
        <v>9814</v>
      </c>
      <c r="H2115" s="58">
        <v>1</v>
      </c>
      <c r="I2115" s="58">
        <v>8</v>
      </c>
      <c r="J2115" s="58">
        <v>1.5</v>
      </c>
      <c r="K2115" s="58">
        <f t="shared" si="137"/>
        <v>9.5</v>
      </c>
      <c r="L2115" s="58">
        <f t="shared" si="138"/>
        <v>9.5</v>
      </c>
      <c r="M2115" s="4" t="s">
        <v>3428</v>
      </c>
      <c r="N2115" s="58" t="s">
        <v>444</v>
      </c>
      <c r="O2115" s="58"/>
      <c r="P2115" s="4"/>
      <c r="Q2115" s="4"/>
    </row>
    <row r="2116" spans="1:17" s="1" customFormat="1" ht="18.649999999999999" customHeight="1" x14ac:dyDescent="0.35">
      <c r="A2116" s="3">
        <v>46116</v>
      </c>
      <c r="B2116" s="58">
        <f t="shared" si="135"/>
        <v>14</v>
      </c>
      <c r="C2116" s="58" t="str">
        <f t="shared" si="136"/>
        <v>Apr</v>
      </c>
      <c r="D2116" s="4" t="s">
        <v>977</v>
      </c>
      <c r="E2116" s="58" t="s">
        <v>34</v>
      </c>
      <c r="F2116" s="58" t="s">
        <v>17</v>
      </c>
      <c r="G2116" s="58">
        <v>9814</v>
      </c>
      <c r="H2116" s="58">
        <v>1</v>
      </c>
      <c r="I2116" s="58">
        <v>8</v>
      </c>
      <c r="J2116" s="58">
        <v>2.25</v>
      </c>
      <c r="K2116" s="58">
        <f t="shared" si="137"/>
        <v>10.25</v>
      </c>
      <c r="L2116" s="58">
        <f t="shared" si="138"/>
        <v>10.25</v>
      </c>
      <c r="M2116" s="4" t="s">
        <v>3428</v>
      </c>
      <c r="N2116" s="58" t="s">
        <v>444</v>
      </c>
      <c r="O2116" s="58"/>
      <c r="P2116" s="4"/>
      <c r="Q2116" s="4"/>
    </row>
    <row r="2117" spans="1:17" s="1" customFormat="1" ht="18.649999999999999" customHeight="1" x14ac:dyDescent="0.35">
      <c r="A2117" s="3">
        <v>46116</v>
      </c>
      <c r="B2117" s="58">
        <f t="shared" si="135"/>
        <v>14</v>
      </c>
      <c r="C2117" s="58" t="str">
        <f t="shared" si="136"/>
        <v>Apr</v>
      </c>
      <c r="D2117" s="4" t="s">
        <v>977</v>
      </c>
      <c r="E2117" s="58" t="s">
        <v>34</v>
      </c>
      <c r="F2117" s="58" t="s">
        <v>17</v>
      </c>
      <c r="G2117" s="58">
        <v>9814</v>
      </c>
      <c r="H2117" s="58">
        <v>1</v>
      </c>
      <c r="I2117" s="58">
        <v>8</v>
      </c>
      <c r="J2117" s="58">
        <v>3.25</v>
      </c>
      <c r="K2117" s="58">
        <f t="shared" si="137"/>
        <v>11.25</v>
      </c>
      <c r="L2117" s="58">
        <f t="shared" si="138"/>
        <v>11.25</v>
      </c>
      <c r="M2117" s="4" t="s">
        <v>3428</v>
      </c>
      <c r="N2117" s="58" t="s">
        <v>444</v>
      </c>
      <c r="O2117" s="58"/>
      <c r="P2117" s="4"/>
      <c r="Q2117" s="4"/>
    </row>
    <row r="2118" spans="1:17" s="1" customFormat="1" ht="18.649999999999999" customHeight="1" x14ac:dyDescent="0.35">
      <c r="A2118" s="3">
        <v>46116</v>
      </c>
      <c r="B2118" s="58">
        <f t="shared" si="135"/>
        <v>14</v>
      </c>
      <c r="C2118" s="58" t="str">
        <f t="shared" si="136"/>
        <v>Apr</v>
      </c>
      <c r="D2118" s="4" t="s">
        <v>977</v>
      </c>
      <c r="E2118" s="58" t="s">
        <v>34</v>
      </c>
      <c r="F2118" s="58" t="s">
        <v>17</v>
      </c>
      <c r="G2118" s="58">
        <v>9814</v>
      </c>
      <c r="H2118" s="58">
        <v>1</v>
      </c>
      <c r="I2118" s="58">
        <v>8</v>
      </c>
      <c r="J2118" s="58">
        <v>3.5</v>
      </c>
      <c r="K2118" s="58">
        <f t="shared" si="137"/>
        <v>11.5</v>
      </c>
      <c r="L2118" s="58">
        <f t="shared" si="138"/>
        <v>11.5</v>
      </c>
      <c r="M2118" s="4" t="s">
        <v>3428</v>
      </c>
      <c r="N2118" s="58" t="s">
        <v>444</v>
      </c>
      <c r="O2118" s="58"/>
      <c r="P2118" s="4"/>
      <c r="Q2118" s="4"/>
    </row>
    <row r="2119" spans="1:17" s="1" customFormat="1" ht="18.649999999999999" customHeight="1" x14ac:dyDescent="0.35">
      <c r="A2119" s="3">
        <v>46116</v>
      </c>
      <c r="B2119" s="58">
        <f t="shared" si="135"/>
        <v>14</v>
      </c>
      <c r="C2119" s="58" t="str">
        <f t="shared" si="136"/>
        <v>Apr</v>
      </c>
      <c r="D2119" s="4" t="s">
        <v>977</v>
      </c>
      <c r="E2119" s="58" t="s">
        <v>34</v>
      </c>
      <c r="F2119" s="58" t="s">
        <v>17</v>
      </c>
      <c r="G2119" s="58">
        <v>9814</v>
      </c>
      <c r="H2119" s="58">
        <v>25</v>
      </c>
      <c r="I2119" s="58">
        <v>8</v>
      </c>
      <c r="J2119" s="58">
        <v>4</v>
      </c>
      <c r="K2119" s="58">
        <f t="shared" si="137"/>
        <v>12</v>
      </c>
      <c r="L2119" s="58">
        <f t="shared" si="138"/>
        <v>300</v>
      </c>
      <c r="M2119" s="4" t="s">
        <v>3428</v>
      </c>
      <c r="N2119" s="58" t="s">
        <v>444</v>
      </c>
      <c r="O2119" s="58"/>
      <c r="P2119" s="4"/>
      <c r="Q2119" s="4"/>
    </row>
    <row r="2120" spans="1:17" s="1" customFormat="1" ht="18.649999999999999" customHeight="1" x14ac:dyDescent="0.35">
      <c r="A2120" s="3">
        <v>46116</v>
      </c>
      <c r="B2120" s="58">
        <f t="shared" si="135"/>
        <v>14</v>
      </c>
      <c r="C2120" s="58" t="str">
        <f t="shared" si="136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1</v>
      </c>
      <c r="I2120" s="58">
        <v>8</v>
      </c>
      <c r="J2120" s="58">
        <v>2</v>
      </c>
      <c r="K2120" s="58">
        <f t="shared" si="137"/>
        <v>10</v>
      </c>
      <c r="L2120" s="58">
        <f t="shared" si="138"/>
        <v>10</v>
      </c>
      <c r="M2120" s="4" t="s">
        <v>448</v>
      </c>
      <c r="N2120" s="58" t="s">
        <v>445</v>
      </c>
      <c r="O2120" s="58"/>
      <c r="P2120" s="4"/>
      <c r="Q2120" s="4"/>
    </row>
    <row r="2121" spans="1:17" s="1" customFormat="1" ht="18.649999999999999" customHeight="1" x14ac:dyDescent="0.35">
      <c r="A2121" s="3">
        <v>46116</v>
      </c>
      <c r="B2121" s="58">
        <f t="shared" si="135"/>
        <v>14</v>
      </c>
      <c r="C2121" s="58" t="str">
        <f t="shared" si="136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1</v>
      </c>
      <c r="I2121" s="58">
        <v>8</v>
      </c>
      <c r="J2121" s="58">
        <v>1.5</v>
      </c>
      <c r="K2121" s="58">
        <f t="shared" si="137"/>
        <v>9.5</v>
      </c>
      <c r="L2121" s="58">
        <f t="shared" si="138"/>
        <v>9.5</v>
      </c>
      <c r="M2121" s="4" t="s">
        <v>448</v>
      </c>
      <c r="N2121" s="58" t="s">
        <v>445</v>
      </c>
      <c r="O2121" s="58"/>
      <c r="P2121" s="4"/>
      <c r="Q2121" s="4"/>
    </row>
    <row r="2122" spans="1:17" s="1" customFormat="1" ht="18.649999999999999" customHeight="1" x14ac:dyDescent="0.35">
      <c r="A2122" s="3">
        <v>46116</v>
      </c>
      <c r="B2122" s="58">
        <f t="shared" si="135"/>
        <v>14</v>
      </c>
      <c r="C2122" s="58" t="str">
        <f t="shared" si="136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1</v>
      </c>
      <c r="I2122" s="58">
        <v>8</v>
      </c>
      <c r="J2122" s="58">
        <v>4</v>
      </c>
      <c r="K2122" s="58">
        <f t="shared" si="137"/>
        <v>12</v>
      </c>
      <c r="L2122" s="58">
        <f t="shared" si="138"/>
        <v>12</v>
      </c>
      <c r="M2122" s="4" t="s">
        <v>448</v>
      </c>
      <c r="N2122" s="58" t="s">
        <v>445</v>
      </c>
      <c r="O2122" s="58"/>
      <c r="P2122" s="4"/>
      <c r="Q2122" s="4"/>
    </row>
    <row r="2123" spans="1:17" s="1" customFormat="1" ht="18.649999999999999" customHeight="1" x14ac:dyDescent="0.35">
      <c r="A2123" s="3">
        <v>46116</v>
      </c>
      <c r="B2123" s="58">
        <f t="shared" si="135"/>
        <v>14</v>
      </c>
      <c r="C2123" s="58" t="str">
        <f t="shared" si="136"/>
        <v>Apr</v>
      </c>
      <c r="D2123" s="4" t="s">
        <v>842</v>
      </c>
      <c r="E2123" s="58" t="s">
        <v>446</v>
      </c>
      <c r="F2123" s="58" t="s">
        <v>17</v>
      </c>
      <c r="G2123" s="58">
        <v>9812</v>
      </c>
      <c r="H2123" s="58">
        <v>1</v>
      </c>
      <c r="I2123" s="58">
        <v>8</v>
      </c>
      <c r="J2123" s="58">
        <v>3.5</v>
      </c>
      <c r="K2123" s="58">
        <f t="shared" si="137"/>
        <v>11.5</v>
      </c>
      <c r="L2123" s="58">
        <f t="shared" si="138"/>
        <v>11.5</v>
      </c>
      <c r="M2123" s="4" t="s">
        <v>3428</v>
      </c>
      <c r="N2123" s="58" t="s">
        <v>444</v>
      </c>
      <c r="O2123" s="58"/>
      <c r="P2123" s="4"/>
      <c r="Q2123" s="4"/>
    </row>
    <row r="2124" spans="1:17" s="1" customFormat="1" ht="18.649999999999999" customHeight="1" x14ac:dyDescent="0.35">
      <c r="A2124" s="3">
        <v>46116</v>
      </c>
      <c r="B2124" s="58">
        <f t="shared" si="135"/>
        <v>14</v>
      </c>
      <c r="C2124" s="58" t="str">
        <f t="shared" si="136"/>
        <v>Apr</v>
      </c>
      <c r="D2124" s="4" t="s">
        <v>842</v>
      </c>
      <c r="E2124" s="58" t="s">
        <v>446</v>
      </c>
      <c r="F2124" s="58" t="s">
        <v>17</v>
      </c>
      <c r="G2124" s="58">
        <v>9812</v>
      </c>
      <c r="H2124" s="58">
        <v>2</v>
      </c>
      <c r="I2124" s="58">
        <v>8</v>
      </c>
      <c r="J2124" s="58">
        <v>4</v>
      </c>
      <c r="K2124" s="58">
        <f t="shared" si="137"/>
        <v>12</v>
      </c>
      <c r="L2124" s="58">
        <f t="shared" si="138"/>
        <v>24</v>
      </c>
      <c r="M2124" s="4" t="s">
        <v>3428</v>
      </c>
      <c r="N2124" s="58" t="s">
        <v>444</v>
      </c>
      <c r="O2124" s="58"/>
      <c r="P2124" s="4"/>
      <c r="Q2124" s="4"/>
    </row>
    <row r="2125" spans="1:17" s="1" customFormat="1" ht="18.649999999999999" customHeight="1" x14ac:dyDescent="0.35">
      <c r="A2125" s="3">
        <v>46116</v>
      </c>
      <c r="B2125" s="58">
        <f t="shared" si="135"/>
        <v>14</v>
      </c>
      <c r="C2125" s="58" t="str">
        <f t="shared" si="136"/>
        <v>Apr</v>
      </c>
      <c r="D2125" s="4" t="s">
        <v>842</v>
      </c>
      <c r="E2125" s="58" t="s">
        <v>446</v>
      </c>
      <c r="F2125" s="58" t="s">
        <v>17</v>
      </c>
      <c r="G2125" s="58">
        <v>9812</v>
      </c>
      <c r="H2125" s="58">
        <v>10</v>
      </c>
      <c r="I2125" s="58">
        <v>8</v>
      </c>
      <c r="J2125" s="58"/>
      <c r="K2125" s="58">
        <f t="shared" si="137"/>
        <v>8</v>
      </c>
      <c r="L2125" s="58">
        <f t="shared" si="138"/>
        <v>80</v>
      </c>
      <c r="M2125" s="4" t="s">
        <v>2358</v>
      </c>
      <c r="N2125" s="58" t="s">
        <v>1376</v>
      </c>
      <c r="O2125" s="58"/>
      <c r="P2125" s="4"/>
      <c r="Q2125" s="4"/>
    </row>
    <row r="2126" spans="1:17" s="1" customFormat="1" ht="18.649999999999999" customHeight="1" x14ac:dyDescent="0.35">
      <c r="A2126" s="3">
        <v>46116</v>
      </c>
      <c r="B2126" s="58">
        <f t="shared" si="135"/>
        <v>14</v>
      </c>
      <c r="C2126" s="58" t="str">
        <f t="shared" si="136"/>
        <v>Apr</v>
      </c>
      <c r="D2126" s="4" t="s">
        <v>842</v>
      </c>
      <c r="E2126" s="58" t="s">
        <v>446</v>
      </c>
      <c r="F2126" s="58" t="s">
        <v>17</v>
      </c>
      <c r="G2126" s="58">
        <v>9812</v>
      </c>
      <c r="H2126" s="58">
        <v>1</v>
      </c>
      <c r="I2126" s="58">
        <v>8</v>
      </c>
      <c r="J2126" s="58">
        <v>1.5</v>
      </c>
      <c r="K2126" s="58">
        <f t="shared" si="137"/>
        <v>9.5</v>
      </c>
      <c r="L2126" s="58">
        <f t="shared" si="138"/>
        <v>9.5</v>
      </c>
      <c r="M2126" s="4" t="s">
        <v>3428</v>
      </c>
      <c r="N2126" s="58" t="s">
        <v>443</v>
      </c>
      <c r="O2126" s="58"/>
      <c r="P2126" s="4"/>
      <c r="Q2126" s="4"/>
    </row>
    <row r="2127" spans="1:17" s="1" customFormat="1" ht="18.649999999999999" customHeight="1" x14ac:dyDescent="0.35">
      <c r="A2127" s="3">
        <v>46116</v>
      </c>
      <c r="B2127" s="58">
        <f t="shared" ref="B2127:B2188" si="139">WEEKNUM(A2127)</f>
        <v>14</v>
      </c>
      <c r="C2127" s="58" t="str">
        <f t="shared" ref="C2127:C2188" si="140">TEXT(A2127,"Mmm")</f>
        <v>Apr</v>
      </c>
      <c r="D2127" s="4" t="s">
        <v>3527</v>
      </c>
      <c r="E2127" s="58" t="s">
        <v>446</v>
      </c>
      <c r="F2127" s="58" t="s">
        <v>18</v>
      </c>
      <c r="G2127" s="58">
        <v>9812</v>
      </c>
      <c r="H2127" s="58">
        <v>4</v>
      </c>
      <c r="I2127" s="58">
        <v>8</v>
      </c>
      <c r="J2127" s="58">
        <v>2</v>
      </c>
      <c r="K2127" s="58">
        <f t="shared" si="137"/>
        <v>10</v>
      </c>
      <c r="L2127" s="58">
        <f t="shared" si="138"/>
        <v>40</v>
      </c>
      <c r="M2127" s="4" t="s">
        <v>3428</v>
      </c>
      <c r="N2127" s="58" t="s">
        <v>444</v>
      </c>
      <c r="O2127" s="58"/>
      <c r="P2127" s="4"/>
      <c r="Q2127" s="4"/>
    </row>
    <row r="2128" spans="1:17" s="1" customFormat="1" ht="18.649999999999999" customHeight="1" x14ac:dyDescent="0.35">
      <c r="A2128" s="3">
        <v>46116</v>
      </c>
      <c r="B2128" s="58">
        <f t="shared" si="139"/>
        <v>14</v>
      </c>
      <c r="C2128" s="58" t="str">
        <f t="shared" si="140"/>
        <v>Apr</v>
      </c>
      <c r="D2128" s="4" t="s">
        <v>2642</v>
      </c>
      <c r="E2128" s="58" t="s">
        <v>446</v>
      </c>
      <c r="F2128" s="58" t="s">
        <v>18</v>
      </c>
      <c r="G2128" s="58">
        <v>9812</v>
      </c>
      <c r="H2128" s="58">
        <v>9</v>
      </c>
      <c r="I2128" s="58">
        <v>8</v>
      </c>
      <c r="J2128" s="58">
        <v>4</v>
      </c>
      <c r="K2128" s="58">
        <f t="shared" si="137"/>
        <v>12</v>
      </c>
      <c r="L2128" s="58">
        <f t="shared" si="138"/>
        <v>108</v>
      </c>
      <c r="M2128" s="4" t="s">
        <v>3428</v>
      </c>
      <c r="N2128" s="58" t="s">
        <v>444</v>
      </c>
      <c r="O2128" s="58"/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f t="shared" si="139"/>
        <v>15</v>
      </c>
      <c r="C2129" s="58" t="str">
        <f t="shared" si="140"/>
        <v>Apr</v>
      </c>
      <c r="D2129" s="4" t="s">
        <v>436</v>
      </c>
      <c r="E2129" s="58" t="s">
        <v>446</v>
      </c>
      <c r="F2129" s="58" t="s">
        <v>18</v>
      </c>
      <c r="G2129" s="58">
        <v>9812</v>
      </c>
      <c r="H2129" s="58">
        <v>1</v>
      </c>
      <c r="I2129" s="58">
        <v>8</v>
      </c>
      <c r="J2129" s="58"/>
      <c r="K2129" s="58">
        <f t="shared" si="137"/>
        <v>8</v>
      </c>
      <c r="L2129" s="58">
        <f>H2129*K2129</f>
        <v>8</v>
      </c>
      <c r="M2129" s="4" t="s">
        <v>453</v>
      </c>
      <c r="N2129" s="58" t="s">
        <v>436</v>
      </c>
      <c r="O2129" s="58"/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f t="shared" si="139"/>
        <v>15</v>
      </c>
      <c r="C2130" s="58" t="str">
        <f t="shared" si="140"/>
        <v>Apr</v>
      </c>
      <c r="D2130" s="4" t="s">
        <v>436</v>
      </c>
      <c r="E2130" s="58" t="s">
        <v>446</v>
      </c>
      <c r="F2130" s="58" t="s">
        <v>18</v>
      </c>
      <c r="G2130" s="58">
        <v>9812</v>
      </c>
      <c r="H2130" s="58">
        <v>8</v>
      </c>
      <c r="I2130" s="58">
        <v>8</v>
      </c>
      <c r="J2130" s="58">
        <v>2</v>
      </c>
      <c r="K2130" s="58">
        <f t="shared" si="137"/>
        <v>10</v>
      </c>
      <c r="L2130" s="58">
        <f>H2130*K2130</f>
        <v>80</v>
      </c>
      <c r="M2130" s="4" t="s">
        <v>453</v>
      </c>
      <c r="N2130" s="58" t="s">
        <v>436</v>
      </c>
      <c r="O2130" s="58"/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f t="shared" si="139"/>
        <v>15</v>
      </c>
      <c r="C2131" s="58" t="str">
        <f t="shared" si="140"/>
        <v>Apr</v>
      </c>
      <c r="D2131" s="4" t="s">
        <v>436</v>
      </c>
      <c r="E2131" s="58" t="s">
        <v>446</v>
      </c>
      <c r="F2131" s="58" t="s">
        <v>18</v>
      </c>
      <c r="G2131" s="58">
        <v>9812</v>
      </c>
      <c r="H2131" s="58">
        <v>1</v>
      </c>
      <c r="I2131" s="58">
        <v>8</v>
      </c>
      <c r="J2131" s="58">
        <v>2.5</v>
      </c>
      <c r="K2131" s="58">
        <f t="shared" si="137"/>
        <v>10.5</v>
      </c>
      <c r="L2131" s="58">
        <f t="shared" si="138"/>
        <v>10.5</v>
      </c>
      <c r="M2131" s="4" t="s">
        <v>453</v>
      </c>
      <c r="N2131" s="58" t="s">
        <v>436</v>
      </c>
      <c r="O2131" s="58"/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f t="shared" si="139"/>
        <v>15</v>
      </c>
      <c r="C2132" s="58" t="str">
        <f t="shared" si="140"/>
        <v>Apr</v>
      </c>
      <c r="D2132" s="4" t="s">
        <v>436</v>
      </c>
      <c r="E2132" s="58" t="s">
        <v>446</v>
      </c>
      <c r="F2132" s="58" t="s">
        <v>18</v>
      </c>
      <c r="G2132" s="58">
        <v>9812</v>
      </c>
      <c r="H2132" s="58">
        <v>1</v>
      </c>
      <c r="I2132" s="58">
        <v>8</v>
      </c>
      <c r="J2132" s="58">
        <v>3</v>
      </c>
      <c r="K2132" s="58">
        <f t="shared" si="137"/>
        <v>11</v>
      </c>
      <c r="L2132" s="58">
        <f t="shared" si="138"/>
        <v>11</v>
      </c>
      <c r="M2132" s="4" t="s">
        <v>453</v>
      </c>
      <c r="N2132" s="58" t="s">
        <v>436</v>
      </c>
      <c r="O2132" s="58"/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f t="shared" si="139"/>
        <v>15</v>
      </c>
      <c r="C2133" s="58" t="str">
        <f t="shared" si="140"/>
        <v>Apr</v>
      </c>
      <c r="D2133" s="4" t="s">
        <v>428</v>
      </c>
      <c r="E2133" s="58" t="s">
        <v>446</v>
      </c>
      <c r="F2133" s="58" t="s">
        <v>18</v>
      </c>
      <c r="G2133" s="58">
        <v>9812</v>
      </c>
      <c r="H2133" s="58">
        <v>3</v>
      </c>
      <c r="I2133" s="58">
        <v>8</v>
      </c>
      <c r="J2133" s="58">
        <v>2</v>
      </c>
      <c r="K2133" s="58">
        <f t="shared" si="137"/>
        <v>10</v>
      </c>
      <c r="L2133" s="58">
        <f t="shared" si="138"/>
        <v>30</v>
      </c>
      <c r="M2133" s="4" t="s">
        <v>448</v>
      </c>
      <c r="N2133" s="58" t="s">
        <v>456</v>
      </c>
      <c r="O2133" s="58"/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f t="shared" si="139"/>
        <v>15</v>
      </c>
      <c r="C2134" s="58" t="str">
        <f t="shared" si="140"/>
        <v>Apr</v>
      </c>
      <c r="D2134" s="4" t="s">
        <v>428</v>
      </c>
      <c r="E2134" s="58" t="s">
        <v>446</v>
      </c>
      <c r="F2134" s="58" t="s">
        <v>18</v>
      </c>
      <c r="G2134" s="58">
        <v>9812</v>
      </c>
      <c r="H2134" s="58">
        <v>3</v>
      </c>
      <c r="I2134" s="58">
        <v>8</v>
      </c>
      <c r="J2134" s="58">
        <v>4</v>
      </c>
      <c r="K2134" s="58">
        <f t="shared" si="137"/>
        <v>12</v>
      </c>
      <c r="L2134" s="58">
        <f t="shared" si="138"/>
        <v>36</v>
      </c>
      <c r="M2134" s="4" t="s">
        <v>448</v>
      </c>
      <c r="N2134" s="58" t="s">
        <v>456</v>
      </c>
      <c r="O2134" s="58"/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f t="shared" si="139"/>
        <v>15</v>
      </c>
      <c r="C2135" s="58" t="str">
        <f t="shared" si="140"/>
        <v>Apr</v>
      </c>
      <c r="D2135" s="4" t="s">
        <v>428</v>
      </c>
      <c r="E2135" s="58" t="s">
        <v>446</v>
      </c>
      <c r="F2135" s="58" t="s">
        <v>18</v>
      </c>
      <c r="G2135" s="58">
        <v>9812</v>
      </c>
      <c r="H2135" s="58">
        <v>3</v>
      </c>
      <c r="I2135" s="58">
        <v>8</v>
      </c>
      <c r="J2135" s="58">
        <v>4</v>
      </c>
      <c r="K2135" s="58">
        <f t="shared" si="137"/>
        <v>12</v>
      </c>
      <c r="L2135" s="58">
        <f t="shared" si="138"/>
        <v>36</v>
      </c>
      <c r="M2135" s="4" t="s">
        <v>448</v>
      </c>
      <c r="N2135" s="58" t="s">
        <v>445</v>
      </c>
      <c r="O2135" s="58"/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f t="shared" si="139"/>
        <v>15</v>
      </c>
      <c r="C2136" s="58" t="str">
        <f t="shared" si="140"/>
        <v>Apr</v>
      </c>
      <c r="D2136" s="4" t="s">
        <v>429</v>
      </c>
      <c r="E2136" s="58" t="s">
        <v>34</v>
      </c>
      <c r="F2136" s="58" t="s">
        <v>18</v>
      </c>
      <c r="G2136" s="58">
        <v>9814</v>
      </c>
      <c r="H2136" s="58">
        <v>2</v>
      </c>
      <c r="I2136" s="58">
        <v>8</v>
      </c>
      <c r="J2136" s="58">
        <v>4</v>
      </c>
      <c r="K2136" s="58">
        <f t="shared" si="137"/>
        <v>12</v>
      </c>
      <c r="L2136" s="58">
        <f t="shared" si="138"/>
        <v>24</v>
      </c>
      <c r="M2136" s="4" t="s">
        <v>448</v>
      </c>
      <c r="N2136" s="58" t="s">
        <v>445</v>
      </c>
      <c r="O2136" s="58"/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f t="shared" si="139"/>
        <v>15</v>
      </c>
      <c r="C2137" s="58" t="str">
        <f t="shared" si="140"/>
        <v>Apr</v>
      </c>
      <c r="D2137" s="4" t="s">
        <v>2283</v>
      </c>
      <c r="E2137" s="58" t="s">
        <v>34</v>
      </c>
      <c r="F2137" s="58" t="s">
        <v>18</v>
      </c>
      <c r="G2137" s="58">
        <v>9814</v>
      </c>
      <c r="H2137" s="58">
        <v>1</v>
      </c>
      <c r="I2137" s="58">
        <v>2</v>
      </c>
      <c r="J2137" s="58"/>
      <c r="K2137" s="58">
        <f t="shared" si="137"/>
        <v>2</v>
      </c>
      <c r="L2137" s="58">
        <f t="shared" si="138"/>
        <v>2</v>
      </c>
      <c r="M2137" s="4" t="s">
        <v>449</v>
      </c>
      <c r="N2137" s="58" t="s">
        <v>52</v>
      </c>
      <c r="O2137" s="58"/>
      <c r="P2137" s="4"/>
      <c r="Q2137" s="4"/>
    </row>
    <row r="2138" spans="1:17" s="1" customFormat="1" ht="18.649999999999999" customHeight="1" x14ac:dyDescent="0.35">
      <c r="A2138" s="3">
        <v>46118</v>
      </c>
      <c r="B2138" s="58">
        <f t="shared" si="139"/>
        <v>15</v>
      </c>
      <c r="C2138" s="58" t="str">
        <f t="shared" si="140"/>
        <v>Apr</v>
      </c>
      <c r="D2138" s="4" t="s">
        <v>2284</v>
      </c>
      <c r="E2138" s="58" t="s">
        <v>34</v>
      </c>
      <c r="F2138" s="58" t="s">
        <v>18</v>
      </c>
      <c r="G2138" s="58">
        <v>9814</v>
      </c>
      <c r="H2138" s="58">
        <v>1</v>
      </c>
      <c r="I2138" s="58">
        <v>2</v>
      </c>
      <c r="J2138" s="58"/>
      <c r="K2138" s="58">
        <f t="shared" si="137"/>
        <v>2</v>
      </c>
      <c r="L2138" s="58">
        <f t="shared" si="138"/>
        <v>2</v>
      </c>
      <c r="M2138" s="4" t="s">
        <v>449</v>
      </c>
      <c r="N2138" s="58" t="s">
        <v>52</v>
      </c>
      <c r="O2138" s="58"/>
      <c r="P2138" s="4"/>
      <c r="Q2138" s="4"/>
    </row>
    <row r="2139" spans="1:17" s="1" customFormat="1" ht="18.649999999999999" customHeight="1" x14ac:dyDescent="0.35">
      <c r="A2139" s="3">
        <v>46118</v>
      </c>
      <c r="B2139" s="58">
        <f t="shared" si="139"/>
        <v>15</v>
      </c>
      <c r="C2139" s="58" t="str">
        <f t="shared" si="140"/>
        <v>Apr</v>
      </c>
      <c r="D2139" s="4" t="s">
        <v>2284</v>
      </c>
      <c r="E2139" s="58" t="s">
        <v>34</v>
      </c>
      <c r="F2139" s="58" t="s">
        <v>18</v>
      </c>
      <c r="G2139" s="58">
        <v>9814</v>
      </c>
      <c r="H2139" s="58">
        <v>1</v>
      </c>
      <c r="I2139" s="58">
        <v>8</v>
      </c>
      <c r="J2139" s="58">
        <v>2</v>
      </c>
      <c r="K2139" s="58">
        <f t="shared" si="137"/>
        <v>10</v>
      </c>
      <c r="L2139" s="58">
        <f t="shared" si="138"/>
        <v>10</v>
      </c>
      <c r="M2139" s="4" t="s">
        <v>455</v>
      </c>
      <c r="N2139" s="58" t="s">
        <v>457</v>
      </c>
      <c r="O2139" s="58"/>
      <c r="P2139" s="4"/>
      <c r="Q2139" s="4"/>
    </row>
    <row r="2140" spans="1:17" s="1" customFormat="1" ht="18.649999999999999" customHeight="1" x14ac:dyDescent="0.35">
      <c r="A2140" s="3">
        <v>46118</v>
      </c>
      <c r="B2140" s="58">
        <f t="shared" si="139"/>
        <v>15</v>
      </c>
      <c r="C2140" s="58" t="str">
        <f t="shared" si="140"/>
        <v>Apr</v>
      </c>
      <c r="D2140" s="4" t="s">
        <v>977</v>
      </c>
      <c r="E2140" s="58" t="s">
        <v>34</v>
      </c>
      <c r="F2140" s="58" t="s">
        <v>17</v>
      </c>
      <c r="G2140" s="58">
        <v>9814</v>
      </c>
      <c r="H2140" s="58">
        <v>1</v>
      </c>
      <c r="I2140" s="58">
        <v>8</v>
      </c>
      <c r="J2140" s="58">
        <v>2</v>
      </c>
      <c r="K2140" s="58">
        <f t="shared" si="137"/>
        <v>10</v>
      </c>
      <c r="L2140" s="58">
        <f t="shared" si="138"/>
        <v>10</v>
      </c>
      <c r="M2140" s="4" t="s">
        <v>3428</v>
      </c>
      <c r="N2140" s="58" t="s">
        <v>443</v>
      </c>
      <c r="O2140" s="58"/>
      <c r="P2140" s="4"/>
      <c r="Q2140" s="4"/>
    </row>
    <row r="2141" spans="1:17" s="1" customFormat="1" ht="18.649999999999999" customHeight="1" x14ac:dyDescent="0.35">
      <c r="A2141" s="3">
        <v>46118</v>
      </c>
      <c r="B2141" s="58">
        <f t="shared" si="139"/>
        <v>15</v>
      </c>
      <c r="C2141" s="58" t="str">
        <f t="shared" si="140"/>
        <v>Apr</v>
      </c>
      <c r="D2141" s="4" t="s">
        <v>977</v>
      </c>
      <c r="E2141" s="58" t="s">
        <v>34</v>
      </c>
      <c r="F2141" s="58" t="s">
        <v>17</v>
      </c>
      <c r="G2141" s="58">
        <v>9814</v>
      </c>
      <c r="H2141" s="58">
        <v>1</v>
      </c>
      <c r="I2141" s="58">
        <v>8</v>
      </c>
      <c r="J2141" s="58">
        <v>2</v>
      </c>
      <c r="K2141" s="58">
        <f t="shared" si="137"/>
        <v>10</v>
      </c>
      <c r="L2141" s="58">
        <f t="shared" si="138"/>
        <v>10</v>
      </c>
      <c r="M2141" s="4" t="s">
        <v>3428</v>
      </c>
      <c r="N2141" s="58" t="s">
        <v>444</v>
      </c>
      <c r="O2141" s="58"/>
      <c r="P2141" s="4"/>
      <c r="Q2141" s="4"/>
    </row>
    <row r="2142" spans="1:17" s="1" customFormat="1" ht="18.649999999999999" customHeight="1" x14ac:dyDescent="0.35">
      <c r="A2142" s="3">
        <v>46118</v>
      </c>
      <c r="B2142" s="58">
        <f t="shared" si="139"/>
        <v>15</v>
      </c>
      <c r="C2142" s="58" t="str">
        <f t="shared" si="140"/>
        <v>Apr</v>
      </c>
      <c r="D2142" s="4" t="s">
        <v>977</v>
      </c>
      <c r="E2142" s="58" t="s">
        <v>34</v>
      </c>
      <c r="F2142" s="58" t="s">
        <v>17</v>
      </c>
      <c r="G2142" s="58">
        <v>9814</v>
      </c>
      <c r="H2142" s="58">
        <v>35</v>
      </c>
      <c r="I2142" s="58">
        <v>8</v>
      </c>
      <c r="J2142" s="58">
        <v>4</v>
      </c>
      <c r="K2142" s="58">
        <f t="shared" si="137"/>
        <v>12</v>
      </c>
      <c r="L2142" s="58">
        <f t="shared" si="138"/>
        <v>420</v>
      </c>
      <c r="M2142" s="4" t="s">
        <v>3428</v>
      </c>
      <c r="N2142" s="58" t="s">
        <v>444</v>
      </c>
      <c r="O2142" s="58"/>
      <c r="P2142" s="4"/>
      <c r="Q2142" s="4"/>
    </row>
    <row r="2143" spans="1:17" s="1" customFormat="1" ht="18.649999999999999" customHeight="1" x14ac:dyDescent="0.35">
      <c r="A2143" s="3">
        <v>46118</v>
      </c>
      <c r="B2143" s="58">
        <f t="shared" si="139"/>
        <v>15</v>
      </c>
      <c r="C2143" s="58" t="str">
        <f t="shared" si="140"/>
        <v>Apr</v>
      </c>
      <c r="D2143" s="4" t="s">
        <v>842</v>
      </c>
      <c r="E2143" s="58" t="s">
        <v>446</v>
      </c>
      <c r="F2143" s="58" t="s">
        <v>17</v>
      </c>
      <c r="G2143" s="58">
        <v>9812</v>
      </c>
      <c r="H2143" s="58">
        <v>3</v>
      </c>
      <c r="I2143" s="58">
        <v>8</v>
      </c>
      <c r="J2143" s="58"/>
      <c r="K2143" s="58">
        <f t="shared" si="137"/>
        <v>8</v>
      </c>
      <c r="L2143" s="58">
        <f t="shared" si="138"/>
        <v>24</v>
      </c>
      <c r="M2143" s="4" t="s">
        <v>448</v>
      </c>
      <c r="N2143" s="58" t="s">
        <v>445</v>
      </c>
      <c r="O2143" s="58"/>
      <c r="P2143" s="4"/>
      <c r="Q2143" s="4"/>
    </row>
    <row r="2144" spans="1:17" s="1" customFormat="1" ht="18.649999999999999" customHeight="1" x14ac:dyDescent="0.35">
      <c r="A2144" s="3">
        <v>46118</v>
      </c>
      <c r="B2144" s="58">
        <f t="shared" si="139"/>
        <v>15</v>
      </c>
      <c r="C2144" s="58" t="str">
        <f t="shared" si="140"/>
        <v>Apr</v>
      </c>
      <c r="D2144" s="4" t="s">
        <v>842</v>
      </c>
      <c r="E2144" s="58" t="s">
        <v>446</v>
      </c>
      <c r="F2144" s="58" t="s">
        <v>17</v>
      </c>
      <c r="G2144" s="58">
        <v>9812</v>
      </c>
      <c r="H2144" s="58">
        <v>4</v>
      </c>
      <c r="I2144" s="58">
        <v>8</v>
      </c>
      <c r="J2144" s="58">
        <v>2</v>
      </c>
      <c r="K2144" s="58">
        <f t="shared" si="137"/>
        <v>10</v>
      </c>
      <c r="L2144" s="58">
        <f t="shared" si="138"/>
        <v>40</v>
      </c>
      <c r="M2144" s="4" t="s">
        <v>448</v>
      </c>
      <c r="N2144" s="58" t="s">
        <v>445</v>
      </c>
      <c r="O2144" s="58"/>
      <c r="P2144" s="4"/>
      <c r="Q2144" s="4"/>
    </row>
    <row r="2145" spans="1:17" s="1" customFormat="1" ht="18.649999999999999" customHeight="1" x14ac:dyDescent="0.35">
      <c r="A2145" s="3">
        <v>46118</v>
      </c>
      <c r="B2145" s="58">
        <f t="shared" si="139"/>
        <v>15</v>
      </c>
      <c r="C2145" s="58" t="str">
        <f t="shared" si="140"/>
        <v>Apr</v>
      </c>
      <c r="D2145" s="4" t="s">
        <v>842</v>
      </c>
      <c r="E2145" s="58" t="s">
        <v>446</v>
      </c>
      <c r="F2145" s="58" t="s">
        <v>17</v>
      </c>
      <c r="G2145" s="58">
        <v>9812</v>
      </c>
      <c r="H2145" s="58">
        <v>2</v>
      </c>
      <c r="I2145" s="58">
        <v>8</v>
      </c>
      <c r="J2145" s="58">
        <v>3</v>
      </c>
      <c r="K2145" s="58">
        <f t="shared" si="137"/>
        <v>11</v>
      </c>
      <c r="L2145" s="58">
        <f t="shared" si="138"/>
        <v>22</v>
      </c>
      <c r="M2145" s="4" t="s">
        <v>448</v>
      </c>
      <c r="N2145" s="58" t="s">
        <v>445</v>
      </c>
      <c r="O2145" s="58"/>
      <c r="P2145" s="4"/>
      <c r="Q2145" s="4"/>
    </row>
    <row r="2146" spans="1:17" s="1" customFormat="1" ht="18.649999999999999" customHeight="1" x14ac:dyDescent="0.35">
      <c r="A2146" s="3">
        <v>46118</v>
      </c>
      <c r="B2146" s="58">
        <f t="shared" si="139"/>
        <v>15</v>
      </c>
      <c r="C2146" s="58" t="str">
        <f t="shared" si="140"/>
        <v>Apr</v>
      </c>
      <c r="D2146" s="4" t="s">
        <v>842</v>
      </c>
      <c r="E2146" s="58" t="s">
        <v>446</v>
      </c>
      <c r="F2146" s="58" t="s">
        <v>17</v>
      </c>
      <c r="G2146" s="58">
        <v>9812</v>
      </c>
      <c r="H2146" s="58">
        <v>1</v>
      </c>
      <c r="I2146" s="58">
        <v>8</v>
      </c>
      <c r="J2146" s="58">
        <v>4</v>
      </c>
      <c r="K2146" s="58">
        <f t="shared" si="137"/>
        <v>12</v>
      </c>
      <c r="L2146" s="58">
        <f t="shared" si="138"/>
        <v>12</v>
      </c>
      <c r="M2146" s="4" t="s">
        <v>448</v>
      </c>
      <c r="N2146" s="58" t="s">
        <v>445</v>
      </c>
      <c r="O2146" s="58"/>
      <c r="P2146" s="4"/>
      <c r="Q2146" s="4"/>
    </row>
    <row r="2147" spans="1:17" s="1" customFormat="1" ht="18.649999999999999" customHeight="1" x14ac:dyDescent="0.35">
      <c r="A2147" s="3">
        <v>46118</v>
      </c>
      <c r="B2147" s="58">
        <f t="shared" si="139"/>
        <v>15</v>
      </c>
      <c r="C2147" s="58" t="str">
        <f t="shared" si="140"/>
        <v>Apr</v>
      </c>
      <c r="D2147" s="4" t="s">
        <v>842</v>
      </c>
      <c r="E2147" s="58" t="s">
        <v>446</v>
      </c>
      <c r="F2147" s="58" t="s">
        <v>17</v>
      </c>
      <c r="G2147" s="58">
        <v>9812</v>
      </c>
      <c r="H2147" s="58">
        <v>1</v>
      </c>
      <c r="I2147" s="58">
        <v>8</v>
      </c>
      <c r="J2147" s="58">
        <v>2</v>
      </c>
      <c r="K2147" s="58">
        <f t="shared" si="137"/>
        <v>10</v>
      </c>
      <c r="L2147" s="58">
        <f t="shared" si="138"/>
        <v>10</v>
      </c>
      <c r="M2147" s="4" t="s">
        <v>3428</v>
      </c>
      <c r="N2147" s="58" t="s">
        <v>444</v>
      </c>
      <c r="O2147" s="58"/>
      <c r="P2147" s="4"/>
      <c r="Q2147" s="4"/>
    </row>
    <row r="2148" spans="1:17" s="1" customFormat="1" ht="18.649999999999999" customHeight="1" x14ac:dyDescent="0.35">
      <c r="A2148" s="3">
        <v>46118</v>
      </c>
      <c r="B2148" s="58">
        <f t="shared" si="139"/>
        <v>15</v>
      </c>
      <c r="C2148" s="58" t="str">
        <f t="shared" si="140"/>
        <v>Apr</v>
      </c>
      <c r="D2148" s="4" t="s">
        <v>842</v>
      </c>
      <c r="E2148" s="58" t="s">
        <v>446</v>
      </c>
      <c r="F2148" s="58" t="s">
        <v>17</v>
      </c>
      <c r="G2148" s="58">
        <v>9812</v>
      </c>
      <c r="H2148" s="58">
        <v>1</v>
      </c>
      <c r="I2148" s="58">
        <v>8</v>
      </c>
      <c r="J2148" s="58">
        <v>3.5</v>
      </c>
      <c r="K2148" s="58">
        <f t="shared" si="137"/>
        <v>11.5</v>
      </c>
      <c r="L2148" s="58">
        <f t="shared" si="138"/>
        <v>11.5</v>
      </c>
      <c r="M2148" s="4" t="s">
        <v>3428</v>
      </c>
      <c r="N2148" s="58" t="s">
        <v>444</v>
      </c>
      <c r="O2148" s="58"/>
      <c r="P2148" s="4"/>
      <c r="Q2148" s="4"/>
    </row>
    <row r="2149" spans="1:17" s="1" customFormat="1" ht="18.649999999999999" customHeight="1" x14ac:dyDescent="0.35">
      <c r="A2149" s="3">
        <v>46118</v>
      </c>
      <c r="B2149" s="58">
        <f t="shared" si="139"/>
        <v>15</v>
      </c>
      <c r="C2149" s="58" t="str">
        <f t="shared" si="140"/>
        <v>Apr</v>
      </c>
      <c r="D2149" s="4" t="s">
        <v>842</v>
      </c>
      <c r="E2149" s="58" t="s">
        <v>446</v>
      </c>
      <c r="F2149" s="58" t="s">
        <v>17</v>
      </c>
      <c r="G2149" s="58">
        <v>9812</v>
      </c>
      <c r="H2149" s="58">
        <v>7</v>
      </c>
      <c r="I2149" s="58">
        <v>8</v>
      </c>
      <c r="J2149" s="58">
        <v>4</v>
      </c>
      <c r="K2149" s="58">
        <f t="shared" si="137"/>
        <v>12</v>
      </c>
      <c r="L2149" s="58">
        <f t="shared" si="138"/>
        <v>84</v>
      </c>
      <c r="M2149" s="4" t="s">
        <v>3428</v>
      </c>
      <c r="N2149" s="58" t="s">
        <v>444</v>
      </c>
      <c r="O2149" s="58"/>
      <c r="P2149" s="4"/>
      <c r="Q2149" s="4"/>
    </row>
    <row r="2150" spans="1:17" s="1" customFormat="1" ht="18.649999999999999" customHeight="1" x14ac:dyDescent="0.35">
      <c r="A2150" s="3">
        <v>46118</v>
      </c>
      <c r="B2150" s="58">
        <f t="shared" si="139"/>
        <v>15</v>
      </c>
      <c r="C2150" s="58" t="str">
        <f t="shared" si="140"/>
        <v>Apr</v>
      </c>
      <c r="D2150" s="4" t="s">
        <v>842</v>
      </c>
      <c r="E2150" s="58" t="s">
        <v>446</v>
      </c>
      <c r="F2150" s="58" t="s">
        <v>17</v>
      </c>
      <c r="G2150" s="58">
        <v>9812</v>
      </c>
      <c r="H2150" s="58">
        <v>1</v>
      </c>
      <c r="I2150" s="58">
        <v>8</v>
      </c>
      <c r="J2150" s="58">
        <v>2.25</v>
      </c>
      <c r="K2150" s="58">
        <f t="shared" si="137"/>
        <v>10.25</v>
      </c>
      <c r="L2150" s="58">
        <f t="shared" si="138"/>
        <v>10.25</v>
      </c>
      <c r="M2150" s="4" t="s">
        <v>2358</v>
      </c>
      <c r="N2150" s="58" t="s">
        <v>1376</v>
      </c>
      <c r="O2150" s="58"/>
      <c r="P2150" s="4"/>
      <c r="Q2150" s="4"/>
    </row>
    <row r="2151" spans="1:17" s="1" customFormat="1" ht="18.649999999999999" customHeight="1" x14ac:dyDescent="0.35">
      <c r="A2151" s="3">
        <v>46118</v>
      </c>
      <c r="B2151" s="58">
        <f t="shared" si="139"/>
        <v>15</v>
      </c>
      <c r="C2151" s="58" t="str">
        <f t="shared" si="140"/>
        <v>Apr</v>
      </c>
      <c r="D2151" s="4" t="s">
        <v>842</v>
      </c>
      <c r="E2151" s="58" t="s">
        <v>446</v>
      </c>
      <c r="F2151" s="58" t="s">
        <v>17</v>
      </c>
      <c r="G2151" s="58">
        <v>9812</v>
      </c>
      <c r="H2151" s="58">
        <v>3</v>
      </c>
      <c r="I2151" s="58">
        <v>8</v>
      </c>
      <c r="J2151" s="58">
        <v>2.5</v>
      </c>
      <c r="K2151" s="58">
        <f t="shared" si="137"/>
        <v>10.5</v>
      </c>
      <c r="L2151" s="58">
        <f t="shared" si="138"/>
        <v>31.5</v>
      </c>
      <c r="M2151" s="4" t="s">
        <v>2358</v>
      </c>
      <c r="N2151" s="58" t="s">
        <v>1376</v>
      </c>
      <c r="O2151" s="58"/>
      <c r="P2151" s="4"/>
      <c r="Q2151" s="4"/>
    </row>
    <row r="2152" spans="1:17" s="1" customFormat="1" ht="18.649999999999999" customHeight="1" x14ac:dyDescent="0.35">
      <c r="A2152" s="3">
        <v>46118</v>
      </c>
      <c r="B2152" s="58">
        <f t="shared" si="139"/>
        <v>15</v>
      </c>
      <c r="C2152" s="58" t="str">
        <f t="shared" si="140"/>
        <v>Apr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2</v>
      </c>
      <c r="I2152" s="58">
        <v>8</v>
      </c>
      <c r="J2152" s="58">
        <v>3</v>
      </c>
      <c r="K2152" s="58">
        <f t="shared" si="137"/>
        <v>11</v>
      </c>
      <c r="L2152" s="58">
        <f t="shared" si="138"/>
        <v>22</v>
      </c>
      <c r="M2152" s="4" t="s">
        <v>2358</v>
      </c>
      <c r="N2152" s="58" t="s">
        <v>1376</v>
      </c>
      <c r="O2152" s="58"/>
      <c r="P2152" s="4"/>
      <c r="Q2152" s="4"/>
    </row>
    <row r="2153" spans="1:17" s="1" customFormat="1" ht="18.649999999999999" customHeight="1" x14ac:dyDescent="0.35">
      <c r="A2153" s="3">
        <v>46118</v>
      </c>
      <c r="B2153" s="58">
        <f t="shared" si="139"/>
        <v>15</v>
      </c>
      <c r="C2153" s="58" t="str">
        <f t="shared" si="140"/>
        <v>Apr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6</v>
      </c>
      <c r="I2153" s="58">
        <v>8</v>
      </c>
      <c r="J2153" s="58">
        <v>3.5</v>
      </c>
      <c r="K2153" s="58">
        <f t="shared" si="137"/>
        <v>11.5</v>
      </c>
      <c r="L2153" s="58">
        <f t="shared" si="138"/>
        <v>69</v>
      </c>
      <c r="M2153" s="4" t="s">
        <v>2358</v>
      </c>
      <c r="N2153" s="58" t="s">
        <v>1376</v>
      </c>
      <c r="O2153" s="58"/>
      <c r="P2153" s="4"/>
      <c r="Q2153" s="4"/>
    </row>
    <row r="2154" spans="1:17" s="1" customFormat="1" ht="18.649999999999999" customHeight="1" x14ac:dyDescent="0.35">
      <c r="A2154" s="3">
        <v>46118</v>
      </c>
      <c r="B2154" s="58">
        <f t="shared" si="139"/>
        <v>15</v>
      </c>
      <c r="C2154" s="58" t="str">
        <f t="shared" si="140"/>
        <v>Apr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4</v>
      </c>
      <c r="K2154" s="58">
        <f t="shared" si="137"/>
        <v>12</v>
      </c>
      <c r="L2154" s="58">
        <f t="shared" si="138"/>
        <v>12</v>
      </c>
      <c r="M2154" s="4" t="s">
        <v>3428</v>
      </c>
      <c r="N2154" s="58" t="s">
        <v>443</v>
      </c>
      <c r="O2154" s="58"/>
      <c r="P2154" s="4"/>
      <c r="Q2154" s="4"/>
    </row>
    <row r="2155" spans="1:17" s="1" customFormat="1" ht="18.649999999999999" customHeight="1" x14ac:dyDescent="0.35">
      <c r="A2155" s="3">
        <v>46118</v>
      </c>
      <c r="B2155" s="58">
        <f t="shared" si="139"/>
        <v>15</v>
      </c>
      <c r="C2155" s="58" t="str">
        <f t="shared" si="140"/>
        <v>Apr</v>
      </c>
      <c r="D2155" s="4" t="s">
        <v>3527</v>
      </c>
      <c r="E2155" s="58" t="s">
        <v>446</v>
      </c>
      <c r="F2155" s="58" t="s">
        <v>18</v>
      </c>
      <c r="G2155" s="58">
        <v>9812</v>
      </c>
      <c r="H2155" s="58">
        <v>3</v>
      </c>
      <c r="I2155" s="58">
        <v>8</v>
      </c>
      <c r="J2155" s="58">
        <v>2</v>
      </c>
      <c r="K2155" s="58">
        <f t="shared" si="137"/>
        <v>10</v>
      </c>
      <c r="L2155" s="58">
        <f t="shared" si="138"/>
        <v>30</v>
      </c>
      <c r="M2155" s="4" t="s">
        <v>3428</v>
      </c>
      <c r="N2155" s="58" t="s">
        <v>444</v>
      </c>
      <c r="O2155" s="58"/>
      <c r="P2155" s="4"/>
      <c r="Q2155" s="4"/>
    </row>
    <row r="2156" spans="1:17" s="1" customFormat="1" ht="18.649999999999999" customHeight="1" x14ac:dyDescent="0.35">
      <c r="A2156" s="3">
        <v>46118</v>
      </c>
      <c r="B2156" s="58">
        <f t="shared" si="139"/>
        <v>15</v>
      </c>
      <c r="C2156" s="58" t="str">
        <f t="shared" si="140"/>
        <v>Apr</v>
      </c>
      <c r="D2156" s="4" t="s">
        <v>2642</v>
      </c>
      <c r="E2156" s="58" t="s">
        <v>446</v>
      </c>
      <c r="F2156" s="58" t="s">
        <v>18</v>
      </c>
      <c r="G2156" s="58">
        <v>9812</v>
      </c>
      <c r="H2156" s="58">
        <v>2</v>
      </c>
      <c r="I2156" s="58">
        <v>8</v>
      </c>
      <c r="J2156" s="58">
        <v>3</v>
      </c>
      <c r="K2156" s="58">
        <f t="shared" si="137"/>
        <v>11</v>
      </c>
      <c r="L2156" s="58">
        <f t="shared" si="138"/>
        <v>22</v>
      </c>
      <c r="M2156" s="4" t="s">
        <v>3428</v>
      </c>
      <c r="N2156" s="58" t="s">
        <v>444</v>
      </c>
      <c r="O2156" s="58"/>
      <c r="P2156" s="4"/>
      <c r="Q2156" s="4"/>
    </row>
    <row r="2157" spans="1:17" s="1" customFormat="1" ht="18.649999999999999" customHeight="1" x14ac:dyDescent="0.35">
      <c r="A2157" s="3">
        <v>46118</v>
      </c>
      <c r="B2157" s="58">
        <f t="shared" si="139"/>
        <v>15</v>
      </c>
      <c r="C2157" s="58" t="str">
        <f t="shared" si="140"/>
        <v>Apr</v>
      </c>
      <c r="D2157" s="4" t="s">
        <v>2642</v>
      </c>
      <c r="E2157" s="58" t="s">
        <v>446</v>
      </c>
      <c r="F2157" s="58" t="s">
        <v>18</v>
      </c>
      <c r="G2157" s="58">
        <v>9812</v>
      </c>
      <c r="H2157" s="58">
        <v>3</v>
      </c>
      <c r="I2157" s="58">
        <v>8</v>
      </c>
      <c r="J2157" s="58">
        <v>4</v>
      </c>
      <c r="K2157" s="58">
        <f t="shared" si="137"/>
        <v>12</v>
      </c>
      <c r="L2157" s="58">
        <f t="shared" si="138"/>
        <v>36</v>
      </c>
      <c r="M2157" s="4" t="s">
        <v>3428</v>
      </c>
      <c r="N2157" s="58" t="s">
        <v>444</v>
      </c>
      <c r="O2157" s="58"/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f t="shared" si="139"/>
        <v>15</v>
      </c>
      <c r="C2158" s="58" t="str">
        <f t="shared" si="140"/>
        <v>Apr</v>
      </c>
      <c r="D2158" s="4" t="s">
        <v>436</v>
      </c>
      <c r="E2158" s="58" t="s">
        <v>446</v>
      </c>
      <c r="F2158" s="58" t="s">
        <v>18</v>
      </c>
      <c r="G2158" s="58">
        <v>9812</v>
      </c>
      <c r="H2158" s="58">
        <v>2</v>
      </c>
      <c r="I2158" s="58">
        <v>8</v>
      </c>
      <c r="J2158" s="58"/>
      <c r="K2158" s="58">
        <f t="shared" ref="K2158:K2220" si="141">I2158+J2158</f>
        <v>8</v>
      </c>
      <c r="L2158" s="58">
        <f t="shared" ref="L2158:L2220" si="142">H2158*K2158</f>
        <v>16</v>
      </c>
      <c r="M2158" s="4" t="s">
        <v>453</v>
      </c>
      <c r="N2158" s="58" t="s">
        <v>436</v>
      </c>
      <c r="O2158" s="58"/>
      <c r="P2158" s="4"/>
      <c r="Q2158" s="4"/>
    </row>
    <row r="2159" spans="1:17" s="1" customFormat="1" ht="18.649999999999999" customHeight="1" x14ac:dyDescent="0.35">
      <c r="A2159" s="3">
        <v>46119</v>
      </c>
      <c r="B2159" s="58">
        <f t="shared" si="139"/>
        <v>15</v>
      </c>
      <c r="C2159" s="58" t="str">
        <f t="shared" si="140"/>
        <v>Apr</v>
      </c>
      <c r="D2159" s="4" t="s">
        <v>436</v>
      </c>
      <c r="E2159" s="58" t="s">
        <v>446</v>
      </c>
      <c r="F2159" s="58" t="s">
        <v>18</v>
      </c>
      <c r="G2159" s="58">
        <v>9812</v>
      </c>
      <c r="H2159" s="58">
        <v>7</v>
      </c>
      <c r="I2159" s="58">
        <v>8</v>
      </c>
      <c r="J2159" s="58">
        <v>2</v>
      </c>
      <c r="K2159" s="58">
        <f t="shared" si="141"/>
        <v>10</v>
      </c>
      <c r="L2159" s="58">
        <f t="shared" si="142"/>
        <v>70</v>
      </c>
      <c r="M2159" s="4" t="s">
        <v>453</v>
      </c>
      <c r="N2159" s="58" t="s">
        <v>436</v>
      </c>
      <c r="O2159" s="58"/>
      <c r="P2159" s="4"/>
      <c r="Q2159" s="4"/>
    </row>
    <row r="2160" spans="1:17" s="1" customFormat="1" ht="18.649999999999999" customHeight="1" x14ac:dyDescent="0.35">
      <c r="A2160" s="3">
        <v>46119</v>
      </c>
      <c r="B2160" s="58">
        <f t="shared" si="139"/>
        <v>15</v>
      </c>
      <c r="C2160" s="58" t="str">
        <f t="shared" si="140"/>
        <v>Apr</v>
      </c>
      <c r="D2160" s="4" t="s">
        <v>436</v>
      </c>
      <c r="E2160" s="58" t="s">
        <v>446</v>
      </c>
      <c r="F2160" s="58" t="s">
        <v>18</v>
      </c>
      <c r="G2160" s="58">
        <v>9812</v>
      </c>
      <c r="H2160" s="58">
        <v>1</v>
      </c>
      <c r="I2160" s="58">
        <v>8</v>
      </c>
      <c r="J2160" s="58">
        <v>2.5</v>
      </c>
      <c r="K2160" s="58">
        <f t="shared" si="141"/>
        <v>10.5</v>
      </c>
      <c r="L2160" s="58">
        <f t="shared" si="142"/>
        <v>10.5</v>
      </c>
      <c r="M2160" s="4" t="s">
        <v>453</v>
      </c>
      <c r="N2160" s="58" t="s">
        <v>436</v>
      </c>
      <c r="O2160" s="58"/>
      <c r="P2160" s="4"/>
      <c r="Q2160" s="4"/>
    </row>
    <row r="2161" spans="1:17" s="1" customFormat="1" ht="18.649999999999999" customHeight="1" x14ac:dyDescent="0.35">
      <c r="A2161" s="3">
        <v>46119</v>
      </c>
      <c r="B2161" s="58">
        <f t="shared" si="139"/>
        <v>15</v>
      </c>
      <c r="C2161" s="58" t="str">
        <f t="shared" si="140"/>
        <v>Apr</v>
      </c>
      <c r="D2161" s="4" t="s">
        <v>436</v>
      </c>
      <c r="E2161" s="58" t="s">
        <v>446</v>
      </c>
      <c r="F2161" s="58" t="s">
        <v>18</v>
      </c>
      <c r="G2161" s="58">
        <v>9812</v>
      </c>
      <c r="H2161" s="58">
        <v>1</v>
      </c>
      <c r="I2161" s="58">
        <v>8</v>
      </c>
      <c r="J2161" s="58">
        <v>3</v>
      </c>
      <c r="K2161" s="58">
        <f t="shared" si="141"/>
        <v>11</v>
      </c>
      <c r="L2161" s="58">
        <f t="shared" si="142"/>
        <v>11</v>
      </c>
      <c r="M2161" s="4" t="s">
        <v>453</v>
      </c>
      <c r="N2161" s="58" t="s">
        <v>436</v>
      </c>
      <c r="O2161" s="58"/>
      <c r="P2161" s="4"/>
      <c r="Q2161" s="4"/>
    </row>
    <row r="2162" spans="1:17" s="1" customFormat="1" ht="18.649999999999999" customHeight="1" x14ac:dyDescent="0.35">
      <c r="A2162" s="3">
        <v>46119</v>
      </c>
      <c r="B2162" s="58">
        <f t="shared" si="139"/>
        <v>15</v>
      </c>
      <c r="C2162" s="58" t="str">
        <f t="shared" si="140"/>
        <v>Apr</v>
      </c>
      <c r="D2162" s="4" t="s">
        <v>428</v>
      </c>
      <c r="E2162" s="58" t="s">
        <v>446</v>
      </c>
      <c r="F2162" s="58" t="s">
        <v>18</v>
      </c>
      <c r="G2162" s="58">
        <v>9812</v>
      </c>
      <c r="H2162" s="58">
        <v>3</v>
      </c>
      <c r="I2162" s="58">
        <v>8</v>
      </c>
      <c r="J2162" s="58">
        <v>2</v>
      </c>
      <c r="K2162" s="58">
        <f t="shared" si="141"/>
        <v>10</v>
      </c>
      <c r="L2162" s="58">
        <f t="shared" si="142"/>
        <v>30</v>
      </c>
      <c r="M2162" s="4" t="s">
        <v>448</v>
      </c>
      <c r="N2162" s="58" t="s">
        <v>445</v>
      </c>
      <c r="O2162" s="58"/>
      <c r="P2162" s="4"/>
      <c r="Q2162" s="4"/>
    </row>
    <row r="2163" spans="1:17" s="1" customFormat="1" ht="18.649999999999999" customHeight="1" x14ac:dyDescent="0.35">
      <c r="A2163" s="3">
        <v>46119</v>
      </c>
      <c r="B2163" s="58">
        <f t="shared" si="139"/>
        <v>15</v>
      </c>
      <c r="C2163" s="58" t="str">
        <f t="shared" si="140"/>
        <v>Apr</v>
      </c>
      <c r="D2163" s="4" t="s">
        <v>428</v>
      </c>
      <c r="E2163" s="58" t="s">
        <v>446</v>
      </c>
      <c r="F2163" s="58" t="s">
        <v>18</v>
      </c>
      <c r="G2163" s="58">
        <v>9812</v>
      </c>
      <c r="H2163" s="58">
        <v>1</v>
      </c>
      <c r="I2163" s="58">
        <v>8</v>
      </c>
      <c r="J2163" s="58">
        <v>4</v>
      </c>
      <c r="K2163" s="58">
        <f t="shared" si="141"/>
        <v>12</v>
      </c>
      <c r="L2163" s="58">
        <f t="shared" si="142"/>
        <v>12</v>
      </c>
      <c r="M2163" s="4" t="s">
        <v>448</v>
      </c>
      <c r="N2163" s="58" t="s">
        <v>445</v>
      </c>
      <c r="O2163" s="58"/>
      <c r="P2163" s="4"/>
      <c r="Q2163" s="4"/>
    </row>
    <row r="2164" spans="1:17" s="1" customFormat="1" ht="18.649999999999999" customHeight="1" x14ac:dyDescent="0.35">
      <c r="A2164" s="3">
        <v>46119</v>
      </c>
      <c r="B2164" s="58">
        <f t="shared" si="139"/>
        <v>15</v>
      </c>
      <c r="C2164" s="58" t="str">
        <f t="shared" si="140"/>
        <v>Apr</v>
      </c>
      <c r="D2164" s="4" t="s">
        <v>428</v>
      </c>
      <c r="E2164" s="58" t="s">
        <v>446</v>
      </c>
      <c r="F2164" s="58" t="s">
        <v>18</v>
      </c>
      <c r="G2164" s="58">
        <v>9812</v>
      </c>
      <c r="H2164" s="58">
        <v>5</v>
      </c>
      <c r="I2164" s="58">
        <v>8</v>
      </c>
      <c r="J2164" s="58">
        <v>4</v>
      </c>
      <c r="K2164" s="58">
        <f t="shared" si="141"/>
        <v>12</v>
      </c>
      <c r="L2164" s="58">
        <f t="shared" si="142"/>
        <v>60</v>
      </c>
      <c r="M2164" s="4" t="s">
        <v>3603</v>
      </c>
      <c r="N2164" s="58" t="s">
        <v>3408</v>
      </c>
      <c r="O2164" s="58"/>
      <c r="P2164" s="4" t="s">
        <v>3604</v>
      </c>
      <c r="Q2164" s="4"/>
    </row>
    <row r="2165" spans="1:17" s="1" customFormat="1" ht="18.649999999999999" customHeight="1" x14ac:dyDescent="0.35">
      <c r="A2165" s="3">
        <v>46119</v>
      </c>
      <c r="B2165" s="58">
        <f t="shared" si="139"/>
        <v>15</v>
      </c>
      <c r="C2165" s="58" t="str">
        <f t="shared" si="140"/>
        <v>Apr</v>
      </c>
      <c r="D2165" s="4" t="s">
        <v>429</v>
      </c>
      <c r="E2165" s="58" t="s">
        <v>34</v>
      </c>
      <c r="F2165" s="58" t="s">
        <v>18</v>
      </c>
      <c r="G2165" s="58">
        <v>9814</v>
      </c>
      <c r="H2165" s="58">
        <v>2</v>
      </c>
      <c r="I2165" s="58">
        <v>8</v>
      </c>
      <c r="J2165" s="58">
        <v>2</v>
      </c>
      <c r="K2165" s="58">
        <f t="shared" si="141"/>
        <v>10</v>
      </c>
      <c r="L2165" s="58">
        <f t="shared" si="142"/>
        <v>20</v>
      </c>
      <c r="M2165" s="4" t="s">
        <v>448</v>
      </c>
      <c r="N2165" s="58" t="s">
        <v>445</v>
      </c>
      <c r="O2165" s="58"/>
      <c r="P2165" s="4"/>
      <c r="Q2165" s="4"/>
    </row>
    <row r="2166" spans="1:17" s="1" customFormat="1" ht="18.649999999999999" customHeight="1" x14ac:dyDescent="0.35">
      <c r="A2166" s="3">
        <v>46119</v>
      </c>
      <c r="B2166" s="58">
        <f t="shared" si="139"/>
        <v>15</v>
      </c>
      <c r="C2166" s="58" t="str">
        <f t="shared" si="140"/>
        <v>Apr</v>
      </c>
      <c r="D2166" s="4" t="s">
        <v>429</v>
      </c>
      <c r="E2166" s="58" t="s">
        <v>34</v>
      </c>
      <c r="F2166" s="58" t="s">
        <v>18</v>
      </c>
      <c r="G2166" s="58">
        <v>9814</v>
      </c>
      <c r="H2166" s="58">
        <v>12</v>
      </c>
      <c r="I2166" s="58">
        <v>8</v>
      </c>
      <c r="J2166" s="58">
        <v>4</v>
      </c>
      <c r="K2166" s="58">
        <f t="shared" si="141"/>
        <v>12</v>
      </c>
      <c r="L2166" s="58">
        <f t="shared" si="142"/>
        <v>144</v>
      </c>
      <c r="M2166" s="4" t="s">
        <v>448</v>
      </c>
      <c r="N2166" s="58" t="s">
        <v>445</v>
      </c>
      <c r="O2166" s="58"/>
      <c r="P2166" s="4"/>
      <c r="Q2166" s="4"/>
    </row>
    <row r="2167" spans="1:17" s="1" customFormat="1" ht="18.649999999999999" customHeight="1" x14ac:dyDescent="0.35">
      <c r="A2167" s="3">
        <v>46119</v>
      </c>
      <c r="B2167" s="58">
        <f t="shared" si="139"/>
        <v>15</v>
      </c>
      <c r="C2167" s="58" t="str">
        <f t="shared" si="140"/>
        <v>Apr</v>
      </c>
      <c r="D2167" s="4" t="s">
        <v>2283</v>
      </c>
      <c r="E2167" s="58" t="s">
        <v>34</v>
      </c>
      <c r="F2167" s="58" t="s">
        <v>18</v>
      </c>
      <c r="G2167" s="58">
        <v>9814</v>
      </c>
      <c r="H2167" s="58">
        <v>1</v>
      </c>
      <c r="I2167" s="58">
        <v>2</v>
      </c>
      <c r="J2167" s="58"/>
      <c r="K2167" s="58">
        <f t="shared" si="141"/>
        <v>2</v>
      </c>
      <c r="L2167" s="58">
        <f t="shared" si="142"/>
        <v>2</v>
      </c>
      <c r="M2167" s="4" t="s">
        <v>449</v>
      </c>
      <c r="N2167" s="58" t="s">
        <v>52</v>
      </c>
      <c r="O2167" s="58"/>
      <c r="P2167" s="4"/>
      <c r="Q2167" s="4"/>
    </row>
    <row r="2168" spans="1:17" s="1" customFormat="1" ht="18.649999999999999" customHeight="1" x14ac:dyDescent="0.35">
      <c r="A2168" s="3">
        <v>46119</v>
      </c>
      <c r="B2168" s="58">
        <f t="shared" si="139"/>
        <v>15</v>
      </c>
      <c r="C2168" s="58" t="str">
        <f t="shared" si="140"/>
        <v>Apr</v>
      </c>
      <c r="D2168" s="4" t="s">
        <v>2284</v>
      </c>
      <c r="E2168" s="58" t="s">
        <v>34</v>
      </c>
      <c r="F2168" s="58" t="s">
        <v>18</v>
      </c>
      <c r="G2168" s="58">
        <v>9814</v>
      </c>
      <c r="H2168" s="58">
        <v>1</v>
      </c>
      <c r="I2168" s="58">
        <v>2</v>
      </c>
      <c r="J2168" s="58"/>
      <c r="K2168" s="58">
        <f t="shared" si="141"/>
        <v>2</v>
      </c>
      <c r="L2168" s="58">
        <f t="shared" si="142"/>
        <v>2</v>
      </c>
      <c r="M2168" s="4" t="s">
        <v>449</v>
      </c>
      <c r="N2168" s="58" t="s">
        <v>52</v>
      </c>
      <c r="O2168" s="58"/>
      <c r="P2168" s="4"/>
      <c r="Q2168" s="4"/>
    </row>
    <row r="2169" spans="1:17" s="1" customFormat="1" ht="18.649999999999999" customHeight="1" x14ac:dyDescent="0.35">
      <c r="A2169" s="3">
        <v>46119</v>
      </c>
      <c r="B2169" s="58">
        <f t="shared" si="139"/>
        <v>15</v>
      </c>
      <c r="C2169" s="58" t="str">
        <f t="shared" si="140"/>
        <v>Apr</v>
      </c>
      <c r="D2169" s="4" t="s">
        <v>2284</v>
      </c>
      <c r="E2169" s="58" t="s">
        <v>34</v>
      </c>
      <c r="F2169" s="58" t="s">
        <v>18</v>
      </c>
      <c r="G2169" s="58">
        <v>9814</v>
      </c>
      <c r="H2169" s="58">
        <v>1</v>
      </c>
      <c r="I2169" s="58">
        <v>8</v>
      </c>
      <c r="J2169" s="58"/>
      <c r="K2169" s="58">
        <f t="shared" si="141"/>
        <v>8</v>
      </c>
      <c r="L2169" s="58">
        <f t="shared" si="142"/>
        <v>8</v>
      </c>
      <c r="M2169" s="4" t="s">
        <v>455</v>
      </c>
      <c r="N2169" s="58" t="s">
        <v>457</v>
      </c>
      <c r="O2169" s="58"/>
      <c r="P2169" s="4"/>
      <c r="Q2169" s="4"/>
    </row>
    <row r="2170" spans="1:17" s="1" customFormat="1" ht="18.649999999999999" customHeight="1" x14ac:dyDescent="0.35">
      <c r="A2170" s="3">
        <v>46119</v>
      </c>
      <c r="B2170" s="58">
        <f t="shared" si="139"/>
        <v>15</v>
      </c>
      <c r="C2170" s="58" t="str">
        <f t="shared" si="140"/>
        <v>Apr</v>
      </c>
      <c r="D2170" s="4" t="s">
        <v>2284</v>
      </c>
      <c r="E2170" s="58" t="s">
        <v>34</v>
      </c>
      <c r="F2170" s="58" t="s">
        <v>18</v>
      </c>
      <c r="G2170" s="58">
        <v>9814</v>
      </c>
      <c r="H2170" s="58">
        <v>1</v>
      </c>
      <c r="I2170" s="58">
        <v>8</v>
      </c>
      <c r="J2170" s="58">
        <v>2</v>
      </c>
      <c r="K2170" s="58">
        <f t="shared" si="141"/>
        <v>10</v>
      </c>
      <c r="L2170" s="58">
        <f t="shared" si="142"/>
        <v>10</v>
      </c>
      <c r="M2170" s="4" t="s">
        <v>455</v>
      </c>
      <c r="N2170" s="58" t="s">
        <v>457</v>
      </c>
      <c r="O2170" s="58"/>
      <c r="P2170" s="4"/>
      <c r="Q2170" s="4"/>
    </row>
    <row r="2171" spans="1:17" s="1" customFormat="1" ht="18.649999999999999" customHeight="1" x14ac:dyDescent="0.35">
      <c r="A2171" s="3">
        <v>46119</v>
      </c>
      <c r="B2171" s="58">
        <f t="shared" si="139"/>
        <v>15</v>
      </c>
      <c r="C2171" s="58" t="str">
        <f t="shared" si="140"/>
        <v>Apr</v>
      </c>
      <c r="D2171" s="4" t="s">
        <v>977</v>
      </c>
      <c r="E2171" s="58" t="s">
        <v>34</v>
      </c>
      <c r="F2171" s="58" t="s">
        <v>17</v>
      </c>
      <c r="G2171" s="58">
        <v>9814</v>
      </c>
      <c r="H2171" s="58">
        <v>1</v>
      </c>
      <c r="I2171" s="58">
        <v>8</v>
      </c>
      <c r="J2171" s="58">
        <v>2.25</v>
      </c>
      <c r="K2171" s="58">
        <f t="shared" si="141"/>
        <v>10.25</v>
      </c>
      <c r="L2171" s="58">
        <f t="shared" si="142"/>
        <v>10.25</v>
      </c>
      <c r="M2171" s="4" t="s">
        <v>3428</v>
      </c>
      <c r="N2171" s="58" t="s">
        <v>444</v>
      </c>
      <c r="O2171" s="58"/>
      <c r="P2171" s="4"/>
      <c r="Q2171" s="4"/>
    </row>
    <row r="2172" spans="1:17" s="1" customFormat="1" ht="18.649999999999999" customHeight="1" x14ac:dyDescent="0.35">
      <c r="A2172" s="3">
        <v>46119</v>
      </c>
      <c r="B2172" s="58">
        <f t="shared" si="139"/>
        <v>15</v>
      </c>
      <c r="C2172" s="58" t="str">
        <f t="shared" si="140"/>
        <v>Apr</v>
      </c>
      <c r="D2172" s="4" t="s">
        <v>977</v>
      </c>
      <c r="E2172" s="58" t="s">
        <v>34</v>
      </c>
      <c r="F2172" s="58" t="s">
        <v>17</v>
      </c>
      <c r="G2172" s="58">
        <v>9814</v>
      </c>
      <c r="H2172" s="58">
        <v>40</v>
      </c>
      <c r="I2172" s="58">
        <v>8</v>
      </c>
      <c r="J2172" s="58">
        <v>4</v>
      </c>
      <c r="K2172" s="58">
        <f t="shared" si="141"/>
        <v>12</v>
      </c>
      <c r="L2172" s="58">
        <f t="shared" si="142"/>
        <v>480</v>
      </c>
      <c r="M2172" s="4" t="s">
        <v>3428</v>
      </c>
      <c r="N2172" s="58" t="s">
        <v>444</v>
      </c>
      <c r="O2172" s="58"/>
      <c r="P2172" s="4"/>
      <c r="Q2172" s="4"/>
    </row>
    <row r="2173" spans="1:17" s="1" customFormat="1" ht="18.649999999999999" customHeight="1" x14ac:dyDescent="0.35">
      <c r="A2173" s="3">
        <v>46119</v>
      </c>
      <c r="B2173" s="58">
        <f t="shared" si="139"/>
        <v>15</v>
      </c>
      <c r="C2173" s="58" t="str">
        <f t="shared" si="140"/>
        <v>Apr</v>
      </c>
      <c r="D2173" s="4" t="s">
        <v>842</v>
      </c>
      <c r="E2173" s="58" t="s">
        <v>446</v>
      </c>
      <c r="F2173" s="58" t="s">
        <v>17</v>
      </c>
      <c r="G2173" s="58">
        <v>9812</v>
      </c>
      <c r="H2173" s="58">
        <v>11</v>
      </c>
      <c r="I2173" s="58">
        <v>8</v>
      </c>
      <c r="J2173" s="58"/>
      <c r="K2173" s="58">
        <f t="shared" si="141"/>
        <v>8</v>
      </c>
      <c r="L2173" s="58">
        <f t="shared" si="142"/>
        <v>88</v>
      </c>
      <c r="M2173" s="4" t="s">
        <v>448</v>
      </c>
      <c r="N2173" s="58" t="s">
        <v>445</v>
      </c>
      <c r="O2173" s="58"/>
      <c r="P2173" s="4"/>
      <c r="Q2173" s="4"/>
    </row>
    <row r="2174" spans="1:17" s="1" customFormat="1" ht="18.649999999999999" customHeight="1" x14ac:dyDescent="0.35">
      <c r="A2174" s="3">
        <v>46119</v>
      </c>
      <c r="B2174" s="58">
        <f t="shared" si="139"/>
        <v>15</v>
      </c>
      <c r="C2174" s="58" t="str">
        <f t="shared" si="140"/>
        <v>Apr</v>
      </c>
      <c r="D2174" s="4" t="s">
        <v>842</v>
      </c>
      <c r="E2174" s="58" t="s">
        <v>446</v>
      </c>
      <c r="F2174" s="58" t="s">
        <v>17</v>
      </c>
      <c r="G2174" s="58">
        <v>9812</v>
      </c>
      <c r="H2174" s="58">
        <v>3</v>
      </c>
      <c r="I2174" s="58">
        <v>8</v>
      </c>
      <c r="J2174" s="58">
        <v>2</v>
      </c>
      <c r="K2174" s="58">
        <f t="shared" si="141"/>
        <v>10</v>
      </c>
      <c r="L2174" s="58">
        <f t="shared" si="142"/>
        <v>30</v>
      </c>
      <c r="M2174" s="4" t="s">
        <v>448</v>
      </c>
      <c r="N2174" s="58" t="s">
        <v>445</v>
      </c>
      <c r="O2174" s="58"/>
      <c r="P2174" s="4"/>
      <c r="Q2174" s="4"/>
    </row>
    <row r="2175" spans="1:17" s="1" customFormat="1" ht="18.649999999999999" customHeight="1" x14ac:dyDescent="0.35">
      <c r="A2175" s="3">
        <v>46119</v>
      </c>
      <c r="B2175" s="58">
        <f t="shared" si="139"/>
        <v>15</v>
      </c>
      <c r="C2175" s="58" t="str">
        <f t="shared" si="140"/>
        <v>Apr</v>
      </c>
      <c r="D2175" s="4" t="s">
        <v>842</v>
      </c>
      <c r="E2175" s="58" t="s">
        <v>446</v>
      </c>
      <c r="F2175" s="58" t="s">
        <v>17</v>
      </c>
      <c r="G2175" s="58">
        <v>9812</v>
      </c>
      <c r="H2175" s="58">
        <v>20</v>
      </c>
      <c r="I2175" s="58">
        <v>8</v>
      </c>
      <c r="J2175" s="58"/>
      <c r="K2175" s="58">
        <f t="shared" si="141"/>
        <v>8</v>
      </c>
      <c r="L2175" s="58">
        <f t="shared" si="142"/>
        <v>160</v>
      </c>
      <c r="M2175" s="4" t="s">
        <v>3428</v>
      </c>
      <c r="N2175" s="58" t="s">
        <v>444</v>
      </c>
      <c r="O2175" s="58"/>
      <c r="P2175" s="4"/>
      <c r="Q2175" s="4"/>
    </row>
    <row r="2176" spans="1:17" s="1" customFormat="1" ht="18.649999999999999" customHeight="1" x14ac:dyDescent="0.35">
      <c r="A2176" s="3">
        <v>46119</v>
      </c>
      <c r="B2176" s="58">
        <f t="shared" si="139"/>
        <v>15</v>
      </c>
      <c r="C2176" s="58" t="str">
        <f t="shared" si="140"/>
        <v>Apr</v>
      </c>
      <c r="D2176" s="4" t="s">
        <v>842</v>
      </c>
      <c r="E2176" s="58" t="s">
        <v>446</v>
      </c>
      <c r="F2176" s="58" t="s">
        <v>17</v>
      </c>
      <c r="G2176" s="58">
        <v>9812</v>
      </c>
      <c r="H2176" s="58">
        <v>1</v>
      </c>
      <c r="I2176" s="58">
        <v>8</v>
      </c>
      <c r="J2176" s="58">
        <v>2</v>
      </c>
      <c r="K2176" s="58">
        <f t="shared" si="141"/>
        <v>10</v>
      </c>
      <c r="L2176" s="58">
        <f t="shared" si="142"/>
        <v>10</v>
      </c>
      <c r="M2176" s="4" t="s">
        <v>3428</v>
      </c>
      <c r="N2176" s="58" t="s">
        <v>444</v>
      </c>
      <c r="O2176" s="58"/>
      <c r="P2176" s="4"/>
      <c r="Q2176" s="4"/>
    </row>
    <row r="2177" spans="1:17" s="1" customFormat="1" ht="18.649999999999999" customHeight="1" x14ac:dyDescent="0.35">
      <c r="A2177" s="3">
        <v>46119</v>
      </c>
      <c r="B2177" s="58">
        <f t="shared" si="139"/>
        <v>15</v>
      </c>
      <c r="C2177" s="58" t="str">
        <f t="shared" si="140"/>
        <v>Apr</v>
      </c>
      <c r="D2177" s="4" t="s">
        <v>842</v>
      </c>
      <c r="E2177" s="58" t="s">
        <v>446</v>
      </c>
      <c r="F2177" s="58" t="s">
        <v>17</v>
      </c>
      <c r="G2177" s="58">
        <v>9812</v>
      </c>
      <c r="H2177" s="58">
        <v>7</v>
      </c>
      <c r="I2177" s="58">
        <v>8</v>
      </c>
      <c r="J2177" s="58">
        <v>4</v>
      </c>
      <c r="K2177" s="58">
        <f t="shared" si="141"/>
        <v>12</v>
      </c>
      <c r="L2177" s="58">
        <f t="shared" si="142"/>
        <v>84</v>
      </c>
      <c r="M2177" s="4" t="s">
        <v>3428</v>
      </c>
      <c r="N2177" s="58" t="s">
        <v>444</v>
      </c>
      <c r="O2177" s="58"/>
      <c r="P2177" s="4"/>
      <c r="Q2177" s="4"/>
    </row>
    <row r="2178" spans="1:17" s="1" customFormat="1" ht="18.649999999999999" customHeight="1" x14ac:dyDescent="0.35">
      <c r="A2178" s="3">
        <v>46119</v>
      </c>
      <c r="B2178" s="58">
        <f t="shared" si="139"/>
        <v>15</v>
      </c>
      <c r="C2178" s="58" t="str">
        <f t="shared" si="140"/>
        <v>Apr</v>
      </c>
      <c r="D2178" s="4" t="s">
        <v>842</v>
      </c>
      <c r="E2178" s="58" t="s">
        <v>446</v>
      </c>
      <c r="F2178" s="58" t="s">
        <v>17</v>
      </c>
      <c r="G2178" s="58">
        <v>9812</v>
      </c>
      <c r="H2178" s="58">
        <v>1</v>
      </c>
      <c r="I2178" s="58">
        <v>8</v>
      </c>
      <c r="J2178" s="58">
        <v>4</v>
      </c>
      <c r="K2178" s="58">
        <f t="shared" si="141"/>
        <v>12</v>
      </c>
      <c r="L2178" s="58">
        <f t="shared" si="142"/>
        <v>12</v>
      </c>
      <c r="M2178" s="4" t="s">
        <v>3428</v>
      </c>
      <c r="N2178" s="58" t="s">
        <v>443</v>
      </c>
      <c r="O2178" s="58"/>
      <c r="P2178" s="4"/>
      <c r="Q2178" s="4"/>
    </row>
    <row r="2179" spans="1:17" s="1" customFormat="1" ht="18.649999999999999" customHeight="1" x14ac:dyDescent="0.35">
      <c r="A2179" s="3">
        <v>46119</v>
      </c>
      <c r="B2179" s="58">
        <f t="shared" si="139"/>
        <v>15</v>
      </c>
      <c r="C2179" s="58" t="str">
        <f t="shared" si="140"/>
        <v>Apr</v>
      </c>
      <c r="D2179" s="4" t="s">
        <v>3527</v>
      </c>
      <c r="E2179" s="58" t="s">
        <v>446</v>
      </c>
      <c r="F2179" s="58" t="s">
        <v>18</v>
      </c>
      <c r="G2179" s="58">
        <v>9812</v>
      </c>
      <c r="H2179" s="58">
        <v>1</v>
      </c>
      <c r="I2179" s="58">
        <v>8</v>
      </c>
      <c r="J2179" s="58">
        <v>2</v>
      </c>
      <c r="K2179" s="58">
        <f t="shared" si="141"/>
        <v>10</v>
      </c>
      <c r="L2179" s="58">
        <f t="shared" si="142"/>
        <v>10</v>
      </c>
      <c r="M2179" s="4" t="s">
        <v>3428</v>
      </c>
      <c r="N2179" s="58" t="s">
        <v>444</v>
      </c>
      <c r="O2179" s="58"/>
      <c r="P2179" s="4"/>
      <c r="Q2179" s="4"/>
    </row>
    <row r="2180" spans="1:17" s="1" customFormat="1" ht="18.649999999999999" customHeight="1" x14ac:dyDescent="0.35">
      <c r="A2180" s="3">
        <v>46119</v>
      </c>
      <c r="B2180" s="58">
        <f t="shared" si="139"/>
        <v>15</v>
      </c>
      <c r="C2180" s="58" t="str">
        <f t="shared" si="140"/>
        <v>Apr</v>
      </c>
      <c r="D2180" s="4" t="s">
        <v>2642</v>
      </c>
      <c r="E2180" s="58" t="s">
        <v>446</v>
      </c>
      <c r="F2180" s="58" t="s">
        <v>18</v>
      </c>
      <c r="G2180" s="58">
        <v>9812</v>
      </c>
      <c r="H2180" s="58">
        <v>4</v>
      </c>
      <c r="I2180" s="58">
        <v>8</v>
      </c>
      <c r="J2180" s="58">
        <v>4</v>
      </c>
      <c r="K2180" s="58">
        <f t="shared" si="141"/>
        <v>12</v>
      </c>
      <c r="L2180" s="58">
        <f t="shared" si="142"/>
        <v>48</v>
      </c>
      <c r="M2180" s="4" t="s">
        <v>3428</v>
      </c>
      <c r="N2180" s="58" t="s">
        <v>444</v>
      </c>
      <c r="O2180" s="58"/>
      <c r="P2180" s="4"/>
      <c r="Q2180" s="4"/>
    </row>
    <row r="2181" spans="1:17" s="1" customFormat="1" ht="18.649999999999999" customHeight="1" x14ac:dyDescent="0.35">
      <c r="A2181" s="3">
        <v>46119</v>
      </c>
      <c r="B2181" s="58">
        <f t="shared" si="139"/>
        <v>15</v>
      </c>
      <c r="C2181" s="58" t="str">
        <f t="shared" si="140"/>
        <v>Apr</v>
      </c>
      <c r="D2181" s="4" t="s">
        <v>429</v>
      </c>
      <c r="E2181" s="58" t="s">
        <v>34</v>
      </c>
      <c r="F2181" s="58" t="s">
        <v>18</v>
      </c>
      <c r="G2181" s="58">
        <v>9814</v>
      </c>
      <c r="H2181" s="58">
        <v>2</v>
      </c>
      <c r="I2181" s="58">
        <v>8</v>
      </c>
      <c r="J2181" s="58">
        <v>2</v>
      </c>
      <c r="K2181" s="58">
        <f t="shared" si="141"/>
        <v>10</v>
      </c>
      <c r="L2181" s="58">
        <f t="shared" si="142"/>
        <v>20</v>
      </c>
      <c r="M2181" s="4" t="s">
        <v>3428</v>
      </c>
      <c r="N2181" s="58" t="s">
        <v>443</v>
      </c>
      <c r="O2181" s="58"/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f t="shared" si="139"/>
        <v>15</v>
      </c>
      <c r="C2182" s="58" t="str">
        <f t="shared" si="140"/>
        <v>Apr</v>
      </c>
      <c r="D2182" s="4" t="s">
        <v>436</v>
      </c>
      <c r="E2182" s="58" t="s">
        <v>446</v>
      </c>
      <c r="F2182" s="58" t="s">
        <v>18</v>
      </c>
      <c r="G2182" s="58">
        <v>9812</v>
      </c>
      <c r="H2182" s="58">
        <v>2</v>
      </c>
      <c r="I2182" s="58">
        <v>8</v>
      </c>
      <c r="J2182" s="58"/>
      <c r="K2182" s="58">
        <f t="shared" si="141"/>
        <v>8</v>
      </c>
      <c r="L2182" s="58">
        <f t="shared" si="142"/>
        <v>16</v>
      </c>
      <c r="M2182" s="4" t="s">
        <v>453</v>
      </c>
      <c r="N2182" s="58" t="s">
        <v>436</v>
      </c>
      <c r="O2182" s="58"/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f t="shared" si="139"/>
        <v>15</v>
      </c>
      <c r="C2183" s="58" t="str">
        <f t="shared" si="140"/>
        <v>Apr</v>
      </c>
      <c r="D2183" s="4" t="s">
        <v>436</v>
      </c>
      <c r="E2183" s="58" t="s">
        <v>446</v>
      </c>
      <c r="F2183" s="58" t="s">
        <v>18</v>
      </c>
      <c r="G2183" s="58">
        <v>9812</v>
      </c>
      <c r="H2183" s="58">
        <v>8</v>
      </c>
      <c r="I2183" s="58">
        <v>8</v>
      </c>
      <c r="J2183" s="58">
        <v>2</v>
      </c>
      <c r="K2183" s="58">
        <f t="shared" si="141"/>
        <v>10</v>
      </c>
      <c r="L2183" s="58">
        <f t="shared" si="142"/>
        <v>80</v>
      </c>
      <c r="M2183" s="4" t="s">
        <v>453</v>
      </c>
      <c r="N2183" s="58" t="s">
        <v>436</v>
      </c>
      <c r="O2183" s="58"/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f t="shared" si="139"/>
        <v>15</v>
      </c>
      <c r="C2184" s="58" t="str">
        <f t="shared" si="140"/>
        <v>Apr</v>
      </c>
      <c r="D2184" s="4" t="s">
        <v>436</v>
      </c>
      <c r="E2184" s="58" t="s">
        <v>446</v>
      </c>
      <c r="F2184" s="58" t="s">
        <v>18</v>
      </c>
      <c r="G2184" s="58">
        <v>9812</v>
      </c>
      <c r="H2184" s="58">
        <v>1</v>
      </c>
      <c r="I2184" s="58">
        <v>8</v>
      </c>
      <c r="J2184" s="58">
        <v>3</v>
      </c>
      <c r="K2184" s="58">
        <f t="shared" si="141"/>
        <v>11</v>
      </c>
      <c r="L2184" s="58">
        <f t="shared" si="142"/>
        <v>11</v>
      </c>
      <c r="M2184" s="4" t="s">
        <v>453</v>
      </c>
      <c r="N2184" s="58" t="s">
        <v>436</v>
      </c>
      <c r="O2184" s="58"/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f t="shared" si="139"/>
        <v>15</v>
      </c>
      <c r="C2185" s="58" t="str">
        <f t="shared" si="140"/>
        <v>Apr</v>
      </c>
      <c r="D2185" s="4" t="s">
        <v>428</v>
      </c>
      <c r="E2185" s="58" t="s">
        <v>446</v>
      </c>
      <c r="F2185" s="58" t="s">
        <v>18</v>
      </c>
      <c r="G2185" s="58">
        <v>9812</v>
      </c>
      <c r="H2185" s="58">
        <v>3</v>
      </c>
      <c r="I2185" s="58">
        <v>8</v>
      </c>
      <c r="J2185" s="58">
        <v>2</v>
      </c>
      <c r="K2185" s="58">
        <f t="shared" si="141"/>
        <v>10</v>
      </c>
      <c r="L2185" s="58">
        <f t="shared" si="142"/>
        <v>30</v>
      </c>
      <c r="M2185" s="4" t="s">
        <v>448</v>
      </c>
      <c r="N2185" s="58" t="s">
        <v>445</v>
      </c>
      <c r="O2185" s="58"/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f t="shared" si="139"/>
        <v>15</v>
      </c>
      <c r="C2186" s="58" t="str">
        <f t="shared" si="140"/>
        <v>Apr</v>
      </c>
      <c r="D2186" s="4" t="s">
        <v>429</v>
      </c>
      <c r="E2186" s="58" t="s">
        <v>34</v>
      </c>
      <c r="F2186" s="58" t="s">
        <v>18</v>
      </c>
      <c r="G2186" s="58">
        <v>9814</v>
      </c>
      <c r="H2186" s="58">
        <v>1</v>
      </c>
      <c r="I2186" s="58">
        <v>8</v>
      </c>
      <c r="J2186" s="58">
        <v>2</v>
      </c>
      <c r="K2186" s="58">
        <f t="shared" si="141"/>
        <v>10</v>
      </c>
      <c r="L2186" s="58">
        <f t="shared" si="142"/>
        <v>10</v>
      </c>
      <c r="M2186" s="4" t="s">
        <v>448</v>
      </c>
      <c r="N2186" s="58" t="s">
        <v>445</v>
      </c>
      <c r="O2186" s="58"/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f t="shared" si="139"/>
        <v>15</v>
      </c>
      <c r="C2187" s="58" t="str">
        <f t="shared" si="140"/>
        <v>Apr</v>
      </c>
      <c r="D2187" s="4" t="s">
        <v>429</v>
      </c>
      <c r="E2187" s="58" t="s">
        <v>34</v>
      </c>
      <c r="F2187" s="58" t="s">
        <v>18</v>
      </c>
      <c r="G2187" s="58">
        <v>9814</v>
      </c>
      <c r="H2187" s="58">
        <v>9</v>
      </c>
      <c r="I2187" s="58">
        <v>8</v>
      </c>
      <c r="J2187" s="58">
        <v>4</v>
      </c>
      <c r="K2187" s="58">
        <f t="shared" si="141"/>
        <v>12</v>
      </c>
      <c r="L2187" s="58">
        <f t="shared" si="142"/>
        <v>108</v>
      </c>
      <c r="M2187" s="4" t="s">
        <v>448</v>
      </c>
      <c r="N2187" s="58" t="s">
        <v>445</v>
      </c>
      <c r="O2187" s="58"/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f t="shared" si="139"/>
        <v>15</v>
      </c>
      <c r="C2188" s="58" t="str">
        <f t="shared" si="140"/>
        <v>Apr</v>
      </c>
      <c r="D2188" s="4" t="s">
        <v>2283</v>
      </c>
      <c r="E2188" s="58" t="s">
        <v>34</v>
      </c>
      <c r="F2188" s="58" t="s">
        <v>18</v>
      </c>
      <c r="G2188" s="58">
        <v>9814</v>
      </c>
      <c r="H2188" s="58">
        <v>1</v>
      </c>
      <c r="I2188" s="58">
        <v>2</v>
      </c>
      <c r="J2188" s="58"/>
      <c r="K2188" s="58">
        <f t="shared" si="141"/>
        <v>2</v>
      </c>
      <c r="L2188" s="58">
        <f t="shared" si="142"/>
        <v>2</v>
      </c>
      <c r="M2188" s="4" t="s">
        <v>449</v>
      </c>
      <c r="N2188" s="58" t="s">
        <v>52</v>
      </c>
      <c r="O2188" s="58"/>
      <c r="P2188" s="4" t="s">
        <v>2432</v>
      </c>
      <c r="Q2188" s="4"/>
    </row>
    <row r="2189" spans="1:17" s="1" customFormat="1" ht="18.649999999999999" customHeight="1" x14ac:dyDescent="0.35">
      <c r="A2189" s="3">
        <v>46120</v>
      </c>
      <c r="B2189" s="58">
        <f t="shared" ref="B2189:B2252" si="143">WEEKNUM(A2189)</f>
        <v>15</v>
      </c>
      <c r="C2189" s="58" t="str">
        <f t="shared" ref="C2189:C2252" si="144">TEXT(A2189,"Mmm")</f>
        <v>Apr</v>
      </c>
      <c r="D2189" s="4" t="s">
        <v>2284</v>
      </c>
      <c r="E2189" s="58" t="s">
        <v>34</v>
      </c>
      <c r="F2189" s="58" t="s">
        <v>18</v>
      </c>
      <c r="G2189" s="58">
        <v>9814</v>
      </c>
      <c r="H2189" s="58">
        <v>1</v>
      </c>
      <c r="I2189" s="58">
        <v>2</v>
      </c>
      <c r="J2189" s="58"/>
      <c r="K2189" s="58">
        <f t="shared" si="141"/>
        <v>2</v>
      </c>
      <c r="L2189" s="58">
        <f t="shared" si="142"/>
        <v>2</v>
      </c>
      <c r="M2189" s="4" t="s">
        <v>449</v>
      </c>
      <c r="N2189" s="58" t="s">
        <v>52</v>
      </c>
      <c r="O2189" s="58"/>
      <c r="P2189" s="4" t="s">
        <v>2432</v>
      </c>
      <c r="Q2189" s="4"/>
    </row>
    <row r="2190" spans="1:17" s="1" customFormat="1" ht="18.649999999999999" customHeight="1" x14ac:dyDescent="0.35">
      <c r="A2190" s="3">
        <v>46120</v>
      </c>
      <c r="B2190" s="58">
        <f t="shared" si="143"/>
        <v>15</v>
      </c>
      <c r="C2190" s="58" t="str">
        <f t="shared" si="144"/>
        <v>Apr</v>
      </c>
      <c r="D2190" s="4" t="s">
        <v>2284</v>
      </c>
      <c r="E2190" s="58" t="s">
        <v>34</v>
      </c>
      <c r="F2190" s="58" t="s">
        <v>18</v>
      </c>
      <c r="G2190" s="58">
        <v>9814</v>
      </c>
      <c r="H2190" s="58">
        <v>1</v>
      </c>
      <c r="I2190" s="58">
        <v>8</v>
      </c>
      <c r="J2190" s="58"/>
      <c r="K2190" s="58">
        <f t="shared" si="141"/>
        <v>8</v>
      </c>
      <c r="L2190" s="58">
        <f t="shared" si="142"/>
        <v>8</v>
      </c>
      <c r="M2190" s="4" t="s">
        <v>455</v>
      </c>
      <c r="N2190" s="58" t="s">
        <v>457</v>
      </c>
      <c r="O2190" s="58"/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f t="shared" si="143"/>
        <v>15</v>
      </c>
      <c r="C2191" s="58" t="str">
        <f t="shared" si="144"/>
        <v>Apr</v>
      </c>
      <c r="D2191" s="4" t="s">
        <v>2284</v>
      </c>
      <c r="E2191" s="58" t="s">
        <v>34</v>
      </c>
      <c r="F2191" s="58" t="s">
        <v>18</v>
      </c>
      <c r="G2191" s="58">
        <v>9814</v>
      </c>
      <c r="H2191" s="58">
        <v>1</v>
      </c>
      <c r="I2191" s="58">
        <v>8</v>
      </c>
      <c r="J2191" s="58">
        <v>2</v>
      </c>
      <c r="K2191" s="58">
        <f t="shared" si="141"/>
        <v>10</v>
      </c>
      <c r="L2191" s="58">
        <f t="shared" si="142"/>
        <v>10</v>
      </c>
      <c r="M2191" s="4" t="s">
        <v>455</v>
      </c>
      <c r="N2191" s="58" t="s">
        <v>457</v>
      </c>
      <c r="O2191" s="58"/>
      <c r="P2191" s="4"/>
      <c r="Q2191" s="4"/>
    </row>
    <row r="2192" spans="1:17" s="1" customFormat="1" ht="18.649999999999999" customHeight="1" x14ac:dyDescent="0.35">
      <c r="A2192" s="3">
        <v>46120</v>
      </c>
      <c r="B2192" s="58">
        <f t="shared" si="143"/>
        <v>15</v>
      </c>
      <c r="C2192" s="58" t="str">
        <f t="shared" si="144"/>
        <v>Apr</v>
      </c>
      <c r="D2192" s="4" t="s">
        <v>977</v>
      </c>
      <c r="E2192" s="58" t="s">
        <v>34</v>
      </c>
      <c r="F2192" s="58" t="s">
        <v>17</v>
      </c>
      <c r="G2192" s="58">
        <v>9814</v>
      </c>
      <c r="H2192" s="58">
        <v>1</v>
      </c>
      <c r="I2192" s="58">
        <v>8</v>
      </c>
      <c r="J2192" s="58">
        <v>2</v>
      </c>
      <c r="K2192" s="58">
        <f t="shared" si="141"/>
        <v>10</v>
      </c>
      <c r="L2192" s="58">
        <f t="shared" si="142"/>
        <v>10</v>
      </c>
      <c r="M2192" s="4" t="s">
        <v>3428</v>
      </c>
      <c r="N2192" s="58" t="s">
        <v>444</v>
      </c>
      <c r="O2192" s="58"/>
      <c r="P2192" s="4"/>
      <c r="Q2192" s="4"/>
    </row>
    <row r="2193" spans="1:17" s="1" customFormat="1" ht="18.649999999999999" customHeight="1" x14ac:dyDescent="0.35">
      <c r="A2193" s="3">
        <v>46120</v>
      </c>
      <c r="B2193" s="58">
        <f t="shared" si="143"/>
        <v>15</v>
      </c>
      <c r="C2193" s="58" t="str">
        <f t="shared" si="144"/>
        <v>Apr</v>
      </c>
      <c r="D2193" s="4" t="s">
        <v>977</v>
      </c>
      <c r="E2193" s="58" t="s">
        <v>34</v>
      </c>
      <c r="F2193" s="58" t="s">
        <v>17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41"/>
        <v>11</v>
      </c>
      <c r="L2193" s="58">
        <f t="shared" si="142"/>
        <v>11</v>
      </c>
      <c r="M2193" s="4" t="s">
        <v>3428</v>
      </c>
      <c r="N2193" s="58" t="s">
        <v>444</v>
      </c>
      <c r="O2193" s="58"/>
      <c r="P2193" s="4"/>
      <c r="Q2193" s="4"/>
    </row>
    <row r="2194" spans="1:17" s="1" customFormat="1" ht="18.649999999999999" customHeight="1" x14ac:dyDescent="0.35">
      <c r="A2194" s="3">
        <v>46120</v>
      </c>
      <c r="B2194" s="58">
        <f t="shared" si="143"/>
        <v>15</v>
      </c>
      <c r="C2194" s="58" t="str">
        <f t="shared" si="144"/>
        <v>Apr</v>
      </c>
      <c r="D2194" s="4" t="s">
        <v>977</v>
      </c>
      <c r="E2194" s="58" t="s">
        <v>34</v>
      </c>
      <c r="F2194" s="58" t="s">
        <v>17</v>
      </c>
      <c r="G2194" s="58">
        <v>9814</v>
      </c>
      <c r="H2194" s="58">
        <v>1</v>
      </c>
      <c r="I2194" s="58">
        <v>8</v>
      </c>
      <c r="J2194" s="58">
        <v>3.5</v>
      </c>
      <c r="K2194" s="58">
        <f t="shared" si="141"/>
        <v>11.5</v>
      </c>
      <c r="L2194" s="58">
        <f t="shared" si="142"/>
        <v>11.5</v>
      </c>
      <c r="M2194" s="4" t="s">
        <v>3428</v>
      </c>
      <c r="N2194" s="58" t="s">
        <v>444</v>
      </c>
      <c r="O2194" s="58"/>
      <c r="P2194" s="4"/>
      <c r="Q2194" s="4"/>
    </row>
    <row r="2195" spans="1:17" s="1" customFormat="1" ht="18.649999999999999" customHeight="1" x14ac:dyDescent="0.35">
      <c r="A2195" s="3">
        <v>46120</v>
      </c>
      <c r="B2195" s="58">
        <f t="shared" si="143"/>
        <v>15</v>
      </c>
      <c r="C2195" s="58" t="str">
        <f t="shared" si="144"/>
        <v>Apr</v>
      </c>
      <c r="D2195" s="4" t="s">
        <v>977</v>
      </c>
      <c r="E2195" s="58" t="s">
        <v>34</v>
      </c>
      <c r="F2195" s="58" t="s">
        <v>17</v>
      </c>
      <c r="G2195" s="58">
        <v>9814</v>
      </c>
      <c r="H2195" s="58">
        <v>39</v>
      </c>
      <c r="I2195" s="58">
        <v>8</v>
      </c>
      <c r="J2195" s="58">
        <v>4</v>
      </c>
      <c r="K2195" s="58">
        <f t="shared" si="141"/>
        <v>12</v>
      </c>
      <c r="L2195" s="58">
        <f t="shared" si="142"/>
        <v>468</v>
      </c>
      <c r="M2195" s="4" t="s">
        <v>3428</v>
      </c>
      <c r="N2195" s="58" t="s">
        <v>444</v>
      </c>
      <c r="O2195" s="58"/>
      <c r="P2195" s="4"/>
      <c r="Q2195" s="4"/>
    </row>
    <row r="2196" spans="1:17" s="1" customFormat="1" ht="18.649999999999999" customHeight="1" x14ac:dyDescent="0.35">
      <c r="A2196" s="3">
        <v>46120</v>
      </c>
      <c r="B2196" s="58">
        <f t="shared" si="143"/>
        <v>15</v>
      </c>
      <c r="C2196" s="58" t="str">
        <f t="shared" si="144"/>
        <v>Apr</v>
      </c>
      <c r="D2196" s="4" t="s">
        <v>842</v>
      </c>
      <c r="E2196" s="58" t="s">
        <v>446</v>
      </c>
      <c r="F2196" s="58" t="s">
        <v>17</v>
      </c>
      <c r="G2196" s="58">
        <v>9812</v>
      </c>
      <c r="H2196" s="58">
        <v>1</v>
      </c>
      <c r="I2196" s="58">
        <v>8</v>
      </c>
      <c r="J2196" s="58"/>
      <c r="K2196" s="58">
        <f t="shared" si="141"/>
        <v>8</v>
      </c>
      <c r="L2196" s="58">
        <f t="shared" si="142"/>
        <v>8</v>
      </c>
      <c r="M2196" s="4" t="s">
        <v>448</v>
      </c>
      <c r="N2196" s="58" t="s">
        <v>445</v>
      </c>
      <c r="O2196" s="58"/>
      <c r="P2196" s="4"/>
      <c r="Q2196" s="4"/>
    </row>
    <row r="2197" spans="1:17" s="1" customFormat="1" ht="18.649999999999999" customHeight="1" x14ac:dyDescent="0.35">
      <c r="A2197" s="3">
        <v>46120</v>
      </c>
      <c r="B2197" s="58">
        <f t="shared" si="143"/>
        <v>15</v>
      </c>
      <c r="C2197" s="58" t="str">
        <f t="shared" si="144"/>
        <v>Apr</v>
      </c>
      <c r="D2197" s="4" t="s">
        <v>842</v>
      </c>
      <c r="E2197" s="58" t="s">
        <v>446</v>
      </c>
      <c r="F2197" s="58" t="s">
        <v>17</v>
      </c>
      <c r="G2197" s="58">
        <v>9812</v>
      </c>
      <c r="H2197" s="58">
        <v>7</v>
      </c>
      <c r="I2197" s="58">
        <v>8</v>
      </c>
      <c r="J2197" s="58">
        <v>2</v>
      </c>
      <c r="K2197" s="58">
        <f t="shared" si="141"/>
        <v>10</v>
      </c>
      <c r="L2197" s="58">
        <f t="shared" si="142"/>
        <v>70</v>
      </c>
      <c r="M2197" s="4" t="s">
        <v>448</v>
      </c>
      <c r="N2197" s="58" t="s">
        <v>445</v>
      </c>
      <c r="O2197" s="58"/>
      <c r="P2197" s="4"/>
      <c r="Q2197" s="4"/>
    </row>
    <row r="2198" spans="1:17" s="1" customFormat="1" ht="18.649999999999999" customHeight="1" x14ac:dyDescent="0.35">
      <c r="A2198" s="3">
        <v>46120</v>
      </c>
      <c r="B2198" s="58">
        <f t="shared" si="143"/>
        <v>15</v>
      </c>
      <c r="C2198" s="58" t="str">
        <f t="shared" si="144"/>
        <v>Apr</v>
      </c>
      <c r="D2198" s="4" t="s">
        <v>842</v>
      </c>
      <c r="E2198" s="58" t="s">
        <v>446</v>
      </c>
      <c r="F2198" s="58" t="s">
        <v>17</v>
      </c>
      <c r="G2198" s="58">
        <v>9812</v>
      </c>
      <c r="H2198" s="58">
        <v>6</v>
      </c>
      <c r="I2198" s="58">
        <v>8</v>
      </c>
      <c r="J2198" s="58">
        <v>4</v>
      </c>
      <c r="K2198" s="58">
        <f t="shared" si="141"/>
        <v>12</v>
      </c>
      <c r="L2198" s="58">
        <f t="shared" si="142"/>
        <v>72</v>
      </c>
      <c r="M2198" s="4" t="s">
        <v>448</v>
      </c>
      <c r="N2198" s="58" t="s">
        <v>445</v>
      </c>
      <c r="O2198" s="58"/>
      <c r="P2198" s="4"/>
      <c r="Q2198" s="4"/>
    </row>
    <row r="2199" spans="1:17" s="1" customFormat="1" ht="18.649999999999999" customHeight="1" x14ac:dyDescent="0.35">
      <c r="A2199" s="3">
        <v>46120</v>
      </c>
      <c r="B2199" s="58">
        <f t="shared" si="143"/>
        <v>15</v>
      </c>
      <c r="C2199" s="58" t="str">
        <f t="shared" si="144"/>
        <v>Apr</v>
      </c>
      <c r="D2199" s="4" t="s">
        <v>842</v>
      </c>
      <c r="E2199" s="58" t="s">
        <v>446</v>
      </c>
      <c r="F2199" s="58" t="s">
        <v>17</v>
      </c>
      <c r="G2199" s="58">
        <v>9812</v>
      </c>
      <c r="H2199" s="58">
        <v>12</v>
      </c>
      <c r="I2199" s="58">
        <v>8</v>
      </c>
      <c r="J2199" s="58"/>
      <c r="K2199" s="58">
        <f t="shared" si="141"/>
        <v>8</v>
      </c>
      <c r="L2199" s="58">
        <f t="shared" si="142"/>
        <v>96</v>
      </c>
      <c r="M2199" s="4" t="s">
        <v>3428</v>
      </c>
      <c r="N2199" s="58" t="s">
        <v>444</v>
      </c>
      <c r="O2199" s="58"/>
      <c r="P2199" s="4"/>
      <c r="Q2199" s="4"/>
    </row>
    <row r="2200" spans="1:17" s="1" customFormat="1" ht="18.649999999999999" customHeight="1" x14ac:dyDescent="0.35">
      <c r="A2200" s="3">
        <v>46120</v>
      </c>
      <c r="B2200" s="58">
        <f t="shared" si="143"/>
        <v>15</v>
      </c>
      <c r="C2200" s="58" t="str">
        <f t="shared" si="144"/>
        <v>Apr</v>
      </c>
      <c r="D2200" s="4" t="s">
        <v>842</v>
      </c>
      <c r="E2200" s="58" t="s">
        <v>446</v>
      </c>
      <c r="F2200" s="58" t="s">
        <v>17</v>
      </c>
      <c r="G2200" s="58">
        <v>9812</v>
      </c>
      <c r="H2200" s="58">
        <v>2</v>
      </c>
      <c r="I2200" s="58">
        <v>8</v>
      </c>
      <c r="J2200" s="58">
        <v>1.5</v>
      </c>
      <c r="K2200" s="58">
        <f t="shared" si="141"/>
        <v>9.5</v>
      </c>
      <c r="L2200" s="58">
        <f t="shared" si="142"/>
        <v>19</v>
      </c>
      <c r="M2200" s="4" t="s">
        <v>3428</v>
      </c>
      <c r="N2200" s="58" t="s">
        <v>444</v>
      </c>
      <c r="O2200" s="58"/>
      <c r="P2200" s="4"/>
      <c r="Q2200" s="4"/>
    </row>
    <row r="2201" spans="1:17" s="1" customFormat="1" ht="18.649999999999999" customHeight="1" x14ac:dyDescent="0.35">
      <c r="A2201" s="3">
        <v>46120</v>
      </c>
      <c r="B2201" s="58">
        <f t="shared" si="143"/>
        <v>15</v>
      </c>
      <c r="C2201" s="58" t="str">
        <f t="shared" si="144"/>
        <v>Apr</v>
      </c>
      <c r="D2201" s="4" t="s">
        <v>842</v>
      </c>
      <c r="E2201" s="58" t="s">
        <v>446</v>
      </c>
      <c r="F2201" s="58" t="s">
        <v>17</v>
      </c>
      <c r="G2201" s="58">
        <v>9812</v>
      </c>
      <c r="H2201" s="58">
        <v>1</v>
      </c>
      <c r="I2201" s="58">
        <v>8</v>
      </c>
      <c r="J2201" s="58">
        <v>2.5</v>
      </c>
      <c r="K2201" s="58">
        <f t="shared" si="141"/>
        <v>10.5</v>
      </c>
      <c r="L2201" s="58">
        <f t="shared" si="142"/>
        <v>10.5</v>
      </c>
      <c r="M2201" s="4" t="s">
        <v>3428</v>
      </c>
      <c r="N2201" s="58" t="s">
        <v>444</v>
      </c>
      <c r="O2201" s="58"/>
      <c r="P2201" s="4"/>
      <c r="Q2201" s="4"/>
    </row>
    <row r="2202" spans="1:17" s="1" customFormat="1" ht="18.649999999999999" customHeight="1" x14ac:dyDescent="0.35">
      <c r="A2202" s="3">
        <v>46120</v>
      </c>
      <c r="B2202" s="58">
        <f t="shared" si="143"/>
        <v>15</v>
      </c>
      <c r="C2202" s="58" t="str">
        <f t="shared" si="144"/>
        <v>Apr</v>
      </c>
      <c r="D2202" s="4" t="s">
        <v>842</v>
      </c>
      <c r="E2202" s="58" t="s">
        <v>446</v>
      </c>
      <c r="F2202" s="58" t="s">
        <v>17</v>
      </c>
      <c r="G2202" s="58">
        <v>9812</v>
      </c>
      <c r="H2202" s="58">
        <v>1</v>
      </c>
      <c r="I2202" s="58">
        <v>8</v>
      </c>
      <c r="J2202" s="58">
        <v>3.5</v>
      </c>
      <c r="K2202" s="58">
        <f t="shared" si="141"/>
        <v>11.5</v>
      </c>
      <c r="L2202" s="58">
        <f t="shared" si="142"/>
        <v>11.5</v>
      </c>
      <c r="M2202" s="4" t="s">
        <v>3428</v>
      </c>
      <c r="N2202" s="58" t="s">
        <v>444</v>
      </c>
      <c r="O2202" s="58"/>
      <c r="P2202" s="4"/>
      <c r="Q2202" s="4"/>
    </row>
    <row r="2203" spans="1:17" s="1" customFormat="1" ht="18.649999999999999" customHeight="1" x14ac:dyDescent="0.35">
      <c r="A2203" s="3">
        <v>46120</v>
      </c>
      <c r="B2203" s="58">
        <f t="shared" si="143"/>
        <v>15</v>
      </c>
      <c r="C2203" s="58" t="str">
        <f t="shared" si="144"/>
        <v>Apr</v>
      </c>
      <c r="D2203" s="4" t="s">
        <v>842</v>
      </c>
      <c r="E2203" s="58" t="s">
        <v>446</v>
      </c>
      <c r="F2203" s="58" t="s">
        <v>17</v>
      </c>
      <c r="G2203" s="58">
        <v>9812</v>
      </c>
      <c r="H2203" s="58">
        <v>7</v>
      </c>
      <c r="I2203" s="58">
        <v>8</v>
      </c>
      <c r="J2203" s="58">
        <v>4</v>
      </c>
      <c r="K2203" s="58">
        <f t="shared" si="141"/>
        <v>12</v>
      </c>
      <c r="L2203" s="58">
        <f t="shared" si="142"/>
        <v>84</v>
      </c>
      <c r="M2203" s="4" t="s">
        <v>3428</v>
      </c>
      <c r="N2203" s="58" t="s">
        <v>444</v>
      </c>
      <c r="O2203" s="58"/>
      <c r="P2203" s="4"/>
      <c r="Q2203" s="4"/>
    </row>
    <row r="2204" spans="1:17" s="1" customFormat="1" ht="18.649999999999999" customHeight="1" x14ac:dyDescent="0.35">
      <c r="A2204" s="3">
        <v>46120</v>
      </c>
      <c r="B2204" s="58">
        <f t="shared" si="143"/>
        <v>15</v>
      </c>
      <c r="C2204" s="58" t="str">
        <f t="shared" si="144"/>
        <v>Apr</v>
      </c>
      <c r="D2204" s="4" t="s">
        <v>842</v>
      </c>
      <c r="E2204" s="58" t="s">
        <v>446</v>
      </c>
      <c r="F2204" s="58" t="s">
        <v>17</v>
      </c>
      <c r="G2204" s="58">
        <v>9812</v>
      </c>
      <c r="H2204" s="58">
        <v>11</v>
      </c>
      <c r="I2204" s="58">
        <v>8</v>
      </c>
      <c r="J2204" s="58"/>
      <c r="K2204" s="58">
        <f t="shared" si="141"/>
        <v>8</v>
      </c>
      <c r="L2204" s="58">
        <f t="shared" si="142"/>
        <v>88</v>
      </c>
      <c r="M2204" s="4" t="s">
        <v>3428</v>
      </c>
      <c r="N2204" s="58" t="s">
        <v>443</v>
      </c>
      <c r="O2204" s="58"/>
      <c r="P2204" s="4"/>
      <c r="Q2204" s="4"/>
    </row>
    <row r="2205" spans="1:17" s="1" customFormat="1" ht="18.649999999999999" customHeight="1" x14ac:dyDescent="0.35">
      <c r="A2205" s="3">
        <v>46120</v>
      </c>
      <c r="B2205" s="58">
        <f t="shared" si="143"/>
        <v>15</v>
      </c>
      <c r="C2205" s="58" t="str">
        <f t="shared" si="144"/>
        <v>Apr</v>
      </c>
      <c r="D2205" s="4" t="s">
        <v>842</v>
      </c>
      <c r="E2205" s="58" t="s">
        <v>446</v>
      </c>
      <c r="F2205" s="58" t="s">
        <v>17</v>
      </c>
      <c r="G2205" s="58">
        <v>9812</v>
      </c>
      <c r="H2205" s="58">
        <v>1</v>
      </c>
      <c r="I2205" s="58">
        <v>8</v>
      </c>
      <c r="J2205" s="58">
        <v>2</v>
      </c>
      <c r="K2205" s="58">
        <f t="shared" si="141"/>
        <v>10</v>
      </c>
      <c r="L2205" s="58">
        <f t="shared" si="142"/>
        <v>10</v>
      </c>
      <c r="M2205" s="4" t="s">
        <v>3428</v>
      </c>
      <c r="N2205" s="58" t="s">
        <v>443</v>
      </c>
      <c r="O2205" s="58"/>
      <c r="P2205" s="4"/>
      <c r="Q2205" s="4"/>
    </row>
    <row r="2206" spans="1:17" s="1" customFormat="1" ht="18.649999999999999" customHeight="1" x14ac:dyDescent="0.35">
      <c r="A2206" s="3">
        <v>46120</v>
      </c>
      <c r="B2206" s="58">
        <f t="shared" si="143"/>
        <v>15</v>
      </c>
      <c r="C2206" s="58" t="str">
        <f t="shared" si="144"/>
        <v>Apr</v>
      </c>
      <c r="D2206" s="4" t="s">
        <v>842</v>
      </c>
      <c r="E2206" s="58" t="s">
        <v>446</v>
      </c>
      <c r="F2206" s="58" t="s">
        <v>17</v>
      </c>
      <c r="G2206" s="58">
        <v>9812</v>
      </c>
      <c r="H2206" s="58">
        <v>4</v>
      </c>
      <c r="I2206" s="58">
        <v>8</v>
      </c>
      <c r="J2206" s="58">
        <v>3</v>
      </c>
      <c r="K2206" s="58">
        <f t="shared" si="141"/>
        <v>11</v>
      </c>
      <c r="L2206" s="58">
        <f t="shared" si="142"/>
        <v>44</v>
      </c>
      <c r="M2206" s="4" t="s">
        <v>3428</v>
      </c>
      <c r="N2206" s="58" t="s">
        <v>443</v>
      </c>
      <c r="O2206" s="58"/>
      <c r="P2206" s="4"/>
      <c r="Q2206" s="4"/>
    </row>
    <row r="2207" spans="1:17" s="1" customFormat="1" ht="18.649999999999999" customHeight="1" x14ac:dyDescent="0.35">
      <c r="A2207" s="3">
        <v>46120</v>
      </c>
      <c r="B2207" s="58">
        <f t="shared" si="143"/>
        <v>15</v>
      </c>
      <c r="C2207" s="58" t="str">
        <f t="shared" si="144"/>
        <v>Apr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2</v>
      </c>
      <c r="I2207" s="58">
        <v>8</v>
      </c>
      <c r="J2207" s="58">
        <v>4</v>
      </c>
      <c r="K2207" s="58">
        <f t="shared" si="141"/>
        <v>12</v>
      </c>
      <c r="L2207" s="58">
        <f t="shared" si="142"/>
        <v>24</v>
      </c>
      <c r="M2207" s="4" t="s">
        <v>3428</v>
      </c>
      <c r="N2207" s="58" t="s">
        <v>443</v>
      </c>
      <c r="O2207" s="58"/>
      <c r="P2207" s="4"/>
      <c r="Q2207" s="4"/>
    </row>
    <row r="2208" spans="1:17" s="1" customFormat="1" ht="18.649999999999999" customHeight="1" x14ac:dyDescent="0.35">
      <c r="A2208" s="3">
        <v>46120</v>
      </c>
      <c r="B2208" s="58">
        <f t="shared" si="143"/>
        <v>15</v>
      </c>
      <c r="C2208" s="58" t="str">
        <f t="shared" si="144"/>
        <v>Apr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19</v>
      </c>
      <c r="I2208" s="58">
        <v>8</v>
      </c>
      <c r="J2208" s="58"/>
      <c r="K2208" s="58">
        <f t="shared" si="141"/>
        <v>8</v>
      </c>
      <c r="L2208" s="58">
        <f t="shared" si="142"/>
        <v>152</v>
      </c>
      <c r="M2208" s="4" t="s">
        <v>3632</v>
      </c>
      <c r="N2208" s="58" t="s">
        <v>1376</v>
      </c>
      <c r="O2208" s="58"/>
      <c r="P2208" s="4"/>
      <c r="Q2208" s="4"/>
    </row>
    <row r="2209" spans="1:17" s="1" customFormat="1" ht="18.649999999999999" customHeight="1" x14ac:dyDescent="0.35">
      <c r="A2209" s="3">
        <v>46120</v>
      </c>
      <c r="B2209" s="58">
        <f t="shared" si="143"/>
        <v>15</v>
      </c>
      <c r="C2209" s="58" t="str">
        <f t="shared" si="144"/>
        <v>Apr</v>
      </c>
      <c r="D2209" s="4" t="s">
        <v>1198</v>
      </c>
      <c r="E2209" s="58" t="s">
        <v>446</v>
      </c>
      <c r="F2209" s="58" t="s">
        <v>18</v>
      </c>
      <c r="G2209" s="58">
        <v>9812</v>
      </c>
      <c r="H2209" s="58">
        <v>3</v>
      </c>
      <c r="I2209" s="58">
        <v>8</v>
      </c>
      <c r="J2209" s="58"/>
      <c r="K2209" s="58">
        <f t="shared" si="141"/>
        <v>8</v>
      </c>
      <c r="L2209" s="58">
        <f t="shared" si="142"/>
        <v>24</v>
      </c>
      <c r="M2209" s="4" t="s">
        <v>3633</v>
      </c>
      <c r="N2209" s="58" t="s">
        <v>57</v>
      </c>
      <c r="O2209" s="58" t="s">
        <v>3634</v>
      </c>
      <c r="P2209" s="4" t="s">
        <v>3635</v>
      </c>
      <c r="Q2209" s="4"/>
    </row>
    <row r="2210" spans="1:17" s="1" customFormat="1" ht="18.649999999999999" customHeight="1" x14ac:dyDescent="0.35">
      <c r="A2210" s="3">
        <v>46120</v>
      </c>
      <c r="B2210" s="58">
        <f t="shared" si="143"/>
        <v>15</v>
      </c>
      <c r="C2210" s="58" t="str">
        <f t="shared" si="144"/>
        <v>Apr</v>
      </c>
      <c r="D2210" s="4" t="s">
        <v>1198</v>
      </c>
      <c r="E2210" s="58" t="s">
        <v>446</v>
      </c>
      <c r="F2210" s="58" t="s">
        <v>18</v>
      </c>
      <c r="G2210" s="58">
        <v>9812</v>
      </c>
      <c r="H2210" s="58">
        <v>3</v>
      </c>
      <c r="I2210" s="58">
        <v>8</v>
      </c>
      <c r="J2210" s="58">
        <v>4</v>
      </c>
      <c r="K2210" s="58">
        <f t="shared" si="141"/>
        <v>12</v>
      </c>
      <c r="L2210" s="58">
        <f t="shared" si="142"/>
        <v>36</v>
      </c>
      <c r="M2210" s="4" t="s">
        <v>450</v>
      </c>
      <c r="N2210" s="58" t="s">
        <v>198</v>
      </c>
      <c r="O2210" s="58" t="s">
        <v>3636</v>
      </c>
      <c r="P2210" s="4" t="s">
        <v>3637</v>
      </c>
      <c r="Q2210" s="4"/>
    </row>
    <row r="2211" spans="1:17" s="1" customFormat="1" ht="18.649999999999999" customHeight="1" x14ac:dyDescent="0.35">
      <c r="A2211" s="3">
        <v>46120</v>
      </c>
      <c r="B2211" s="58">
        <f t="shared" si="143"/>
        <v>15</v>
      </c>
      <c r="C2211" s="58" t="str">
        <f t="shared" si="144"/>
        <v>Apr</v>
      </c>
      <c r="D2211" s="4" t="s">
        <v>1198</v>
      </c>
      <c r="E2211" s="58" t="s">
        <v>446</v>
      </c>
      <c r="F2211" s="58" t="s">
        <v>18</v>
      </c>
      <c r="G2211" s="58">
        <v>9812</v>
      </c>
      <c r="H2211" s="58">
        <v>5</v>
      </c>
      <c r="I2211" s="58">
        <v>8</v>
      </c>
      <c r="J2211" s="58"/>
      <c r="K2211" s="58">
        <f t="shared" si="141"/>
        <v>8</v>
      </c>
      <c r="L2211" s="58">
        <f t="shared" si="142"/>
        <v>40</v>
      </c>
      <c r="M2211" s="4" t="s">
        <v>2285</v>
      </c>
      <c r="N2211" s="58" t="s">
        <v>57</v>
      </c>
      <c r="O2211" s="58"/>
      <c r="P2211" s="4" t="s">
        <v>3638</v>
      </c>
      <c r="Q2211" s="4"/>
    </row>
    <row r="2212" spans="1:17" s="1" customFormat="1" ht="18.649999999999999" customHeight="1" x14ac:dyDescent="0.35">
      <c r="A2212" s="3">
        <v>46120</v>
      </c>
      <c r="B2212" s="58">
        <f t="shared" si="143"/>
        <v>15</v>
      </c>
      <c r="C2212" s="58" t="str">
        <f t="shared" si="144"/>
        <v>Apr</v>
      </c>
      <c r="D2212" s="4" t="s">
        <v>3527</v>
      </c>
      <c r="E2212" s="58" t="s">
        <v>446</v>
      </c>
      <c r="F2212" s="58" t="s">
        <v>18</v>
      </c>
      <c r="G2212" s="58">
        <v>9812</v>
      </c>
      <c r="H2212" s="58">
        <v>1</v>
      </c>
      <c r="I2212" s="58">
        <v>8</v>
      </c>
      <c r="J2212" s="58">
        <v>2</v>
      </c>
      <c r="K2212" s="58">
        <f t="shared" si="141"/>
        <v>10</v>
      </c>
      <c r="L2212" s="58">
        <f t="shared" si="142"/>
        <v>10</v>
      </c>
      <c r="M2212" s="4" t="s">
        <v>3428</v>
      </c>
      <c r="N2212" s="58" t="s">
        <v>444</v>
      </c>
      <c r="O2212" s="58"/>
      <c r="P2212" s="4"/>
      <c r="Q2212" s="4"/>
    </row>
    <row r="2213" spans="1:17" s="1" customFormat="1" ht="18.649999999999999" customHeight="1" x14ac:dyDescent="0.35">
      <c r="A2213" s="3">
        <v>46120</v>
      </c>
      <c r="B2213" s="58">
        <f t="shared" si="143"/>
        <v>15</v>
      </c>
      <c r="C2213" s="58" t="str">
        <f t="shared" si="144"/>
        <v>Apr</v>
      </c>
      <c r="D2213" s="4" t="s">
        <v>2642</v>
      </c>
      <c r="E2213" s="58" t="s">
        <v>446</v>
      </c>
      <c r="F2213" s="58" t="s">
        <v>18</v>
      </c>
      <c r="G2213" s="58">
        <v>9812</v>
      </c>
      <c r="H2213" s="58">
        <v>3</v>
      </c>
      <c r="I2213" s="58">
        <v>8</v>
      </c>
      <c r="J2213" s="58">
        <v>4</v>
      </c>
      <c r="K2213" s="58">
        <f t="shared" si="141"/>
        <v>12</v>
      </c>
      <c r="L2213" s="58">
        <f t="shared" si="142"/>
        <v>36</v>
      </c>
      <c r="M2213" s="4" t="s">
        <v>3428</v>
      </c>
      <c r="N2213" s="58" t="s">
        <v>444</v>
      </c>
      <c r="O2213" s="58"/>
      <c r="P2213" s="4"/>
      <c r="Q2213" s="4"/>
    </row>
    <row r="2214" spans="1:17" s="1" customFormat="1" ht="18.649999999999999" customHeight="1" x14ac:dyDescent="0.35">
      <c r="A2214" s="3">
        <v>46120</v>
      </c>
      <c r="B2214" s="58">
        <f t="shared" si="143"/>
        <v>15</v>
      </c>
      <c r="C2214" s="58" t="str">
        <f t="shared" si="144"/>
        <v>Apr</v>
      </c>
      <c r="D2214" s="4" t="s">
        <v>429</v>
      </c>
      <c r="E2214" s="58" t="s">
        <v>34</v>
      </c>
      <c r="F2214" s="58" t="s">
        <v>18</v>
      </c>
      <c r="G2214" s="58">
        <v>9814</v>
      </c>
      <c r="H2214" s="58">
        <v>2</v>
      </c>
      <c r="I2214" s="58">
        <v>8</v>
      </c>
      <c r="J2214" s="58">
        <v>2</v>
      </c>
      <c r="K2214" s="58">
        <f t="shared" si="141"/>
        <v>10</v>
      </c>
      <c r="L2214" s="58">
        <f t="shared" si="142"/>
        <v>20</v>
      </c>
      <c r="M2214" s="4" t="s">
        <v>3428</v>
      </c>
      <c r="N2214" s="58" t="s">
        <v>443</v>
      </c>
      <c r="O2214" s="58"/>
      <c r="P2214" s="4"/>
      <c r="Q2214" s="4"/>
    </row>
    <row r="2215" spans="1:17" s="1" customFormat="1" ht="18.649999999999999" customHeight="1" x14ac:dyDescent="0.35">
      <c r="A2215" s="3">
        <v>46120</v>
      </c>
      <c r="B2215" s="58">
        <f t="shared" si="143"/>
        <v>15</v>
      </c>
      <c r="C2215" s="58" t="str">
        <f t="shared" si="144"/>
        <v>Apr</v>
      </c>
      <c r="D2215" s="4" t="s">
        <v>442</v>
      </c>
      <c r="E2215" s="58" t="s">
        <v>446</v>
      </c>
      <c r="F2215" s="58" t="s">
        <v>18</v>
      </c>
      <c r="G2215" s="58">
        <v>9812</v>
      </c>
      <c r="H2215" s="58">
        <v>2</v>
      </c>
      <c r="I2215" s="58">
        <v>8</v>
      </c>
      <c r="J2215" s="58">
        <v>4</v>
      </c>
      <c r="K2215" s="58">
        <f t="shared" si="141"/>
        <v>12</v>
      </c>
      <c r="L2215" s="58">
        <f t="shared" si="142"/>
        <v>24</v>
      </c>
      <c r="M2215" s="4" t="s">
        <v>3639</v>
      </c>
      <c r="N2215" s="58" t="s">
        <v>57</v>
      </c>
      <c r="O2215" s="58" t="s">
        <v>3640</v>
      </c>
      <c r="P2215" s="4" t="s">
        <v>3635</v>
      </c>
      <c r="Q2215" s="4"/>
    </row>
    <row r="2216" spans="1:17" s="1" customFormat="1" ht="18.649999999999999" customHeight="1" x14ac:dyDescent="0.35">
      <c r="A2216" s="3">
        <v>46120</v>
      </c>
      <c r="B2216" s="58">
        <f t="shared" si="143"/>
        <v>15</v>
      </c>
      <c r="C2216" s="58" t="str">
        <f t="shared" si="144"/>
        <v>Apr</v>
      </c>
      <c r="D2216" s="4" t="s">
        <v>3426</v>
      </c>
      <c r="E2216" s="58" t="s">
        <v>446</v>
      </c>
      <c r="F2216" s="58" t="s">
        <v>18</v>
      </c>
      <c r="G2216" s="58">
        <v>9812</v>
      </c>
      <c r="H2216" s="58">
        <v>5</v>
      </c>
      <c r="I2216" s="58">
        <v>8</v>
      </c>
      <c r="J2216" s="58"/>
      <c r="K2216" s="58">
        <f t="shared" si="141"/>
        <v>8</v>
      </c>
      <c r="L2216" s="58">
        <f t="shared" si="142"/>
        <v>40</v>
      </c>
      <c r="M2216" s="4" t="s">
        <v>3632</v>
      </c>
      <c r="N2216" s="58" t="s">
        <v>1376</v>
      </c>
      <c r="O2216" s="58"/>
      <c r="P2216" s="4"/>
      <c r="Q2216" s="4"/>
    </row>
    <row r="2217" spans="1:17" s="1" customFormat="1" ht="18.649999999999999" customHeight="1" x14ac:dyDescent="0.35">
      <c r="A2217" s="3">
        <v>46120</v>
      </c>
      <c r="B2217" s="58">
        <f t="shared" si="143"/>
        <v>15</v>
      </c>
      <c r="C2217" s="58" t="str">
        <f t="shared" si="144"/>
        <v>Apr</v>
      </c>
      <c r="D2217" s="4" t="s">
        <v>3631</v>
      </c>
      <c r="E2217" s="58" t="s">
        <v>446</v>
      </c>
      <c r="F2217" s="58" t="s">
        <v>18</v>
      </c>
      <c r="G2217" s="58">
        <v>9812</v>
      </c>
      <c r="H2217" s="58">
        <v>3</v>
      </c>
      <c r="I2217" s="58">
        <v>8</v>
      </c>
      <c r="J2217" s="58">
        <v>2</v>
      </c>
      <c r="K2217" s="58">
        <f t="shared" si="141"/>
        <v>10</v>
      </c>
      <c r="L2217" s="58">
        <f t="shared" si="142"/>
        <v>30</v>
      </c>
      <c r="M2217" s="4" t="s">
        <v>3632</v>
      </c>
      <c r="N2217" s="58" t="s">
        <v>1376</v>
      </c>
      <c r="O2217" s="58"/>
      <c r="P2217" s="4"/>
      <c r="Q2217" s="4"/>
    </row>
    <row r="2218" spans="1:17" s="1" customFormat="1" ht="18.649999999999999" customHeight="1" x14ac:dyDescent="0.35">
      <c r="A2218" s="3"/>
      <c r="B2218" s="58">
        <f t="shared" si="143"/>
        <v>0</v>
      </c>
      <c r="C2218" s="58" t="str">
        <f t="shared" si="144"/>
        <v>Jan</v>
      </c>
      <c r="D2218" s="4"/>
      <c r="E2218" s="58"/>
      <c r="F2218" s="58"/>
      <c r="G2218" s="58"/>
      <c r="H2218" s="58"/>
      <c r="I2218" s="58"/>
      <c r="J2218" s="58"/>
      <c r="K2218" s="58">
        <f t="shared" si="141"/>
        <v>0</v>
      </c>
      <c r="L2218" s="58">
        <f t="shared" si="142"/>
        <v>0</v>
      </c>
      <c r="M2218" s="4"/>
      <c r="N2218" s="58"/>
      <c r="O2218" s="58"/>
      <c r="P2218" s="4"/>
      <c r="Q2218" s="4"/>
    </row>
    <row r="2219" spans="1:17" s="1" customFormat="1" ht="18.649999999999999" customHeight="1" x14ac:dyDescent="0.35">
      <c r="A2219" s="3"/>
      <c r="B2219" s="58">
        <f t="shared" si="143"/>
        <v>0</v>
      </c>
      <c r="C2219" s="58" t="str">
        <f t="shared" si="144"/>
        <v>Jan</v>
      </c>
      <c r="D2219" s="4"/>
      <c r="E2219" s="58"/>
      <c r="F2219" s="58"/>
      <c r="G2219" s="58"/>
      <c r="H2219" s="58"/>
      <c r="I2219" s="58"/>
      <c r="J2219" s="58"/>
      <c r="K2219" s="58">
        <f t="shared" si="141"/>
        <v>0</v>
      </c>
      <c r="L2219" s="58">
        <f t="shared" si="142"/>
        <v>0</v>
      </c>
      <c r="M2219" s="4"/>
      <c r="N2219" s="58"/>
      <c r="O2219" s="58"/>
      <c r="P2219" s="4"/>
      <c r="Q2219" s="4"/>
    </row>
    <row r="2220" spans="1:17" s="1" customFormat="1" ht="18.649999999999999" customHeight="1" x14ac:dyDescent="0.35">
      <c r="A2220" s="3"/>
      <c r="B2220" s="58">
        <f t="shared" si="143"/>
        <v>0</v>
      </c>
      <c r="C2220" s="58" t="str">
        <f t="shared" si="144"/>
        <v>Jan</v>
      </c>
      <c r="D2220" s="4"/>
      <c r="E2220" s="58"/>
      <c r="F2220" s="58"/>
      <c r="G2220" s="58"/>
      <c r="H2220" s="58"/>
      <c r="I2220" s="58"/>
      <c r="J2220" s="58"/>
      <c r="K2220" s="58">
        <f t="shared" si="141"/>
        <v>0</v>
      </c>
      <c r="L2220" s="58">
        <f t="shared" si="142"/>
        <v>0</v>
      </c>
      <c r="M2220" s="4"/>
      <c r="N2220" s="58"/>
      <c r="O2220" s="58"/>
      <c r="P2220" s="4"/>
      <c r="Q2220" s="4"/>
    </row>
    <row r="2221" spans="1:17" s="1" customFormat="1" ht="18.649999999999999" customHeight="1" x14ac:dyDescent="0.35">
      <c r="A2221" s="3"/>
      <c r="B2221" s="58">
        <f t="shared" si="143"/>
        <v>0</v>
      </c>
      <c r="C2221" s="58" t="str">
        <f t="shared" si="144"/>
        <v>Jan</v>
      </c>
      <c r="D2221" s="4"/>
      <c r="E2221" s="58"/>
      <c r="F2221" s="58"/>
      <c r="G2221" s="58"/>
      <c r="H2221" s="58"/>
      <c r="I2221" s="58"/>
      <c r="J2221" s="58"/>
      <c r="K2221" s="58">
        <f t="shared" ref="K2221:K2284" si="145">I2221+J2221</f>
        <v>0</v>
      </c>
      <c r="L2221" s="58">
        <f t="shared" ref="L2221:L2284" si="146">H2221*K2221</f>
        <v>0</v>
      </c>
      <c r="M2221" s="4"/>
      <c r="N2221" s="58"/>
      <c r="O2221" s="58"/>
      <c r="P2221" s="4"/>
      <c r="Q2221" s="4"/>
    </row>
    <row r="2222" spans="1:17" s="1" customFormat="1" ht="18.649999999999999" customHeight="1" x14ac:dyDescent="0.35">
      <c r="A2222" s="3"/>
      <c r="B2222" s="58">
        <f t="shared" si="143"/>
        <v>0</v>
      </c>
      <c r="C2222" s="58" t="str">
        <f t="shared" si="144"/>
        <v>Jan</v>
      </c>
      <c r="D2222" s="4"/>
      <c r="E2222" s="58"/>
      <c r="F2222" s="58"/>
      <c r="G2222" s="58"/>
      <c r="H2222" s="58"/>
      <c r="I2222" s="58"/>
      <c r="J2222" s="58"/>
      <c r="K2222" s="58">
        <f t="shared" si="145"/>
        <v>0</v>
      </c>
      <c r="L2222" s="58">
        <f t="shared" si="146"/>
        <v>0</v>
      </c>
      <c r="M2222" s="4"/>
      <c r="N2222" s="58"/>
      <c r="O2222" s="58"/>
      <c r="P2222" s="4"/>
      <c r="Q2222" s="4"/>
    </row>
    <row r="2223" spans="1:17" s="1" customFormat="1" ht="18.649999999999999" customHeight="1" x14ac:dyDescent="0.35">
      <c r="A2223" s="3"/>
      <c r="B2223" s="58">
        <f t="shared" si="143"/>
        <v>0</v>
      </c>
      <c r="C2223" s="58" t="str">
        <f t="shared" si="144"/>
        <v>Jan</v>
      </c>
      <c r="D2223" s="4"/>
      <c r="E2223" s="58"/>
      <c r="F2223" s="58"/>
      <c r="G2223" s="58"/>
      <c r="H2223" s="58"/>
      <c r="I2223" s="58"/>
      <c r="J2223" s="58"/>
      <c r="K2223" s="58">
        <f t="shared" si="145"/>
        <v>0</v>
      </c>
      <c r="L2223" s="58">
        <f t="shared" si="146"/>
        <v>0</v>
      </c>
      <c r="M2223" s="4"/>
      <c r="N2223" s="58"/>
      <c r="O2223" s="58"/>
      <c r="P2223" s="4"/>
      <c r="Q2223" s="4"/>
    </row>
    <row r="2224" spans="1:17" s="1" customFormat="1" ht="18.649999999999999" customHeight="1" x14ac:dyDescent="0.35">
      <c r="A2224" s="3"/>
      <c r="B2224" s="58">
        <f t="shared" si="143"/>
        <v>0</v>
      </c>
      <c r="C2224" s="58" t="str">
        <f t="shared" si="144"/>
        <v>Jan</v>
      </c>
      <c r="D2224" s="4"/>
      <c r="E2224" s="58"/>
      <c r="F2224" s="58"/>
      <c r="G2224" s="58"/>
      <c r="H2224" s="58"/>
      <c r="I2224" s="58"/>
      <c r="J2224" s="58"/>
      <c r="K2224" s="58">
        <f t="shared" si="145"/>
        <v>0</v>
      </c>
      <c r="L2224" s="58">
        <f t="shared" si="146"/>
        <v>0</v>
      </c>
      <c r="M2224" s="4"/>
      <c r="N2224" s="58"/>
      <c r="O2224" s="58"/>
      <c r="P2224" s="4"/>
      <c r="Q2224" s="4"/>
    </row>
    <row r="2225" spans="1:17" s="1" customFormat="1" ht="18.649999999999999" customHeight="1" x14ac:dyDescent="0.35">
      <c r="A2225" s="3"/>
      <c r="B2225" s="58">
        <f t="shared" si="143"/>
        <v>0</v>
      </c>
      <c r="C2225" s="58" t="str">
        <f t="shared" si="144"/>
        <v>Jan</v>
      </c>
      <c r="D2225" s="4"/>
      <c r="E2225" s="58"/>
      <c r="F2225" s="58"/>
      <c r="G2225" s="58"/>
      <c r="H2225" s="58"/>
      <c r="I2225" s="58"/>
      <c r="J2225" s="58"/>
      <c r="K2225" s="58">
        <f t="shared" si="145"/>
        <v>0</v>
      </c>
      <c r="L2225" s="58">
        <f t="shared" si="146"/>
        <v>0</v>
      </c>
      <c r="M2225" s="4"/>
      <c r="N2225" s="58"/>
      <c r="O2225" s="58"/>
      <c r="P2225" s="4"/>
      <c r="Q2225" s="4"/>
    </row>
    <row r="2226" spans="1:17" s="1" customFormat="1" ht="18.649999999999999" customHeight="1" x14ac:dyDescent="0.35">
      <c r="A2226" s="3"/>
      <c r="B2226" s="58">
        <f t="shared" si="143"/>
        <v>0</v>
      </c>
      <c r="C2226" s="58" t="str">
        <f t="shared" si="144"/>
        <v>Jan</v>
      </c>
      <c r="D2226" s="4"/>
      <c r="E2226" s="58"/>
      <c r="F2226" s="58"/>
      <c r="G2226" s="58"/>
      <c r="H2226" s="58"/>
      <c r="I2226" s="58"/>
      <c r="J2226" s="58"/>
      <c r="K2226" s="58">
        <f t="shared" si="145"/>
        <v>0</v>
      </c>
      <c r="L2226" s="58">
        <f t="shared" si="146"/>
        <v>0</v>
      </c>
      <c r="M2226" s="4"/>
      <c r="N2226" s="58"/>
      <c r="O2226" s="58"/>
      <c r="P2226" s="4"/>
      <c r="Q2226" s="4"/>
    </row>
    <row r="2227" spans="1:17" s="1" customFormat="1" ht="18.649999999999999" customHeight="1" x14ac:dyDescent="0.35">
      <c r="A2227" s="3"/>
      <c r="B2227" s="58">
        <f t="shared" si="143"/>
        <v>0</v>
      </c>
      <c r="C2227" s="58" t="str">
        <f t="shared" si="144"/>
        <v>Jan</v>
      </c>
      <c r="D2227" s="4"/>
      <c r="E2227" s="58"/>
      <c r="F2227" s="58"/>
      <c r="G2227" s="58"/>
      <c r="H2227" s="58"/>
      <c r="I2227" s="58"/>
      <c r="J2227" s="58"/>
      <c r="K2227" s="58">
        <f t="shared" si="145"/>
        <v>0</v>
      </c>
      <c r="L2227" s="58">
        <f t="shared" si="146"/>
        <v>0</v>
      </c>
      <c r="M2227" s="4"/>
      <c r="N2227" s="58"/>
      <c r="O2227" s="58"/>
      <c r="P2227" s="4"/>
      <c r="Q2227" s="4"/>
    </row>
    <row r="2228" spans="1:17" s="1" customFormat="1" ht="18.649999999999999" customHeight="1" x14ac:dyDescent="0.35">
      <c r="A2228" s="3"/>
      <c r="B2228" s="58">
        <f t="shared" si="143"/>
        <v>0</v>
      </c>
      <c r="C2228" s="58" t="str">
        <f t="shared" si="144"/>
        <v>Jan</v>
      </c>
      <c r="D2228" s="4"/>
      <c r="E2228" s="58"/>
      <c r="F2228" s="58"/>
      <c r="G2228" s="58"/>
      <c r="H2228" s="58"/>
      <c r="I2228" s="58"/>
      <c r="J2228" s="58"/>
      <c r="K2228" s="58">
        <f t="shared" si="145"/>
        <v>0</v>
      </c>
      <c r="L2228" s="58">
        <f t="shared" si="146"/>
        <v>0</v>
      </c>
      <c r="M2228" s="4"/>
      <c r="N2228" s="58"/>
      <c r="O2228" s="58"/>
      <c r="P2228" s="4"/>
      <c r="Q2228" s="4"/>
    </row>
    <row r="2229" spans="1:17" s="1" customFormat="1" ht="18.649999999999999" customHeight="1" x14ac:dyDescent="0.35">
      <c r="A2229" s="3"/>
      <c r="B2229" s="58">
        <f t="shared" si="143"/>
        <v>0</v>
      </c>
      <c r="C2229" s="58" t="str">
        <f t="shared" si="144"/>
        <v>Jan</v>
      </c>
      <c r="D2229" s="4"/>
      <c r="E2229" s="58"/>
      <c r="F2229" s="58"/>
      <c r="G2229" s="58"/>
      <c r="H2229" s="58"/>
      <c r="I2229" s="58"/>
      <c r="J2229" s="58"/>
      <c r="K2229" s="58">
        <f t="shared" si="145"/>
        <v>0</v>
      </c>
      <c r="L2229" s="58">
        <f t="shared" si="146"/>
        <v>0</v>
      </c>
      <c r="M2229" s="4"/>
      <c r="N2229" s="58"/>
      <c r="O2229" s="58"/>
      <c r="P2229" s="4"/>
      <c r="Q2229" s="4"/>
    </row>
    <row r="2230" spans="1:17" s="1" customFormat="1" ht="18.649999999999999" customHeight="1" x14ac:dyDescent="0.35">
      <c r="A2230" s="3"/>
      <c r="B2230" s="58">
        <f t="shared" si="143"/>
        <v>0</v>
      </c>
      <c r="C2230" s="58" t="str">
        <f t="shared" si="144"/>
        <v>Jan</v>
      </c>
      <c r="D2230" s="4"/>
      <c r="E2230" s="58"/>
      <c r="F2230" s="58"/>
      <c r="G2230" s="58"/>
      <c r="H2230" s="58"/>
      <c r="I2230" s="58"/>
      <c r="J2230" s="58"/>
      <c r="K2230" s="58">
        <f t="shared" si="145"/>
        <v>0</v>
      </c>
      <c r="L2230" s="58">
        <f t="shared" si="146"/>
        <v>0</v>
      </c>
      <c r="M2230" s="4"/>
      <c r="N2230" s="58"/>
      <c r="O2230" s="58"/>
      <c r="P2230" s="4"/>
      <c r="Q2230" s="4"/>
    </row>
    <row r="2231" spans="1:17" s="1" customFormat="1" ht="18.649999999999999" customHeight="1" x14ac:dyDescent="0.35">
      <c r="A2231" s="3"/>
      <c r="B2231" s="58">
        <f t="shared" si="143"/>
        <v>0</v>
      </c>
      <c r="C2231" s="58" t="str">
        <f t="shared" si="144"/>
        <v>Jan</v>
      </c>
      <c r="D2231" s="4"/>
      <c r="E2231" s="58"/>
      <c r="F2231" s="58"/>
      <c r="G2231" s="58"/>
      <c r="H2231" s="58"/>
      <c r="I2231" s="58"/>
      <c r="J2231" s="58"/>
      <c r="K2231" s="58">
        <f t="shared" si="145"/>
        <v>0</v>
      </c>
      <c r="L2231" s="58">
        <f t="shared" si="146"/>
        <v>0</v>
      </c>
      <c r="M2231" s="4"/>
      <c r="N2231" s="58"/>
      <c r="O2231" s="58"/>
      <c r="P2231" s="4"/>
      <c r="Q2231" s="4"/>
    </row>
    <row r="2232" spans="1:17" s="1" customFormat="1" ht="18.649999999999999" customHeight="1" x14ac:dyDescent="0.35">
      <c r="A2232" s="3"/>
      <c r="B2232" s="58">
        <f t="shared" si="143"/>
        <v>0</v>
      </c>
      <c r="C2232" s="58" t="str">
        <f t="shared" si="144"/>
        <v>Jan</v>
      </c>
      <c r="D2232" s="4"/>
      <c r="E2232" s="58"/>
      <c r="F2232" s="58"/>
      <c r="G2232" s="58"/>
      <c r="H2232" s="58"/>
      <c r="I2232" s="58"/>
      <c r="J2232" s="58"/>
      <c r="K2232" s="58">
        <f t="shared" si="145"/>
        <v>0</v>
      </c>
      <c r="L2232" s="58">
        <f t="shared" si="146"/>
        <v>0</v>
      </c>
      <c r="M2232" s="4"/>
      <c r="N2232" s="58"/>
      <c r="O2232" s="58"/>
      <c r="P2232" s="4"/>
      <c r="Q2232" s="4"/>
    </row>
    <row r="2233" spans="1:17" s="1" customFormat="1" ht="18.649999999999999" customHeight="1" x14ac:dyDescent="0.35">
      <c r="A2233" s="3"/>
      <c r="B2233" s="58">
        <f t="shared" si="143"/>
        <v>0</v>
      </c>
      <c r="C2233" s="58" t="str">
        <f t="shared" si="144"/>
        <v>Jan</v>
      </c>
      <c r="D2233" s="4"/>
      <c r="E2233" s="58"/>
      <c r="F2233" s="58"/>
      <c r="G2233" s="58"/>
      <c r="H2233" s="58"/>
      <c r="I2233" s="58"/>
      <c r="J2233" s="58"/>
      <c r="K2233" s="58">
        <f t="shared" si="145"/>
        <v>0</v>
      </c>
      <c r="L2233" s="58">
        <f t="shared" si="146"/>
        <v>0</v>
      </c>
      <c r="M2233" s="4"/>
      <c r="N2233" s="58"/>
      <c r="O2233" s="58"/>
      <c r="P2233" s="4"/>
      <c r="Q2233" s="4"/>
    </row>
    <row r="2234" spans="1:17" s="1" customFormat="1" ht="18.649999999999999" customHeight="1" x14ac:dyDescent="0.35">
      <c r="A2234" s="3"/>
      <c r="B2234" s="58">
        <f t="shared" si="143"/>
        <v>0</v>
      </c>
      <c r="C2234" s="58" t="str">
        <f t="shared" si="144"/>
        <v>Jan</v>
      </c>
      <c r="D2234" s="4"/>
      <c r="E2234" s="58"/>
      <c r="F2234" s="58"/>
      <c r="G2234" s="58"/>
      <c r="H2234" s="58"/>
      <c r="I2234" s="58"/>
      <c r="J2234" s="58"/>
      <c r="K2234" s="58">
        <f t="shared" si="145"/>
        <v>0</v>
      </c>
      <c r="L2234" s="58">
        <f t="shared" si="146"/>
        <v>0</v>
      </c>
      <c r="M2234" s="4"/>
      <c r="N2234" s="58"/>
      <c r="O2234" s="58"/>
      <c r="P2234" s="4"/>
      <c r="Q2234" s="4"/>
    </row>
    <row r="2235" spans="1:17" s="1" customFormat="1" ht="18.649999999999999" customHeight="1" x14ac:dyDescent="0.35">
      <c r="A2235" s="3"/>
      <c r="B2235" s="58">
        <f t="shared" si="143"/>
        <v>0</v>
      </c>
      <c r="C2235" s="58" t="str">
        <f t="shared" si="144"/>
        <v>Jan</v>
      </c>
      <c r="D2235" s="4"/>
      <c r="E2235" s="58"/>
      <c r="F2235" s="58"/>
      <c r="G2235" s="58"/>
      <c r="H2235" s="58"/>
      <c r="I2235" s="58"/>
      <c r="J2235" s="58"/>
      <c r="K2235" s="58">
        <f t="shared" si="145"/>
        <v>0</v>
      </c>
      <c r="L2235" s="58">
        <f t="shared" si="146"/>
        <v>0</v>
      </c>
      <c r="M2235" s="4"/>
      <c r="N2235" s="58"/>
      <c r="O2235" s="58"/>
      <c r="P2235" s="4"/>
      <c r="Q2235" s="4"/>
    </row>
    <row r="2236" spans="1:17" s="1" customFormat="1" ht="18.649999999999999" customHeight="1" x14ac:dyDescent="0.35">
      <c r="A2236" s="3"/>
      <c r="B2236" s="58">
        <f t="shared" si="143"/>
        <v>0</v>
      </c>
      <c r="C2236" s="58" t="str">
        <f t="shared" si="144"/>
        <v>Jan</v>
      </c>
      <c r="D2236" s="4"/>
      <c r="E2236" s="58"/>
      <c r="F2236" s="58"/>
      <c r="G2236" s="58"/>
      <c r="H2236" s="58"/>
      <c r="I2236" s="58"/>
      <c r="J2236" s="58"/>
      <c r="K2236" s="58">
        <f t="shared" si="145"/>
        <v>0</v>
      </c>
      <c r="L2236" s="58">
        <f t="shared" si="146"/>
        <v>0</v>
      </c>
      <c r="M2236" s="4"/>
      <c r="N2236" s="58"/>
      <c r="O2236" s="58"/>
      <c r="P2236" s="4"/>
      <c r="Q2236" s="4"/>
    </row>
    <row r="2237" spans="1:17" s="1" customFormat="1" ht="18.649999999999999" customHeight="1" x14ac:dyDescent="0.35">
      <c r="A2237" s="3"/>
      <c r="B2237" s="58">
        <f t="shared" si="143"/>
        <v>0</v>
      </c>
      <c r="C2237" s="58" t="str">
        <f t="shared" si="144"/>
        <v>Jan</v>
      </c>
      <c r="D2237" s="4"/>
      <c r="E2237" s="58"/>
      <c r="F2237" s="58"/>
      <c r="G2237" s="58"/>
      <c r="H2237" s="58"/>
      <c r="I2237" s="58"/>
      <c r="J2237" s="58"/>
      <c r="K2237" s="58">
        <f t="shared" si="145"/>
        <v>0</v>
      </c>
      <c r="L2237" s="58">
        <f t="shared" si="146"/>
        <v>0</v>
      </c>
      <c r="M2237" s="4"/>
      <c r="N2237" s="58"/>
      <c r="O2237" s="58"/>
      <c r="P2237" s="4"/>
      <c r="Q2237" s="4"/>
    </row>
    <row r="2238" spans="1:17" s="1" customFormat="1" ht="18.649999999999999" customHeight="1" x14ac:dyDescent="0.35">
      <c r="A2238" s="3"/>
      <c r="B2238" s="58">
        <f t="shared" si="143"/>
        <v>0</v>
      </c>
      <c r="C2238" s="58" t="str">
        <f t="shared" si="144"/>
        <v>Jan</v>
      </c>
      <c r="D2238" s="4"/>
      <c r="E2238" s="58"/>
      <c r="F2238" s="58"/>
      <c r="G2238" s="58"/>
      <c r="H2238" s="58"/>
      <c r="I2238" s="58"/>
      <c r="J2238" s="58"/>
      <c r="K2238" s="58">
        <f t="shared" si="145"/>
        <v>0</v>
      </c>
      <c r="L2238" s="58">
        <f t="shared" si="146"/>
        <v>0</v>
      </c>
      <c r="M2238" s="4"/>
      <c r="N2238" s="58"/>
      <c r="O2238" s="58"/>
      <c r="P2238" s="4"/>
      <c r="Q2238" s="4"/>
    </row>
    <row r="2239" spans="1:17" s="1" customFormat="1" ht="18.649999999999999" customHeight="1" x14ac:dyDescent="0.35">
      <c r="A2239" s="3"/>
      <c r="B2239" s="58">
        <f t="shared" si="143"/>
        <v>0</v>
      </c>
      <c r="C2239" s="58" t="str">
        <f t="shared" si="144"/>
        <v>Jan</v>
      </c>
      <c r="D2239" s="4"/>
      <c r="E2239" s="58"/>
      <c r="F2239" s="58"/>
      <c r="G2239" s="58"/>
      <c r="H2239" s="58"/>
      <c r="I2239" s="58"/>
      <c r="J2239" s="58"/>
      <c r="K2239" s="58">
        <f t="shared" si="145"/>
        <v>0</v>
      </c>
      <c r="L2239" s="58">
        <f t="shared" si="146"/>
        <v>0</v>
      </c>
      <c r="M2239" s="4"/>
      <c r="N2239" s="58"/>
      <c r="O2239" s="58"/>
      <c r="P2239" s="4"/>
      <c r="Q2239" s="4"/>
    </row>
    <row r="2240" spans="1:17" s="1" customFormat="1" ht="18.649999999999999" customHeight="1" x14ac:dyDescent="0.35">
      <c r="A2240" s="3"/>
      <c r="B2240" s="58">
        <f t="shared" si="143"/>
        <v>0</v>
      </c>
      <c r="C2240" s="58" t="str">
        <f t="shared" si="144"/>
        <v>Jan</v>
      </c>
      <c r="D2240" s="4"/>
      <c r="E2240" s="58"/>
      <c r="F2240" s="58"/>
      <c r="G2240" s="58"/>
      <c r="H2240" s="58"/>
      <c r="I2240" s="58"/>
      <c r="J2240" s="58"/>
      <c r="K2240" s="58">
        <f t="shared" si="145"/>
        <v>0</v>
      </c>
      <c r="L2240" s="58">
        <f t="shared" si="146"/>
        <v>0</v>
      </c>
      <c r="M2240" s="4"/>
      <c r="N2240" s="58"/>
      <c r="O2240" s="58"/>
      <c r="P2240" s="4"/>
      <c r="Q2240" s="4"/>
    </row>
    <row r="2241" spans="1:17" s="1" customFormat="1" ht="18.649999999999999" customHeight="1" x14ac:dyDescent="0.35">
      <c r="A2241" s="3"/>
      <c r="B2241" s="58">
        <f t="shared" si="143"/>
        <v>0</v>
      </c>
      <c r="C2241" s="58" t="str">
        <f t="shared" si="144"/>
        <v>Jan</v>
      </c>
      <c r="D2241" s="4"/>
      <c r="E2241" s="58"/>
      <c r="F2241" s="58"/>
      <c r="G2241" s="58"/>
      <c r="H2241" s="58"/>
      <c r="I2241" s="58"/>
      <c r="J2241" s="58"/>
      <c r="K2241" s="58">
        <f t="shared" si="145"/>
        <v>0</v>
      </c>
      <c r="L2241" s="58">
        <f t="shared" si="146"/>
        <v>0</v>
      </c>
      <c r="M2241" s="4"/>
      <c r="N2241" s="58"/>
      <c r="O2241" s="58"/>
      <c r="P2241" s="4"/>
      <c r="Q2241" s="4"/>
    </row>
    <row r="2242" spans="1:17" s="1" customFormat="1" ht="18.649999999999999" customHeight="1" x14ac:dyDescent="0.35">
      <c r="A2242" s="3"/>
      <c r="B2242" s="58">
        <f t="shared" si="143"/>
        <v>0</v>
      </c>
      <c r="C2242" s="58" t="str">
        <f t="shared" si="144"/>
        <v>Jan</v>
      </c>
      <c r="D2242" s="4"/>
      <c r="E2242" s="58"/>
      <c r="F2242" s="58"/>
      <c r="G2242" s="58"/>
      <c r="H2242" s="58"/>
      <c r="I2242" s="58"/>
      <c r="J2242" s="58"/>
      <c r="K2242" s="58">
        <f t="shared" si="145"/>
        <v>0</v>
      </c>
      <c r="L2242" s="58">
        <f t="shared" si="146"/>
        <v>0</v>
      </c>
      <c r="M2242" s="4"/>
      <c r="N2242" s="58"/>
      <c r="O2242" s="58"/>
      <c r="P2242" s="4"/>
      <c r="Q2242" s="4"/>
    </row>
    <row r="2243" spans="1:17" s="1" customFormat="1" ht="18.649999999999999" customHeight="1" x14ac:dyDescent="0.35">
      <c r="A2243" s="3"/>
      <c r="B2243" s="58">
        <f t="shared" si="143"/>
        <v>0</v>
      </c>
      <c r="C2243" s="58" t="str">
        <f t="shared" si="144"/>
        <v>Jan</v>
      </c>
      <c r="D2243" s="4"/>
      <c r="E2243" s="58"/>
      <c r="F2243" s="58"/>
      <c r="G2243" s="58"/>
      <c r="H2243" s="58"/>
      <c r="I2243" s="58"/>
      <c r="J2243" s="58"/>
      <c r="K2243" s="58">
        <f t="shared" si="145"/>
        <v>0</v>
      </c>
      <c r="L2243" s="58">
        <f t="shared" si="146"/>
        <v>0</v>
      </c>
      <c r="M2243" s="4"/>
      <c r="N2243" s="58"/>
      <c r="O2243" s="58"/>
      <c r="P2243" s="4"/>
      <c r="Q2243" s="4"/>
    </row>
    <row r="2244" spans="1:17" s="1" customFormat="1" ht="18.649999999999999" customHeight="1" x14ac:dyDescent="0.35">
      <c r="A2244" s="3"/>
      <c r="B2244" s="58">
        <f t="shared" si="143"/>
        <v>0</v>
      </c>
      <c r="C2244" s="58" t="str">
        <f t="shared" si="144"/>
        <v>Jan</v>
      </c>
      <c r="D2244" s="4"/>
      <c r="E2244" s="58"/>
      <c r="F2244" s="58"/>
      <c r="G2244" s="58"/>
      <c r="H2244" s="58"/>
      <c r="I2244" s="58"/>
      <c r="J2244" s="58"/>
      <c r="K2244" s="58">
        <f t="shared" si="145"/>
        <v>0</v>
      </c>
      <c r="L2244" s="58">
        <f t="shared" si="146"/>
        <v>0</v>
      </c>
      <c r="M2244" s="4"/>
      <c r="N2244" s="58"/>
      <c r="O2244" s="58"/>
      <c r="P2244" s="4"/>
      <c r="Q2244" s="4"/>
    </row>
    <row r="2245" spans="1:17" s="1" customFormat="1" ht="18.649999999999999" customHeight="1" x14ac:dyDescent="0.35">
      <c r="A2245" s="3"/>
      <c r="B2245" s="58">
        <f t="shared" si="143"/>
        <v>0</v>
      </c>
      <c r="C2245" s="58" t="str">
        <f t="shared" si="144"/>
        <v>Jan</v>
      </c>
      <c r="D2245" s="4"/>
      <c r="E2245" s="58"/>
      <c r="F2245" s="58"/>
      <c r="G2245" s="58"/>
      <c r="H2245" s="58"/>
      <c r="I2245" s="58"/>
      <c r="J2245" s="58"/>
      <c r="K2245" s="58">
        <f t="shared" si="145"/>
        <v>0</v>
      </c>
      <c r="L2245" s="58">
        <f t="shared" si="146"/>
        <v>0</v>
      </c>
      <c r="M2245" s="4"/>
      <c r="N2245" s="58"/>
      <c r="O2245" s="58"/>
      <c r="P2245" s="4"/>
      <c r="Q2245" s="4"/>
    </row>
    <row r="2246" spans="1:17" s="1" customFormat="1" ht="18.649999999999999" customHeight="1" x14ac:dyDescent="0.35">
      <c r="A2246" s="3"/>
      <c r="B2246" s="58">
        <f t="shared" si="143"/>
        <v>0</v>
      </c>
      <c r="C2246" s="58" t="str">
        <f t="shared" si="144"/>
        <v>Jan</v>
      </c>
      <c r="D2246" s="4"/>
      <c r="E2246" s="58"/>
      <c r="F2246" s="58"/>
      <c r="G2246" s="58"/>
      <c r="H2246" s="58"/>
      <c r="I2246" s="58"/>
      <c r="J2246" s="58"/>
      <c r="K2246" s="58">
        <f t="shared" si="145"/>
        <v>0</v>
      </c>
      <c r="L2246" s="58">
        <f t="shared" si="146"/>
        <v>0</v>
      </c>
      <c r="M2246" s="4"/>
      <c r="N2246" s="58"/>
      <c r="O2246" s="58"/>
      <c r="P2246" s="4"/>
      <c r="Q2246" s="4"/>
    </row>
    <row r="2247" spans="1:17" s="1" customFormat="1" ht="18.649999999999999" customHeight="1" x14ac:dyDescent="0.35">
      <c r="A2247" s="3"/>
      <c r="B2247" s="58">
        <f t="shared" si="143"/>
        <v>0</v>
      </c>
      <c r="C2247" s="58" t="str">
        <f t="shared" si="144"/>
        <v>Jan</v>
      </c>
      <c r="D2247" s="4"/>
      <c r="E2247" s="58"/>
      <c r="F2247" s="58"/>
      <c r="G2247" s="58"/>
      <c r="H2247" s="58"/>
      <c r="I2247" s="58"/>
      <c r="J2247" s="58"/>
      <c r="K2247" s="58">
        <f t="shared" si="145"/>
        <v>0</v>
      </c>
      <c r="L2247" s="58">
        <f t="shared" si="146"/>
        <v>0</v>
      </c>
      <c r="M2247" s="4"/>
      <c r="N2247" s="58"/>
      <c r="O2247" s="58"/>
      <c r="P2247" s="4"/>
      <c r="Q2247" s="4"/>
    </row>
    <row r="2248" spans="1:17" s="1" customFormat="1" ht="18.649999999999999" customHeight="1" x14ac:dyDescent="0.35">
      <c r="A2248" s="3"/>
      <c r="B2248" s="58">
        <f t="shared" si="143"/>
        <v>0</v>
      </c>
      <c r="C2248" s="58" t="str">
        <f t="shared" si="144"/>
        <v>Jan</v>
      </c>
      <c r="D2248" s="4"/>
      <c r="E2248" s="58"/>
      <c r="F2248" s="58"/>
      <c r="G2248" s="58"/>
      <c r="H2248" s="58"/>
      <c r="I2248" s="58"/>
      <c r="J2248" s="58"/>
      <c r="K2248" s="58">
        <f t="shared" si="145"/>
        <v>0</v>
      </c>
      <c r="L2248" s="58">
        <f t="shared" si="146"/>
        <v>0</v>
      </c>
      <c r="M2248" s="4"/>
      <c r="N2248" s="58"/>
      <c r="O2248" s="58"/>
      <c r="P2248" s="4"/>
      <c r="Q2248" s="4"/>
    </row>
    <row r="2249" spans="1:17" s="1" customFormat="1" ht="18.649999999999999" customHeight="1" x14ac:dyDescent="0.35">
      <c r="A2249" s="3"/>
      <c r="B2249" s="58">
        <f t="shared" si="143"/>
        <v>0</v>
      </c>
      <c r="C2249" s="58" t="str">
        <f t="shared" si="144"/>
        <v>Jan</v>
      </c>
      <c r="D2249" s="4"/>
      <c r="E2249" s="58"/>
      <c r="F2249" s="58"/>
      <c r="G2249" s="58"/>
      <c r="H2249" s="58"/>
      <c r="I2249" s="58"/>
      <c r="J2249" s="58"/>
      <c r="K2249" s="58">
        <f t="shared" si="145"/>
        <v>0</v>
      </c>
      <c r="L2249" s="58">
        <f t="shared" si="146"/>
        <v>0</v>
      </c>
      <c r="M2249" s="4"/>
      <c r="N2249" s="58"/>
      <c r="O2249" s="58"/>
      <c r="P2249" s="4"/>
      <c r="Q2249" s="4"/>
    </row>
    <row r="2250" spans="1:17" s="1" customFormat="1" ht="18.649999999999999" customHeight="1" x14ac:dyDescent="0.35">
      <c r="A2250" s="3"/>
      <c r="B2250" s="58">
        <f t="shared" si="143"/>
        <v>0</v>
      </c>
      <c r="C2250" s="58" t="str">
        <f t="shared" si="144"/>
        <v>Jan</v>
      </c>
      <c r="D2250" s="4"/>
      <c r="E2250" s="58"/>
      <c r="F2250" s="58"/>
      <c r="G2250" s="58"/>
      <c r="H2250" s="58"/>
      <c r="I2250" s="58"/>
      <c r="J2250" s="58"/>
      <c r="K2250" s="58">
        <f t="shared" si="145"/>
        <v>0</v>
      </c>
      <c r="L2250" s="58">
        <f t="shared" si="146"/>
        <v>0</v>
      </c>
      <c r="M2250" s="4"/>
      <c r="N2250" s="58"/>
      <c r="O2250" s="58"/>
      <c r="P2250" s="4"/>
      <c r="Q2250" s="4"/>
    </row>
    <row r="2251" spans="1:17" s="1" customFormat="1" ht="18.649999999999999" customHeight="1" x14ac:dyDescent="0.35">
      <c r="A2251" s="3"/>
      <c r="B2251" s="58">
        <f t="shared" si="143"/>
        <v>0</v>
      </c>
      <c r="C2251" s="58" t="str">
        <f t="shared" si="144"/>
        <v>Jan</v>
      </c>
      <c r="D2251" s="4"/>
      <c r="E2251" s="58"/>
      <c r="F2251" s="58"/>
      <c r="G2251" s="58"/>
      <c r="H2251" s="58"/>
      <c r="I2251" s="58"/>
      <c r="J2251" s="58"/>
      <c r="K2251" s="58">
        <f t="shared" si="145"/>
        <v>0</v>
      </c>
      <c r="L2251" s="58">
        <f t="shared" si="146"/>
        <v>0</v>
      </c>
      <c r="M2251" s="4"/>
      <c r="N2251" s="58"/>
      <c r="O2251" s="58"/>
      <c r="P2251" s="4"/>
      <c r="Q2251" s="4"/>
    </row>
    <row r="2252" spans="1:17" s="1" customFormat="1" ht="18.649999999999999" customHeight="1" x14ac:dyDescent="0.35">
      <c r="A2252" s="3"/>
      <c r="B2252" s="58">
        <f t="shared" si="143"/>
        <v>0</v>
      </c>
      <c r="C2252" s="58" t="str">
        <f t="shared" si="144"/>
        <v>Jan</v>
      </c>
      <c r="D2252" s="4"/>
      <c r="E2252" s="58"/>
      <c r="F2252" s="58"/>
      <c r="G2252" s="58"/>
      <c r="H2252" s="58"/>
      <c r="I2252" s="58"/>
      <c r="J2252" s="58"/>
      <c r="K2252" s="58">
        <f t="shared" si="145"/>
        <v>0</v>
      </c>
      <c r="L2252" s="58">
        <f t="shared" si="146"/>
        <v>0</v>
      </c>
      <c r="M2252" s="4"/>
      <c r="N2252" s="58"/>
      <c r="O2252" s="58"/>
      <c r="P2252" s="4"/>
      <c r="Q2252" s="4"/>
    </row>
    <row r="2253" spans="1:17" s="1" customFormat="1" ht="18.649999999999999" customHeight="1" x14ac:dyDescent="0.35">
      <c r="A2253" s="3"/>
      <c r="B2253" s="58">
        <f t="shared" ref="B2253:B2316" si="147">WEEKNUM(A2253)</f>
        <v>0</v>
      </c>
      <c r="C2253" s="58" t="str">
        <f t="shared" ref="C2253:C2316" si="148">TEXT(A2253,"Mmm")</f>
        <v>Jan</v>
      </c>
      <c r="D2253" s="4"/>
      <c r="E2253" s="58"/>
      <c r="F2253" s="58"/>
      <c r="G2253" s="58"/>
      <c r="H2253" s="58"/>
      <c r="I2253" s="58"/>
      <c r="J2253" s="58"/>
      <c r="K2253" s="58">
        <f t="shared" si="145"/>
        <v>0</v>
      </c>
      <c r="L2253" s="58">
        <f t="shared" si="146"/>
        <v>0</v>
      </c>
      <c r="M2253" s="4"/>
      <c r="N2253" s="58"/>
      <c r="O2253" s="58"/>
      <c r="P2253" s="4"/>
      <c r="Q2253" s="4"/>
    </row>
    <row r="2254" spans="1:17" s="1" customFormat="1" ht="18.649999999999999" customHeight="1" x14ac:dyDescent="0.35">
      <c r="A2254" s="3"/>
      <c r="B2254" s="58">
        <f t="shared" si="147"/>
        <v>0</v>
      </c>
      <c r="C2254" s="58" t="str">
        <f t="shared" si="148"/>
        <v>Jan</v>
      </c>
      <c r="D2254" s="4"/>
      <c r="E2254" s="58"/>
      <c r="F2254" s="58"/>
      <c r="G2254" s="58"/>
      <c r="H2254" s="58"/>
      <c r="I2254" s="58"/>
      <c r="J2254" s="58"/>
      <c r="K2254" s="58">
        <f t="shared" si="145"/>
        <v>0</v>
      </c>
      <c r="L2254" s="58">
        <f t="shared" si="146"/>
        <v>0</v>
      </c>
      <c r="M2254" s="4"/>
      <c r="N2254" s="58"/>
      <c r="O2254" s="58"/>
      <c r="P2254" s="4"/>
      <c r="Q2254" s="4"/>
    </row>
    <row r="2255" spans="1:17" s="1" customFormat="1" ht="18.649999999999999" customHeight="1" x14ac:dyDescent="0.35">
      <c r="A2255" s="3"/>
      <c r="B2255" s="58">
        <f t="shared" si="147"/>
        <v>0</v>
      </c>
      <c r="C2255" s="58" t="str">
        <f t="shared" si="148"/>
        <v>Jan</v>
      </c>
      <c r="D2255" s="4"/>
      <c r="E2255" s="58"/>
      <c r="F2255" s="58"/>
      <c r="G2255" s="58"/>
      <c r="H2255" s="58"/>
      <c r="I2255" s="58"/>
      <c r="J2255" s="58"/>
      <c r="K2255" s="58">
        <f t="shared" si="145"/>
        <v>0</v>
      </c>
      <c r="L2255" s="58">
        <f t="shared" si="146"/>
        <v>0</v>
      </c>
      <c r="M2255" s="4"/>
      <c r="N2255" s="58"/>
      <c r="O2255" s="58"/>
      <c r="P2255" s="4"/>
      <c r="Q2255" s="4"/>
    </row>
    <row r="2256" spans="1:17" s="1" customFormat="1" ht="18.649999999999999" customHeight="1" x14ac:dyDescent="0.35">
      <c r="A2256" s="3"/>
      <c r="B2256" s="58">
        <f t="shared" si="147"/>
        <v>0</v>
      </c>
      <c r="C2256" s="58" t="str">
        <f t="shared" si="148"/>
        <v>Jan</v>
      </c>
      <c r="D2256" s="4"/>
      <c r="E2256" s="58"/>
      <c r="F2256" s="58"/>
      <c r="G2256" s="58"/>
      <c r="H2256" s="58"/>
      <c r="I2256" s="58"/>
      <c r="J2256" s="58"/>
      <c r="K2256" s="58">
        <f t="shared" si="145"/>
        <v>0</v>
      </c>
      <c r="L2256" s="58">
        <f t="shared" si="146"/>
        <v>0</v>
      </c>
      <c r="M2256" s="4"/>
      <c r="N2256" s="58"/>
      <c r="O2256" s="58"/>
      <c r="P2256" s="4"/>
      <c r="Q2256" s="4"/>
    </row>
    <row r="2257" spans="1:17" s="1" customFormat="1" ht="18.649999999999999" customHeight="1" x14ac:dyDescent="0.35">
      <c r="A2257" s="3"/>
      <c r="B2257" s="58">
        <f t="shared" si="147"/>
        <v>0</v>
      </c>
      <c r="C2257" s="58" t="str">
        <f t="shared" si="148"/>
        <v>Jan</v>
      </c>
      <c r="D2257" s="4"/>
      <c r="E2257" s="58"/>
      <c r="F2257" s="58"/>
      <c r="G2257" s="58"/>
      <c r="H2257" s="58"/>
      <c r="I2257" s="58"/>
      <c r="J2257" s="58"/>
      <c r="K2257" s="58">
        <f t="shared" si="145"/>
        <v>0</v>
      </c>
      <c r="L2257" s="58">
        <f t="shared" si="146"/>
        <v>0</v>
      </c>
      <c r="M2257" s="4"/>
      <c r="N2257" s="58"/>
      <c r="O2257" s="58"/>
      <c r="P2257" s="4"/>
      <c r="Q2257" s="4"/>
    </row>
    <row r="2258" spans="1:17" s="1" customFormat="1" ht="18.649999999999999" customHeight="1" x14ac:dyDescent="0.35">
      <c r="A2258" s="3"/>
      <c r="B2258" s="58">
        <f t="shared" si="147"/>
        <v>0</v>
      </c>
      <c r="C2258" s="58" t="str">
        <f t="shared" si="148"/>
        <v>Jan</v>
      </c>
      <c r="D2258" s="4"/>
      <c r="E2258" s="58"/>
      <c r="F2258" s="58"/>
      <c r="G2258" s="58"/>
      <c r="H2258" s="58"/>
      <c r="I2258" s="58"/>
      <c r="J2258" s="58"/>
      <c r="K2258" s="58">
        <f t="shared" si="145"/>
        <v>0</v>
      </c>
      <c r="L2258" s="58">
        <f t="shared" si="146"/>
        <v>0</v>
      </c>
      <c r="M2258" s="4"/>
      <c r="N2258" s="58"/>
      <c r="O2258" s="58"/>
      <c r="P2258" s="4"/>
      <c r="Q2258" s="4"/>
    </row>
    <row r="2259" spans="1:17" s="1" customFormat="1" ht="18.649999999999999" customHeight="1" x14ac:dyDescent="0.35">
      <c r="A2259" s="3"/>
      <c r="B2259" s="58">
        <f t="shared" si="147"/>
        <v>0</v>
      </c>
      <c r="C2259" s="58" t="str">
        <f t="shared" si="148"/>
        <v>Jan</v>
      </c>
      <c r="D2259" s="4"/>
      <c r="E2259" s="58"/>
      <c r="F2259" s="58"/>
      <c r="G2259" s="58"/>
      <c r="H2259" s="58"/>
      <c r="I2259" s="58"/>
      <c r="J2259" s="58"/>
      <c r="K2259" s="58">
        <f t="shared" si="145"/>
        <v>0</v>
      </c>
      <c r="L2259" s="58">
        <f t="shared" si="146"/>
        <v>0</v>
      </c>
      <c r="M2259" s="4"/>
      <c r="N2259" s="58"/>
      <c r="O2259" s="58"/>
      <c r="P2259" s="4"/>
      <c r="Q2259" s="4"/>
    </row>
    <row r="2260" spans="1:17" s="1" customFormat="1" ht="18.649999999999999" customHeight="1" x14ac:dyDescent="0.35">
      <c r="A2260" s="3"/>
      <c r="B2260" s="58">
        <f t="shared" si="147"/>
        <v>0</v>
      </c>
      <c r="C2260" s="58" t="str">
        <f t="shared" si="148"/>
        <v>Jan</v>
      </c>
      <c r="D2260" s="4"/>
      <c r="E2260" s="58"/>
      <c r="F2260" s="58"/>
      <c r="G2260" s="58"/>
      <c r="H2260" s="58"/>
      <c r="I2260" s="58"/>
      <c r="J2260" s="58"/>
      <c r="K2260" s="58">
        <f t="shared" si="145"/>
        <v>0</v>
      </c>
      <c r="L2260" s="58">
        <f t="shared" si="146"/>
        <v>0</v>
      </c>
      <c r="M2260" s="4"/>
      <c r="N2260" s="58"/>
      <c r="O2260" s="58"/>
      <c r="P2260" s="4"/>
      <c r="Q2260" s="4"/>
    </row>
    <row r="2261" spans="1:17" s="1" customFormat="1" ht="18.649999999999999" customHeight="1" x14ac:dyDescent="0.35">
      <c r="A2261" s="3"/>
      <c r="B2261" s="58">
        <f t="shared" si="147"/>
        <v>0</v>
      </c>
      <c r="C2261" s="58" t="str">
        <f t="shared" si="148"/>
        <v>Jan</v>
      </c>
      <c r="D2261" s="4"/>
      <c r="E2261" s="58"/>
      <c r="F2261" s="58"/>
      <c r="G2261" s="58"/>
      <c r="H2261" s="58"/>
      <c r="I2261" s="58"/>
      <c r="J2261" s="58"/>
      <c r="K2261" s="58">
        <f t="shared" si="145"/>
        <v>0</v>
      </c>
      <c r="L2261" s="58">
        <f t="shared" si="146"/>
        <v>0</v>
      </c>
      <c r="M2261" s="4"/>
      <c r="N2261" s="58"/>
      <c r="O2261" s="58"/>
      <c r="P2261" s="4"/>
      <c r="Q2261" s="4"/>
    </row>
    <row r="2262" spans="1:17" s="1" customFormat="1" ht="18.649999999999999" customHeight="1" x14ac:dyDescent="0.35">
      <c r="A2262" s="3"/>
      <c r="B2262" s="58">
        <f t="shared" si="147"/>
        <v>0</v>
      </c>
      <c r="C2262" s="58" t="str">
        <f t="shared" si="148"/>
        <v>Jan</v>
      </c>
      <c r="D2262" s="4"/>
      <c r="E2262" s="58"/>
      <c r="F2262" s="58"/>
      <c r="G2262" s="58"/>
      <c r="H2262" s="58"/>
      <c r="I2262" s="58"/>
      <c r="J2262" s="58"/>
      <c r="K2262" s="58">
        <f t="shared" si="145"/>
        <v>0</v>
      </c>
      <c r="L2262" s="58">
        <f t="shared" si="146"/>
        <v>0</v>
      </c>
      <c r="M2262" s="4"/>
      <c r="N2262" s="58"/>
      <c r="O2262" s="58"/>
      <c r="P2262" s="4"/>
      <c r="Q2262" s="4"/>
    </row>
    <row r="2263" spans="1:17" s="1" customFormat="1" ht="18.649999999999999" customHeight="1" x14ac:dyDescent="0.35">
      <c r="A2263" s="3"/>
      <c r="B2263" s="58">
        <f t="shared" si="147"/>
        <v>0</v>
      </c>
      <c r="C2263" s="58" t="str">
        <f t="shared" si="148"/>
        <v>Jan</v>
      </c>
      <c r="D2263" s="4"/>
      <c r="E2263" s="58"/>
      <c r="F2263" s="58"/>
      <c r="G2263" s="58"/>
      <c r="H2263" s="58"/>
      <c r="I2263" s="58"/>
      <c r="J2263" s="58"/>
      <c r="K2263" s="58">
        <f t="shared" si="145"/>
        <v>0</v>
      </c>
      <c r="L2263" s="58">
        <f t="shared" si="146"/>
        <v>0</v>
      </c>
      <c r="M2263" s="4"/>
      <c r="N2263" s="58"/>
      <c r="O2263" s="58"/>
      <c r="P2263" s="4"/>
      <c r="Q2263" s="4"/>
    </row>
    <row r="2264" spans="1:17" s="1" customFormat="1" ht="18.649999999999999" customHeight="1" x14ac:dyDescent="0.35">
      <c r="A2264" s="3"/>
      <c r="B2264" s="58">
        <f t="shared" si="147"/>
        <v>0</v>
      </c>
      <c r="C2264" s="58" t="str">
        <f t="shared" si="148"/>
        <v>Jan</v>
      </c>
      <c r="D2264" s="4"/>
      <c r="E2264" s="58"/>
      <c r="F2264" s="58"/>
      <c r="G2264" s="58"/>
      <c r="H2264" s="58"/>
      <c r="I2264" s="58"/>
      <c r="J2264" s="58"/>
      <c r="K2264" s="58">
        <f t="shared" si="145"/>
        <v>0</v>
      </c>
      <c r="L2264" s="58">
        <f t="shared" si="146"/>
        <v>0</v>
      </c>
      <c r="M2264" s="4"/>
      <c r="N2264" s="58"/>
      <c r="O2264" s="58"/>
      <c r="P2264" s="4"/>
      <c r="Q2264" s="4"/>
    </row>
    <row r="2265" spans="1:17" s="1" customFormat="1" ht="18.649999999999999" customHeight="1" x14ac:dyDescent="0.35">
      <c r="A2265" s="3"/>
      <c r="B2265" s="58">
        <f t="shared" si="147"/>
        <v>0</v>
      </c>
      <c r="C2265" s="58" t="str">
        <f t="shared" si="148"/>
        <v>Jan</v>
      </c>
      <c r="D2265" s="4"/>
      <c r="E2265" s="58"/>
      <c r="F2265" s="58"/>
      <c r="G2265" s="58"/>
      <c r="H2265" s="58"/>
      <c r="I2265" s="58"/>
      <c r="J2265" s="58"/>
      <c r="K2265" s="58">
        <f t="shared" si="145"/>
        <v>0</v>
      </c>
      <c r="L2265" s="58">
        <f t="shared" si="146"/>
        <v>0</v>
      </c>
      <c r="M2265" s="4"/>
      <c r="N2265" s="58"/>
      <c r="O2265" s="58"/>
      <c r="P2265" s="4"/>
      <c r="Q2265" s="4"/>
    </row>
    <row r="2266" spans="1:17" s="1" customFormat="1" ht="18.649999999999999" customHeight="1" x14ac:dyDescent="0.35">
      <c r="A2266" s="3"/>
      <c r="B2266" s="58">
        <f t="shared" si="147"/>
        <v>0</v>
      </c>
      <c r="C2266" s="58" t="str">
        <f t="shared" si="148"/>
        <v>Jan</v>
      </c>
      <c r="D2266" s="4"/>
      <c r="E2266" s="58"/>
      <c r="F2266" s="58"/>
      <c r="G2266" s="58"/>
      <c r="H2266" s="58"/>
      <c r="I2266" s="58"/>
      <c r="J2266" s="58"/>
      <c r="K2266" s="58">
        <f t="shared" si="145"/>
        <v>0</v>
      </c>
      <c r="L2266" s="58">
        <f t="shared" si="146"/>
        <v>0</v>
      </c>
      <c r="M2266" s="4"/>
      <c r="N2266" s="58"/>
      <c r="O2266" s="58"/>
      <c r="P2266" s="4"/>
      <c r="Q2266" s="4"/>
    </row>
    <row r="2267" spans="1:17" s="1" customFormat="1" ht="18.649999999999999" customHeight="1" x14ac:dyDescent="0.35">
      <c r="A2267" s="3"/>
      <c r="B2267" s="58">
        <f t="shared" si="147"/>
        <v>0</v>
      </c>
      <c r="C2267" s="58" t="str">
        <f t="shared" si="148"/>
        <v>Jan</v>
      </c>
      <c r="D2267" s="4"/>
      <c r="E2267" s="58"/>
      <c r="F2267" s="58"/>
      <c r="G2267" s="58"/>
      <c r="H2267" s="58"/>
      <c r="I2267" s="58"/>
      <c r="J2267" s="58"/>
      <c r="K2267" s="58">
        <f t="shared" si="145"/>
        <v>0</v>
      </c>
      <c r="L2267" s="58">
        <f t="shared" si="146"/>
        <v>0</v>
      </c>
      <c r="M2267" s="4"/>
      <c r="N2267" s="58"/>
      <c r="O2267" s="58"/>
      <c r="P2267" s="4"/>
      <c r="Q2267" s="4"/>
    </row>
    <row r="2268" spans="1:17" s="1" customFormat="1" ht="18.649999999999999" customHeight="1" x14ac:dyDescent="0.35">
      <c r="A2268" s="3"/>
      <c r="B2268" s="58">
        <f t="shared" si="147"/>
        <v>0</v>
      </c>
      <c r="C2268" s="58" t="str">
        <f t="shared" si="148"/>
        <v>Jan</v>
      </c>
      <c r="D2268" s="4"/>
      <c r="E2268" s="58"/>
      <c r="F2268" s="58"/>
      <c r="G2268" s="58"/>
      <c r="H2268" s="58"/>
      <c r="I2268" s="58"/>
      <c r="J2268" s="58"/>
      <c r="K2268" s="58">
        <f t="shared" si="145"/>
        <v>0</v>
      </c>
      <c r="L2268" s="58">
        <f t="shared" si="146"/>
        <v>0</v>
      </c>
      <c r="M2268" s="4"/>
      <c r="N2268" s="58"/>
      <c r="O2268" s="58"/>
      <c r="P2268" s="4"/>
      <c r="Q2268" s="4"/>
    </row>
    <row r="2269" spans="1:17" s="1" customFormat="1" ht="18.649999999999999" customHeight="1" x14ac:dyDescent="0.35">
      <c r="A2269" s="3"/>
      <c r="B2269" s="58">
        <f t="shared" si="147"/>
        <v>0</v>
      </c>
      <c r="C2269" s="58" t="str">
        <f t="shared" si="148"/>
        <v>Jan</v>
      </c>
      <c r="D2269" s="4"/>
      <c r="E2269" s="58"/>
      <c r="F2269" s="58"/>
      <c r="G2269" s="58"/>
      <c r="H2269" s="58"/>
      <c r="I2269" s="58"/>
      <c r="J2269" s="58"/>
      <c r="K2269" s="58">
        <f t="shared" si="145"/>
        <v>0</v>
      </c>
      <c r="L2269" s="58">
        <f t="shared" si="146"/>
        <v>0</v>
      </c>
      <c r="M2269" s="4"/>
      <c r="N2269" s="58"/>
      <c r="O2269" s="58"/>
      <c r="P2269" s="4"/>
      <c r="Q2269" s="4"/>
    </row>
    <row r="2270" spans="1:17" s="1" customFormat="1" ht="18.649999999999999" customHeight="1" x14ac:dyDescent="0.35">
      <c r="A2270" s="3"/>
      <c r="B2270" s="58">
        <f t="shared" si="147"/>
        <v>0</v>
      </c>
      <c r="C2270" s="58" t="str">
        <f t="shared" si="148"/>
        <v>Jan</v>
      </c>
      <c r="D2270" s="4"/>
      <c r="E2270" s="58"/>
      <c r="F2270" s="58"/>
      <c r="G2270" s="58"/>
      <c r="H2270" s="58"/>
      <c r="I2270" s="58"/>
      <c r="J2270" s="58"/>
      <c r="K2270" s="58">
        <f t="shared" si="145"/>
        <v>0</v>
      </c>
      <c r="L2270" s="58">
        <f t="shared" si="146"/>
        <v>0</v>
      </c>
      <c r="M2270" s="4"/>
      <c r="N2270" s="58"/>
      <c r="O2270" s="58"/>
      <c r="P2270" s="4"/>
      <c r="Q2270" s="4"/>
    </row>
    <row r="2271" spans="1:17" s="1" customFormat="1" ht="18.649999999999999" customHeight="1" x14ac:dyDescent="0.35">
      <c r="A2271" s="3"/>
      <c r="B2271" s="58">
        <f t="shared" si="147"/>
        <v>0</v>
      </c>
      <c r="C2271" s="58" t="str">
        <f t="shared" si="148"/>
        <v>Jan</v>
      </c>
      <c r="D2271" s="4"/>
      <c r="E2271" s="58"/>
      <c r="F2271" s="58"/>
      <c r="G2271" s="58"/>
      <c r="H2271" s="58"/>
      <c r="I2271" s="58"/>
      <c r="J2271" s="58"/>
      <c r="K2271" s="58">
        <f t="shared" si="145"/>
        <v>0</v>
      </c>
      <c r="L2271" s="58">
        <f t="shared" si="146"/>
        <v>0</v>
      </c>
      <c r="M2271" s="4"/>
      <c r="N2271" s="58"/>
      <c r="O2271" s="58"/>
      <c r="P2271" s="4"/>
      <c r="Q2271" s="4"/>
    </row>
    <row r="2272" spans="1:17" s="1" customFormat="1" ht="18.649999999999999" customHeight="1" x14ac:dyDescent="0.35">
      <c r="A2272" s="3"/>
      <c r="B2272" s="58">
        <f t="shared" si="147"/>
        <v>0</v>
      </c>
      <c r="C2272" s="58" t="str">
        <f t="shared" si="148"/>
        <v>Jan</v>
      </c>
      <c r="D2272" s="4"/>
      <c r="E2272" s="58"/>
      <c r="F2272" s="58"/>
      <c r="G2272" s="58"/>
      <c r="H2272" s="58"/>
      <c r="I2272" s="58"/>
      <c r="J2272" s="58"/>
      <c r="K2272" s="58">
        <f t="shared" si="145"/>
        <v>0</v>
      </c>
      <c r="L2272" s="58">
        <f t="shared" si="146"/>
        <v>0</v>
      </c>
      <c r="M2272" s="4"/>
      <c r="N2272" s="58"/>
      <c r="O2272" s="58"/>
      <c r="P2272" s="4"/>
      <c r="Q2272" s="4"/>
    </row>
    <row r="2273" spans="1:17" s="1" customFormat="1" ht="18.649999999999999" customHeight="1" x14ac:dyDescent="0.35">
      <c r="A2273" s="3"/>
      <c r="B2273" s="58">
        <f t="shared" si="147"/>
        <v>0</v>
      </c>
      <c r="C2273" s="58" t="str">
        <f t="shared" si="148"/>
        <v>Jan</v>
      </c>
      <c r="D2273" s="4"/>
      <c r="E2273" s="58"/>
      <c r="F2273" s="58"/>
      <c r="G2273" s="58"/>
      <c r="H2273" s="58"/>
      <c r="I2273" s="58"/>
      <c r="J2273" s="58"/>
      <c r="K2273" s="58">
        <f t="shared" si="145"/>
        <v>0</v>
      </c>
      <c r="L2273" s="58">
        <f t="shared" si="146"/>
        <v>0</v>
      </c>
      <c r="M2273" s="4"/>
      <c r="N2273" s="58"/>
      <c r="O2273" s="58"/>
      <c r="P2273" s="4"/>
      <c r="Q2273" s="4"/>
    </row>
    <row r="2274" spans="1:17" s="1" customFormat="1" ht="18.649999999999999" customHeight="1" x14ac:dyDescent="0.35">
      <c r="A2274" s="3"/>
      <c r="B2274" s="58">
        <f t="shared" si="147"/>
        <v>0</v>
      </c>
      <c r="C2274" s="58" t="str">
        <f t="shared" si="148"/>
        <v>Jan</v>
      </c>
      <c r="D2274" s="4"/>
      <c r="E2274" s="58"/>
      <c r="F2274" s="58"/>
      <c r="G2274" s="58"/>
      <c r="H2274" s="58"/>
      <c r="I2274" s="58"/>
      <c r="J2274" s="58"/>
      <c r="K2274" s="58">
        <f t="shared" si="145"/>
        <v>0</v>
      </c>
      <c r="L2274" s="58">
        <f t="shared" si="146"/>
        <v>0</v>
      </c>
      <c r="M2274" s="4"/>
      <c r="N2274" s="58"/>
      <c r="O2274" s="58"/>
      <c r="P2274" s="4"/>
      <c r="Q2274" s="4"/>
    </row>
    <row r="2275" spans="1:17" s="1" customFormat="1" ht="18.649999999999999" customHeight="1" x14ac:dyDescent="0.35">
      <c r="A2275" s="3"/>
      <c r="B2275" s="58">
        <f t="shared" si="147"/>
        <v>0</v>
      </c>
      <c r="C2275" s="58" t="str">
        <f t="shared" si="148"/>
        <v>Jan</v>
      </c>
      <c r="D2275" s="4"/>
      <c r="E2275" s="58"/>
      <c r="F2275" s="58"/>
      <c r="G2275" s="58"/>
      <c r="H2275" s="58"/>
      <c r="I2275" s="58"/>
      <c r="J2275" s="58"/>
      <c r="K2275" s="58">
        <f t="shared" si="145"/>
        <v>0</v>
      </c>
      <c r="L2275" s="58">
        <f t="shared" si="146"/>
        <v>0</v>
      </c>
      <c r="M2275" s="4"/>
      <c r="N2275" s="58"/>
      <c r="O2275" s="58"/>
      <c r="P2275" s="4"/>
      <c r="Q2275" s="4"/>
    </row>
    <row r="2276" spans="1:17" s="1" customFormat="1" ht="18.649999999999999" customHeight="1" x14ac:dyDescent="0.35">
      <c r="A2276" s="3"/>
      <c r="B2276" s="58">
        <f t="shared" si="147"/>
        <v>0</v>
      </c>
      <c r="C2276" s="58" t="str">
        <f t="shared" si="148"/>
        <v>Jan</v>
      </c>
      <c r="D2276" s="4"/>
      <c r="E2276" s="58"/>
      <c r="F2276" s="58"/>
      <c r="G2276" s="58"/>
      <c r="H2276" s="58"/>
      <c r="I2276" s="58"/>
      <c r="J2276" s="58"/>
      <c r="K2276" s="58">
        <f t="shared" si="145"/>
        <v>0</v>
      </c>
      <c r="L2276" s="58">
        <f t="shared" si="146"/>
        <v>0</v>
      </c>
      <c r="M2276" s="4"/>
      <c r="N2276" s="58"/>
      <c r="O2276" s="58"/>
      <c r="P2276" s="4"/>
      <c r="Q2276" s="4"/>
    </row>
    <row r="2277" spans="1:17" s="1" customFormat="1" ht="18.649999999999999" customHeight="1" x14ac:dyDescent="0.35">
      <c r="A2277" s="3"/>
      <c r="B2277" s="58">
        <f t="shared" si="147"/>
        <v>0</v>
      </c>
      <c r="C2277" s="58" t="str">
        <f t="shared" si="148"/>
        <v>Jan</v>
      </c>
      <c r="D2277" s="4"/>
      <c r="E2277" s="58"/>
      <c r="F2277" s="58"/>
      <c r="G2277" s="58"/>
      <c r="H2277" s="58"/>
      <c r="I2277" s="58"/>
      <c r="J2277" s="58"/>
      <c r="K2277" s="58">
        <f t="shared" si="145"/>
        <v>0</v>
      </c>
      <c r="L2277" s="58">
        <f t="shared" si="146"/>
        <v>0</v>
      </c>
      <c r="M2277" s="4"/>
      <c r="N2277" s="58"/>
      <c r="O2277" s="58"/>
      <c r="P2277" s="4"/>
      <c r="Q2277" s="4"/>
    </row>
    <row r="2278" spans="1:17" s="1" customFormat="1" ht="18.649999999999999" customHeight="1" x14ac:dyDescent="0.35">
      <c r="A2278" s="3"/>
      <c r="B2278" s="58">
        <f t="shared" si="147"/>
        <v>0</v>
      </c>
      <c r="C2278" s="58" t="str">
        <f t="shared" si="148"/>
        <v>Jan</v>
      </c>
      <c r="D2278" s="4"/>
      <c r="E2278" s="58"/>
      <c r="F2278" s="58"/>
      <c r="G2278" s="58"/>
      <c r="H2278" s="58"/>
      <c r="I2278" s="58"/>
      <c r="J2278" s="58"/>
      <c r="K2278" s="58">
        <f t="shared" si="145"/>
        <v>0</v>
      </c>
      <c r="L2278" s="58">
        <f t="shared" si="146"/>
        <v>0</v>
      </c>
      <c r="M2278" s="4"/>
      <c r="N2278" s="58"/>
      <c r="O2278" s="58"/>
      <c r="P2278" s="4"/>
      <c r="Q2278" s="4"/>
    </row>
    <row r="2279" spans="1:17" s="1" customFormat="1" ht="18.649999999999999" customHeight="1" x14ac:dyDescent="0.35">
      <c r="A2279" s="3"/>
      <c r="B2279" s="58">
        <f t="shared" si="147"/>
        <v>0</v>
      </c>
      <c r="C2279" s="58" t="str">
        <f t="shared" si="148"/>
        <v>Jan</v>
      </c>
      <c r="D2279" s="4"/>
      <c r="E2279" s="58"/>
      <c r="F2279" s="58"/>
      <c r="G2279" s="58"/>
      <c r="H2279" s="58"/>
      <c r="I2279" s="58"/>
      <c r="J2279" s="58"/>
      <c r="K2279" s="58">
        <f t="shared" si="145"/>
        <v>0</v>
      </c>
      <c r="L2279" s="58">
        <f t="shared" si="146"/>
        <v>0</v>
      </c>
      <c r="M2279" s="4"/>
      <c r="N2279" s="58"/>
      <c r="O2279" s="58"/>
      <c r="P2279" s="4"/>
      <c r="Q2279" s="4"/>
    </row>
    <row r="2280" spans="1:17" s="1" customFormat="1" ht="18.649999999999999" customHeight="1" x14ac:dyDescent="0.35">
      <c r="A2280" s="3"/>
      <c r="B2280" s="58">
        <f t="shared" si="147"/>
        <v>0</v>
      </c>
      <c r="C2280" s="58" t="str">
        <f t="shared" si="148"/>
        <v>Jan</v>
      </c>
      <c r="D2280" s="4"/>
      <c r="E2280" s="58"/>
      <c r="F2280" s="58"/>
      <c r="G2280" s="58"/>
      <c r="H2280" s="58"/>
      <c r="I2280" s="58"/>
      <c r="J2280" s="58"/>
      <c r="K2280" s="58">
        <f t="shared" si="145"/>
        <v>0</v>
      </c>
      <c r="L2280" s="58">
        <f t="shared" si="146"/>
        <v>0</v>
      </c>
      <c r="M2280" s="4"/>
      <c r="N2280" s="58"/>
      <c r="O2280" s="58"/>
      <c r="P2280" s="4"/>
      <c r="Q2280" s="4"/>
    </row>
    <row r="2281" spans="1:17" s="1" customFormat="1" ht="18.649999999999999" customHeight="1" x14ac:dyDescent="0.35">
      <c r="A2281" s="3"/>
      <c r="B2281" s="58">
        <f t="shared" si="147"/>
        <v>0</v>
      </c>
      <c r="C2281" s="58" t="str">
        <f t="shared" si="148"/>
        <v>Jan</v>
      </c>
      <c r="D2281" s="4"/>
      <c r="E2281" s="58"/>
      <c r="F2281" s="58"/>
      <c r="G2281" s="58"/>
      <c r="H2281" s="58"/>
      <c r="I2281" s="58"/>
      <c r="J2281" s="58"/>
      <c r="K2281" s="58">
        <f t="shared" si="145"/>
        <v>0</v>
      </c>
      <c r="L2281" s="58">
        <f t="shared" si="146"/>
        <v>0</v>
      </c>
      <c r="M2281" s="4"/>
      <c r="N2281" s="58"/>
      <c r="O2281" s="58"/>
      <c r="P2281" s="4"/>
      <c r="Q2281" s="4"/>
    </row>
    <row r="2282" spans="1:17" s="1" customFormat="1" ht="18.649999999999999" customHeight="1" x14ac:dyDescent="0.35">
      <c r="A2282" s="3"/>
      <c r="B2282" s="58">
        <f t="shared" si="147"/>
        <v>0</v>
      </c>
      <c r="C2282" s="58" t="str">
        <f t="shared" si="148"/>
        <v>Jan</v>
      </c>
      <c r="D2282" s="4"/>
      <c r="E2282" s="58"/>
      <c r="F2282" s="58"/>
      <c r="G2282" s="58"/>
      <c r="H2282" s="58"/>
      <c r="I2282" s="58"/>
      <c r="J2282" s="58"/>
      <c r="K2282" s="58">
        <f t="shared" si="145"/>
        <v>0</v>
      </c>
      <c r="L2282" s="58">
        <f t="shared" si="146"/>
        <v>0</v>
      </c>
      <c r="M2282" s="4"/>
      <c r="N2282" s="58"/>
      <c r="O2282" s="58"/>
      <c r="P2282" s="4"/>
      <c r="Q2282" s="4"/>
    </row>
    <row r="2283" spans="1:17" s="1" customFormat="1" ht="18.649999999999999" customHeight="1" x14ac:dyDescent="0.35">
      <c r="A2283" s="3"/>
      <c r="B2283" s="58">
        <f t="shared" si="147"/>
        <v>0</v>
      </c>
      <c r="C2283" s="58" t="str">
        <f t="shared" si="148"/>
        <v>Jan</v>
      </c>
      <c r="D2283" s="4"/>
      <c r="E2283" s="58"/>
      <c r="F2283" s="58"/>
      <c r="G2283" s="58"/>
      <c r="H2283" s="58"/>
      <c r="I2283" s="58"/>
      <c r="J2283" s="58"/>
      <c r="K2283" s="58">
        <f t="shared" si="145"/>
        <v>0</v>
      </c>
      <c r="L2283" s="58">
        <f t="shared" si="146"/>
        <v>0</v>
      </c>
      <c r="M2283" s="4"/>
      <c r="N2283" s="58"/>
      <c r="O2283" s="58"/>
      <c r="P2283" s="4"/>
      <c r="Q2283" s="4"/>
    </row>
    <row r="2284" spans="1:17" s="1" customFormat="1" ht="18.649999999999999" customHeight="1" x14ac:dyDescent="0.35">
      <c r="A2284" s="3"/>
      <c r="B2284" s="58">
        <f t="shared" si="147"/>
        <v>0</v>
      </c>
      <c r="C2284" s="58" t="str">
        <f t="shared" si="148"/>
        <v>Jan</v>
      </c>
      <c r="D2284" s="4"/>
      <c r="E2284" s="58"/>
      <c r="F2284" s="58"/>
      <c r="G2284" s="58"/>
      <c r="H2284" s="58"/>
      <c r="I2284" s="58"/>
      <c r="J2284" s="58"/>
      <c r="K2284" s="58">
        <f t="shared" si="145"/>
        <v>0</v>
      </c>
      <c r="L2284" s="58">
        <f t="shared" si="146"/>
        <v>0</v>
      </c>
      <c r="M2284" s="4"/>
      <c r="N2284" s="58"/>
      <c r="O2284" s="58"/>
      <c r="P2284" s="4"/>
      <c r="Q2284" s="4"/>
    </row>
    <row r="2285" spans="1:17" s="1" customFormat="1" ht="18.649999999999999" customHeight="1" x14ac:dyDescent="0.35">
      <c r="A2285" s="3"/>
      <c r="B2285" s="58">
        <f t="shared" si="147"/>
        <v>0</v>
      </c>
      <c r="C2285" s="58" t="str">
        <f t="shared" si="148"/>
        <v>Jan</v>
      </c>
      <c r="D2285" s="4"/>
      <c r="E2285" s="58"/>
      <c r="F2285" s="58"/>
      <c r="G2285" s="58"/>
      <c r="H2285" s="58"/>
      <c r="I2285" s="58"/>
      <c r="J2285" s="58"/>
      <c r="K2285" s="58">
        <f t="shared" ref="K2285:K2348" si="149">I2285+J2285</f>
        <v>0</v>
      </c>
      <c r="L2285" s="58">
        <f t="shared" ref="L2285:L2348" si="150">H2285*K2285</f>
        <v>0</v>
      </c>
      <c r="M2285" s="4"/>
      <c r="N2285" s="58"/>
      <c r="O2285" s="58"/>
      <c r="P2285" s="4"/>
      <c r="Q2285" s="4"/>
    </row>
    <row r="2286" spans="1:17" s="1" customFormat="1" ht="18.649999999999999" customHeight="1" x14ac:dyDescent="0.35">
      <c r="A2286" s="3"/>
      <c r="B2286" s="58">
        <f t="shared" si="147"/>
        <v>0</v>
      </c>
      <c r="C2286" s="58" t="str">
        <f t="shared" si="148"/>
        <v>Jan</v>
      </c>
      <c r="D2286" s="4"/>
      <c r="E2286" s="58"/>
      <c r="F2286" s="58"/>
      <c r="G2286" s="58"/>
      <c r="H2286" s="58"/>
      <c r="I2286" s="58"/>
      <c r="J2286" s="58"/>
      <c r="K2286" s="58">
        <f t="shared" si="149"/>
        <v>0</v>
      </c>
      <c r="L2286" s="58">
        <f t="shared" si="150"/>
        <v>0</v>
      </c>
      <c r="M2286" s="4"/>
      <c r="N2286" s="58"/>
      <c r="O2286" s="58"/>
      <c r="P2286" s="4"/>
      <c r="Q2286" s="4"/>
    </row>
    <row r="2287" spans="1:17" s="1" customFormat="1" ht="18.649999999999999" customHeight="1" x14ac:dyDescent="0.35">
      <c r="A2287" s="3"/>
      <c r="B2287" s="58">
        <f t="shared" si="147"/>
        <v>0</v>
      </c>
      <c r="C2287" s="58" t="str">
        <f t="shared" si="148"/>
        <v>Jan</v>
      </c>
      <c r="D2287" s="4"/>
      <c r="E2287" s="58"/>
      <c r="F2287" s="58"/>
      <c r="G2287" s="58"/>
      <c r="H2287" s="58"/>
      <c r="I2287" s="58"/>
      <c r="J2287" s="58"/>
      <c r="K2287" s="58">
        <f t="shared" si="149"/>
        <v>0</v>
      </c>
      <c r="L2287" s="58">
        <f t="shared" si="150"/>
        <v>0</v>
      </c>
      <c r="M2287" s="4"/>
      <c r="N2287" s="58"/>
      <c r="O2287" s="58"/>
      <c r="P2287" s="4"/>
      <c r="Q2287" s="4"/>
    </row>
    <row r="2288" spans="1:17" s="1" customFormat="1" ht="18.649999999999999" customHeight="1" x14ac:dyDescent="0.35">
      <c r="A2288" s="3"/>
      <c r="B2288" s="58">
        <f t="shared" si="147"/>
        <v>0</v>
      </c>
      <c r="C2288" s="58" t="str">
        <f t="shared" si="148"/>
        <v>Jan</v>
      </c>
      <c r="D2288" s="4"/>
      <c r="E2288" s="58"/>
      <c r="F2288" s="58"/>
      <c r="G2288" s="58"/>
      <c r="H2288" s="58"/>
      <c r="I2288" s="58"/>
      <c r="J2288" s="58"/>
      <c r="K2288" s="58">
        <f t="shared" si="149"/>
        <v>0</v>
      </c>
      <c r="L2288" s="58">
        <f t="shared" si="150"/>
        <v>0</v>
      </c>
      <c r="M2288" s="4"/>
      <c r="N2288" s="58"/>
      <c r="O2288" s="58"/>
      <c r="P2288" s="4"/>
      <c r="Q2288" s="4"/>
    </row>
    <row r="2289" spans="1:17" s="1" customFormat="1" ht="18.649999999999999" customHeight="1" x14ac:dyDescent="0.35">
      <c r="A2289" s="3"/>
      <c r="B2289" s="58">
        <f t="shared" si="147"/>
        <v>0</v>
      </c>
      <c r="C2289" s="58" t="str">
        <f t="shared" si="148"/>
        <v>Jan</v>
      </c>
      <c r="D2289" s="4"/>
      <c r="E2289" s="58"/>
      <c r="F2289" s="58"/>
      <c r="G2289" s="58"/>
      <c r="H2289" s="58"/>
      <c r="I2289" s="58"/>
      <c r="J2289" s="58"/>
      <c r="K2289" s="58">
        <f t="shared" si="149"/>
        <v>0</v>
      </c>
      <c r="L2289" s="58">
        <f t="shared" si="150"/>
        <v>0</v>
      </c>
      <c r="M2289" s="4"/>
      <c r="N2289" s="58"/>
      <c r="O2289" s="58"/>
      <c r="P2289" s="4"/>
      <c r="Q2289" s="4"/>
    </row>
    <row r="2290" spans="1:17" s="1" customFormat="1" ht="18.649999999999999" customHeight="1" x14ac:dyDescent="0.35">
      <c r="A2290" s="3"/>
      <c r="B2290" s="58">
        <f t="shared" si="147"/>
        <v>0</v>
      </c>
      <c r="C2290" s="58" t="str">
        <f t="shared" si="148"/>
        <v>Jan</v>
      </c>
      <c r="D2290" s="4"/>
      <c r="E2290" s="58"/>
      <c r="F2290" s="58"/>
      <c r="G2290" s="58"/>
      <c r="H2290" s="58"/>
      <c r="I2290" s="58"/>
      <c r="J2290" s="58"/>
      <c r="K2290" s="58">
        <f t="shared" si="149"/>
        <v>0</v>
      </c>
      <c r="L2290" s="58">
        <f t="shared" si="150"/>
        <v>0</v>
      </c>
      <c r="M2290" s="4"/>
      <c r="N2290" s="58"/>
      <c r="O2290" s="58"/>
      <c r="P2290" s="4"/>
      <c r="Q2290" s="4"/>
    </row>
    <row r="2291" spans="1:17" s="1" customFormat="1" ht="18.649999999999999" customHeight="1" x14ac:dyDescent="0.35">
      <c r="A2291" s="3"/>
      <c r="B2291" s="58">
        <f t="shared" si="147"/>
        <v>0</v>
      </c>
      <c r="C2291" s="58" t="str">
        <f t="shared" si="148"/>
        <v>Jan</v>
      </c>
      <c r="D2291" s="4"/>
      <c r="E2291" s="58"/>
      <c r="F2291" s="58"/>
      <c r="G2291" s="58"/>
      <c r="H2291" s="58"/>
      <c r="I2291" s="58"/>
      <c r="J2291" s="58"/>
      <c r="K2291" s="58">
        <f t="shared" si="149"/>
        <v>0</v>
      </c>
      <c r="L2291" s="58">
        <f t="shared" si="150"/>
        <v>0</v>
      </c>
      <c r="M2291" s="4"/>
      <c r="N2291" s="58"/>
      <c r="O2291" s="58"/>
      <c r="P2291" s="4"/>
      <c r="Q2291" s="4"/>
    </row>
    <row r="2292" spans="1:17" s="1" customFormat="1" ht="18.649999999999999" customHeight="1" x14ac:dyDescent="0.35">
      <c r="A2292" s="3"/>
      <c r="B2292" s="58">
        <f t="shared" si="147"/>
        <v>0</v>
      </c>
      <c r="C2292" s="58" t="str">
        <f t="shared" si="148"/>
        <v>Jan</v>
      </c>
      <c r="D2292" s="4"/>
      <c r="E2292" s="58"/>
      <c r="F2292" s="58"/>
      <c r="G2292" s="58"/>
      <c r="H2292" s="58"/>
      <c r="I2292" s="58"/>
      <c r="J2292" s="58"/>
      <c r="K2292" s="58">
        <f t="shared" si="149"/>
        <v>0</v>
      </c>
      <c r="L2292" s="58">
        <f t="shared" si="150"/>
        <v>0</v>
      </c>
      <c r="M2292" s="4"/>
      <c r="N2292" s="58"/>
      <c r="O2292" s="58"/>
      <c r="P2292" s="4"/>
      <c r="Q2292" s="4"/>
    </row>
    <row r="2293" spans="1:17" s="1" customFormat="1" ht="18.649999999999999" customHeight="1" x14ac:dyDescent="0.35">
      <c r="A2293" s="3"/>
      <c r="B2293" s="58">
        <f t="shared" si="147"/>
        <v>0</v>
      </c>
      <c r="C2293" s="58" t="str">
        <f t="shared" si="148"/>
        <v>Jan</v>
      </c>
      <c r="D2293" s="4"/>
      <c r="E2293" s="58"/>
      <c r="F2293" s="58"/>
      <c r="G2293" s="58"/>
      <c r="H2293" s="58"/>
      <c r="I2293" s="58"/>
      <c r="J2293" s="58"/>
      <c r="K2293" s="58">
        <f t="shared" si="149"/>
        <v>0</v>
      </c>
      <c r="L2293" s="58">
        <f t="shared" si="150"/>
        <v>0</v>
      </c>
      <c r="M2293" s="4"/>
      <c r="N2293" s="58"/>
      <c r="O2293" s="58"/>
      <c r="P2293" s="4"/>
      <c r="Q2293" s="4"/>
    </row>
    <row r="2294" spans="1:17" s="1" customFormat="1" ht="18.649999999999999" customHeight="1" x14ac:dyDescent="0.35">
      <c r="A2294" s="3"/>
      <c r="B2294" s="58">
        <f t="shared" si="147"/>
        <v>0</v>
      </c>
      <c r="C2294" s="58" t="str">
        <f t="shared" si="148"/>
        <v>Jan</v>
      </c>
      <c r="D2294" s="4"/>
      <c r="E2294" s="58"/>
      <c r="F2294" s="58"/>
      <c r="G2294" s="58"/>
      <c r="H2294" s="58"/>
      <c r="I2294" s="58"/>
      <c r="J2294" s="58"/>
      <c r="K2294" s="58">
        <f t="shared" si="149"/>
        <v>0</v>
      </c>
      <c r="L2294" s="58">
        <f t="shared" si="150"/>
        <v>0</v>
      </c>
      <c r="M2294" s="4"/>
      <c r="N2294" s="58"/>
      <c r="O2294" s="58"/>
      <c r="P2294" s="4"/>
      <c r="Q2294" s="4"/>
    </row>
    <row r="2295" spans="1:17" s="1" customFormat="1" ht="18.649999999999999" customHeight="1" x14ac:dyDescent="0.35">
      <c r="A2295" s="3"/>
      <c r="B2295" s="58">
        <f t="shared" si="147"/>
        <v>0</v>
      </c>
      <c r="C2295" s="58" t="str">
        <f t="shared" si="148"/>
        <v>Jan</v>
      </c>
      <c r="D2295" s="4"/>
      <c r="E2295" s="58"/>
      <c r="F2295" s="58"/>
      <c r="G2295" s="58"/>
      <c r="H2295" s="58"/>
      <c r="I2295" s="58"/>
      <c r="J2295" s="58"/>
      <c r="K2295" s="58">
        <f t="shared" si="149"/>
        <v>0</v>
      </c>
      <c r="L2295" s="58">
        <f t="shared" si="150"/>
        <v>0</v>
      </c>
      <c r="M2295" s="4"/>
      <c r="N2295" s="58"/>
      <c r="O2295" s="58"/>
      <c r="P2295" s="4"/>
      <c r="Q2295" s="4"/>
    </row>
    <row r="2296" spans="1:17" s="1" customFormat="1" ht="18.649999999999999" customHeight="1" x14ac:dyDescent="0.35">
      <c r="A2296" s="3"/>
      <c r="B2296" s="58">
        <f t="shared" si="147"/>
        <v>0</v>
      </c>
      <c r="C2296" s="58" t="str">
        <f t="shared" si="148"/>
        <v>Jan</v>
      </c>
      <c r="D2296" s="4"/>
      <c r="E2296" s="58"/>
      <c r="F2296" s="58"/>
      <c r="G2296" s="58"/>
      <c r="H2296" s="58"/>
      <c r="I2296" s="58"/>
      <c r="J2296" s="58"/>
      <c r="K2296" s="58">
        <f t="shared" si="149"/>
        <v>0</v>
      </c>
      <c r="L2296" s="58">
        <f t="shared" si="150"/>
        <v>0</v>
      </c>
      <c r="M2296" s="4"/>
      <c r="N2296" s="58"/>
      <c r="O2296" s="58"/>
      <c r="P2296" s="4"/>
      <c r="Q2296" s="4"/>
    </row>
    <row r="2297" spans="1:17" s="1" customFormat="1" ht="18.649999999999999" customHeight="1" x14ac:dyDescent="0.35">
      <c r="A2297" s="3"/>
      <c r="B2297" s="58">
        <f t="shared" si="147"/>
        <v>0</v>
      </c>
      <c r="C2297" s="58" t="str">
        <f t="shared" si="148"/>
        <v>Jan</v>
      </c>
      <c r="D2297" s="4"/>
      <c r="E2297" s="58"/>
      <c r="F2297" s="58"/>
      <c r="G2297" s="58"/>
      <c r="H2297" s="58"/>
      <c r="I2297" s="58"/>
      <c r="J2297" s="58"/>
      <c r="K2297" s="58">
        <f t="shared" si="149"/>
        <v>0</v>
      </c>
      <c r="L2297" s="58">
        <f t="shared" si="150"/>
        <v>0</v>
      </c>
      <c r="M2297" s="4"/>
      <c r="N2297" s="58"/>
      <c r="O2297" s="58"/>
      <c r="P2297" s="4"/>
      <c r="Q2297" s="4"/>
    </row>
    <row r="2298" spans="1:17" s="1" customFormat="1" ht="18.649999999999999" customHeight="1" x14ac:dyDescent="0.35">
      <c r="A2298" s="3"/>
      <c r="B2298" s="58">
        <f t="shared" si="147"/>
        <v>0</v>
      </c>
      <c r="C2298" s="58" t="str">
        <f t="shared" si="148"/>
        <v>Jan</v>
      </c>
      <c r="D2298" s="4"/>
      <c r="E2298" s="58"/>
      <c r="F2298" s="58"/>
      <c r="G2298" s="58"/>
      <c r="H2298" s="58"/>
      <c r="I2298" s="58"/>
      <c r="J2298" s="58"/>
      <c r="K2298" s="58">
        <f t="shared" si="149"/>
        <v>0</v>
      </c>
      <c r="L2298" s="58">
        <f t="shared" si="150"/>
        <v>0</v>
      </c>
      <c r="M2298" s="4"/>
      <c r="N2298" s="58"/>
      <c r="O2298" s="58"/>
      <c r="P2298" s="4"/>
      <c r="Q2298" s="4"/>
    </row>
    <row r="2299" spans="1:17" s="1" customFormat="1" ht="18.649999999999999" customHeight="1" x14ac:dyDescent="0.35">
      <c r="A2299" s="3"/>
      <c r="B2299" s="58">
        <f t="shared" si="147"/>
        <v>0</v>
      </c>
      <c r="C2299" s="58" t="str">
        <f t="shared" si="148"/>
        <v>Jan</v>
      </c>
      <c r="D2299" s="4"/>
      <c r="E2299" s="58"/>
      <c r="F2299" s="58"/>
      <c r="G2299" s="58"/>
      <c r="H2299" s="58"/>
      <c r="I2299" s="58"/>
      <c r="J2299" s="58"/>
      <c r="K2299" s="58">
        <f t="shared" si="149"/>
        <v>0</v>
      </c>
      <c r="L2299" s="58">
        <f t="shared" si="150"/>
        <v>0</v>
      </c>
      <c r="M2299" s="4"/>
      <c r="N2299" s="58"/>
      <c r="O2299" s="58"/>
      <c r="P2299" s="4"/>
      <c r="Q2299" s="4"/>
    </row>
    <row r="2300" spans="1:17" s="1" customFormat="1" ht="18.649999999999999" customHeight="1" x14ac:dyDescent="0.35">
      <c r="A2300" s="3"/>
      <c r="B2300" s="58">
        <f t="shared" si="147"/>
        <v>0</v>
      </c>
      <c r="C2300" s="58" t="str">
        <f t="shared" si="148"/>
        <v>Jan</v>
      </c>
      <c r="D2300" s="4"/>
      <c r="E2300" s="58"/>
      <c r="F2300" s="58"/>
      <c r="G2300" s="58"/>
      <c r="H2300" s="58"/>
      <c r="I2300" s="58"/>
      <c r="J2300" s="58"/>
      <c r="K2300" s="58">
        <f t="shared" si="149"/>
        <v>0</v>
      </c>
      <c r="L2300" s="58">
        <f t="shared" si="150"/>
        <v>0</v>
      </c>
      <c r="M2300" s="4"/>
      <c r="N2300" s="58"/>
      <c r="O2300" s="58"/>
      <c r="P2300" s="4"/>
      <c r="Q2300" s="4"/>
    </row>
    <row r="2301" spans="1:17" s="1" customFormat="1" ht="18.649999999999999" customHeight="1" x14ac:dyDescent="0.35">
      <c r="A2301" s="3"/>
      <c r="B2301" s="58">
        <f t="shared" si="147"/>
        <v>0</v>
      </c>
      <c r="C2301" s="58" t="str">
        <f t="shared" si="148"/>
        <v>Jan</v>
      </c>
      <c r="D2301" s="4"/>
      <c r="E2301" s="58"/>
      <c r="F2301" s="58"/>
      <c r="G2301" s="58"/>
      <c r="H2301" s="58"/>
      <c r="I2301" s="58"/>
      <c r="J2301" s="58"/>
      <c r="K2301" s="58">
        <f t="shared" si="149"/>
        <v>0</v>
      </c>
      <c r="L2301" s="58">
        <f t="shared" si="150"/>
        <v>0</v>
      </c>
      <c r="M2301" s="4"/>
      <c r="N2301" s="58"/>
      <c r="O2301" s="58"/>
      <c r="P2301" s="4"/>
      <c r="Q2301" s="4"/>
    </row>
    <row r="2302" spans="1:17" s="1" customFormat="1" ht="18.649999999999999" customHeight="1" x14ac:dyDescent="0.35">
      <c r="A2302" s="3"/>
      <c r="B2302" s="58">
        <f t="shared" si="147"/>
        <v>0</v>
      </c>
      <c r="C2302" s="58" t="str">
        <f t="shared" si="148"/>
        <v>Jan</v>
      </c>
      <c r="D2302" s="4"/>
      <c r="E2302" s="58"/>
      <c r="F2302" s="58"/>
      <c r="G2302" s="58"/>
      <c r="H2302" s="58"/>
      <c r="I2302" s="58"/>
      <c r="J2302" s="58"/>
      <c r="K2302" s="58">
        <f t="shared" si="149"/>
        <v>0</v>
      </c>
      <c r="L2302" s="58">
        <f t="shared" si="150"/>
        <v>0</v>
      </c>
      <c r="M2302" s="4"/>
      <c r="N2302" s="58"/>
      <c r="O2302" s="58"/>
      <c r="P2302" s="4"/>
      <c r="Q2302" s="4"/>
    </row>
    <row r="2303" spans="1:17" s="1" customFormat="1" ht="18.649999999999999" customHeight="1" x14ac:dyDescent="0.35">
      <c r="A2303" s="3"/>
      <c r="B2303" s="58">
        <f t="shared" si="147"/>
        <v>0</v>
      </c>
      <c r="C2303" s="58" t="str">
        <f t="shared" si="148"/>
        <v>Jan</v>
      </c>
      <c r="D2303" s="4"/>
      <c r="E2303" s="58"/>
      <c r="F2303" s="58"/>
      <c r="G2303" s="58"/>
      <c r="H2303" s="58"/>
      <c r="I2303" s="58"/>
      <c r="J2303" s="58"/>
      <c r="K2303" s="58">
        <f t="shared" si="149"/>
        <v>0</v>
      </c>
      <c r="L2303" s="58">
        <f t="shared" si="150"/>
        <v>0</v>
      </c>
      <c r="M2303" s="4"/>
      <c r="N2303" s="58"/>
      <c r="O2303" s="58"/>
      <c r="P2303" s="4"/>
      <c r="Q2303" s="4"/>
    </row>
    <row r="2304" spans="1:17" s="1" customFormat="1" ht="18.649999999999999" customHeight="1" x14ac:dyDescent="0.35">
      <c r="A2304" s="3"/>
      <c r="B2304" s="58">
        <f t="shared" si="147"/>
        <v>0</v>
      </c>
      <c r="C2304" s="58" t="str">
        <f t="shared" si="148"/>
        <v>Jan</v>
      </c>
      <c r="D2304" s="4"/>
      <c r="E2304" s="58"/>
      <c r="F2304" s="58"/>
      <c r="G2304" s="58"/>
      <c r="H2304" s="58"/>
      <c r="I2304" s="58"/>
      <c r="J2304" s="58"/>
      <c r="K2304" s="58">
        <f t="shared" si="149"/>
        <v>0</v>
      </c>
      <c r="L2304" s="58">
        <f t="shared" si="150"/>
        <v>0</v>
      </c>
      <c r="M2304" s="4"/>
      <c r="N2304" s="58"/>
      <c r="O2304" s="58"/>
      <c r="P2304" s="4"/>
      <c r="Q2304" s="4"/>
    </row>
    <row r="2305" spans="1:17" s="1" customFormat="1" ht="18.649999999999999" customHeight="1" x14ac:dyDescent="0.35">
      <c r="A2305" s="3"/>
      <c r="B2305" s="58">
        <f t="shared" si="147"/>
        <v>0</v>
      </c>
      <c r="C2305" s="58" t="str">
        <f t="shared" si="148"/>
        <v>Jan</v>
      </c>
      <c r="D2305" s="4"/>
      <c r="E2305" s="58"/>
      <c r="F2305" s="58"/>
      <c r="G2305" s="58"/>
      <c r="H2305" s="58"/>
      <c r="I2305" s="58"/>
      <c r="J2305" s="58"/>
      <c r="K2305" s="58">
        <f t="shared" si="149"/>
        <v>0</v>
      </c>
      <c r="L2305" s="58">
        <f t="shared" si="150"/>
        <v>0</v>
      </c>
      <c r="M2305" s="4"/>
      <c r="N2305" s="58"/>
      <c r="O2305" s="58"/>
      <c r="P2305" s="4"/>
      <c r="Q2305" s="4"/>
    </row>
    <row r="2306" spans="1:17" s="1" customFormat="1" ht="18.649999999999999" customHeight="1" x14ac:dyDescent="0.35">
      <c r="A2306" s="3"/>
      <c r="B2306" s="58">
        <f t="shared" si="147"/>
        <v>0</v>
      </c>
      <c r="C2306" s="58" t="str">
        <f t="shared" si="148"/>
        <v>Jan</v>
      </c>
      <c r="D2306" s="4"/>
      <c r="E2306" s="58"/>
      <c r="F2306" s="58"/>
      <c r="G2306" s="58"/>
      <c r="H2306" s="58"/>
      <c r="I2306" s="58"/>
      <c r="J2306" s="58"/>
      <c r="K2306" s="58">
        <f t="shared" si="149"/>
        <v>0</v>
      </c>
      <c r="L2306" s="58">
        <f t="shared" si="150"/>
        <v>0</v>
      </c>
      <c r="M2306" s="4"/>
      <c r="N2306" s="58"/>
      <c r="O2306" s="58"/>
      <c r="P2306" s="4"/>
      <c r="Q2306" s="4"/>
    </row>
    <row r="2307" spans="1:17" s="1" customFormat="1" ht="18.649999999999999" customHeight="1" x14ac:dyDescent="0.35">
      <c r="A2307" s="3"/>
      <c r="B2307" s="58">
        <f t="shared" si="147"/>
        <v>0</v>
      </c>
      <c r="C2307" s="58" t="str">
        <f t="shared" si="148"/>
        <v>Jan</v>
      </c>
      <c r="D2307" s="4"/>
      <c r="E2307" s="58"/>
      <c r="F2307" s="58"/>
      <c r="G2307" s="58"/>
      <c r="H2307" s="58"/>
      <c r="I2307" s="58"/>
      <c r="J2307" s="58"/>
      <c r="K2307" s="58">
        <f t="shared" si="149"/>
        <v>0</v>
      </c>
      <c r="L2307" s="58">
        <f t="shared" si="150"/>
        <v>0</v>
      </c>
      <c r="M2307" s="4"/>
      <c r="N2307" s="58"/>
      <c r="O2307" s="58"/>
      <c r="P2307" s="4"/>
      <c r="Q2307" s="4"/>
    </row>
    <row r="2308" spans="1:17" s="1" customFormat="1" ht="18.649999999999999" customHeight="1" x14ac:dyDescent="0.35">
      <c r="A2308" s="3"/>
      <c r="B2308" s="58">
        <f t="shared" si="147"/>
        <v>0</v>
      </c>
      <c r="C2308" s="58" t="str">
        <f t="shared" si="148"/>
        <v>Jan</v>
      </c>
      <c r="D2308" s="4"/>
      <c r="E2308" s="58"/>
      <c r="F2308" s="58"/>
      <c r="G2308" s="58"/>
      <c r="H2308" s="58"/>
      <c r="I2308" s="58"/>
      <c r="J2308" s="58"/>
      <c r="K2308" s="58">
        <f t="shared" si="149"/>
        <v>0</v>
      </c>
      <c r="L2308" s="58">
        <f t="shared" si="150"/>
        <v>0</v>
      </c>
      <c r="M2308" s="4"/>
      <c r="N2308" s="58"/>
      <c r="O2308" s="58"/>
      <c r="P2308" s="4"/>
      <c r="Q2308" s="4"/>
    </row>
    <row r="2309" spans="1:17" s="1" customFormat="1" ht="18.649999999999999" customHeight="1" x14ac:dyDescent="0.35">
      <c r="A2309" s="3"/>
      <c r="B2309" s="58">
        <f t="shared" si="147"/>
        <v>0</v>
      </c>
      <c r="C2309" s="58" t="str">
        <f t="shared" si="148"/>
        <v>Jan</v>
      </c>
      <c r="D2309" s="4"/>
      <c r="E2309" s="58"/>
      <c r="F2309" s="58"/>
      <c r="G2309" s="58"/>
      <c r="H2309" s="58"/>
      <c r="I2309" s="58"/>
      <c r="J2309" s="58"/>
      <c r="K2309" s="58">
        <f t="shared" si="149"/>
        <v>0</v>
      </c>
      <c r="L2309" s="58">
        <f t="shared" si="150"/>
        <v>0</v>
      </c>
      <c r="M2309" s="4"/>
      <c r="N2309" s="58"/>
      <c r="O2309" s="58"/>
      <c r="P2309" s="4"/>
      <c r="Q2309" s="4"/>
    </row>
    <row r="2310" spans="1:17" s="1" customFormat="1" ht="18.649999999999999" customHeight="1" x14ac:dyDescent="0.35">
      <c r="A2310" s="3"/>
      <c r="B2310" s="58">
        <f t="shared" si="147"/>
        <v>0</v>
      </c>
      <c r="C2310" s="58" t="str">
        <f t="shared" si="148"/>
        <v>Jan</v>
      </c>
      <c r="D2310" s="4"/>
      <c r="E2310" s="58"/>
      <c r="F2310" s="58"/>
      <c r="G2310" s="58"/>
      <c r="H2310" s="58"/>
      <c r="I2310" s="58"/>
      <c r="J2310" s="58"/>
      <c r="K2310" s="58">
        <f t="shared" si="149"/>
        <v>0</v>
      </c>
      <c r="L2310" s="58">
        <f t="shared" si="150"/>
        <v>0</v>
      </c>
      <c r="M2310" s="4"/>
      <c r="N2310" s="58"/>
      <c r="O2310" s="58"/>
      <c r="P2310" s="4"/>
      <c r="Q2310" s="4"/>
    </row>
    <row r="2311" spans="1:17" s="1" customFormat="1" ht="18.649999999999999" customHeight="1" x14ac:dyDescent="0.35">
      <c r="A2311" s="3"/>
      <c r="B2311" s="58">
        <f t="shared" si="147"/>
        <v>0</v>
      </c>
      <c r="C2311" s="58" t="str">
        <f t="shared" si="148"/>
        <v>Jan</v>
      </c>
      <c r="D2311" s="4"/>
      <c r="E2311" s="58"/>
      <c r="F2311" s="58"/>
      <c r="G2311" s="58"/>
      <c r="H2311" s="58"/>
      <c r="I2311" s="58"/>
      <c r="J2311" s="58"/>
      <c r="K2311" s="58">
        <f t="shared" si="149"/>
        <v>0</v>
      </c>
      <c r="L2311" s="58">
        <f t="shared" si="150"/>
        <v>0</v>
      </c>
      <c r="M2311" s="4"/>
      <c r="N2311" s="58"/>
      <c r="O2311" s="58"/>
      <c r="P2311" s="4"/>
      <c r="Q2311" s="4"/>
    </row>
    <row r="2312" spans="1:17" s="1" customFormat="1" ht="18.649999999999999" customHeight="1" x14ac:dyDescent="0.35">
      <c r="A2312" s="3"/>
      <c r="B2312" s="58">
        <f t="shared" si="147"/>
        <v>0</v>
      </c>
      <c r="C2312" s="58" t="str">
        <f t="shared" si="148"/>
        <v>Jan</v>
      </c>
      <c r="D2312" s="4"/>
      <c r="E2312" s="58"/>
      <c r="F2312" s="58"/>
      <c r="G2312" s="58"/>
      <c r="H2312" s="58"/>
      <c r="I2312" s="58"/>
      <c r="J2312" s="58"/>
      <c r="K2312" s="58">
        <f t="shared" si="149"/>
        <v>0</v>
      </c>
      <c r="L2312" s="58">
        <f t="shared" si="150"/>
        <v>0</v>
      </c>
      <c r="M2312" s="4"/>
      <c r="N2312" s="58"/>
      <c r="O2312" s="58"/>
      <c r="P2312" s="4"/>
      <c r="Q2312" s="4"/>
    </row>
    <row r="2313" spans="1:17" s="1" customFormat="1" ht="18.649999999999999" customHeight="1" x14ac:dyDescent="0.35">
      <c r="A2313" s="3"/>
      <c r="B2313" s="58">
        <f t="shared" si="147"/>
        <v>0</v>
      </c>
      <c r="C2313" s="58" t="str">
        <f t="shared" si="148"/>
        <v>Jan</v>
      </c>
      <c r="D2313" s="4"/>
      <c r="E2313" s="58"/>
      <c r="F2313" s="58"/>
      <c r="G2313" s="58"/>
      <c r="H2313" s="58"/>
      <c r="I2313" s="58"/>
      <c r="J2313" s="58"/>
      <c r="K2313" s="58">
        <f t="shared" si="149"/>
        <v>0</v>
      </c>
      <c r="L2313" s="58">
        <f t="shared" si="150"/>
        <v>0</v>
      </c>
      <c r="M2313" s="4"/>
      <c r="N2313" s="58"/>
      <c r="O2313" s="58"/>
      <c r="P2313" s="4"/>
      <c r="Q2313" s="4"/>
    </row>
    <row r="2314" spans="1:17" s="1" customFormat="1" ht="18.649999999999999" customHeight="1" x14ac:dyDescent="0.35">
      <c r="A2314" s="3"/>
      <c r="B2314" s="58">
        <f t="shared" si="147"/>
        <v>0</v>
      </c>
      <c r="C2314" s="58" t="str">
        <f t="shared" si="148"/>
        <v>Jan</v>
      </c>
      <c r="D2314" s="4"/>
      <c r="E2314" s="58"/>
      <c r="F2314" s="58"/>
      <c r="G2314" s="58"/>
      <c r="H2314" s="58"/>
      <c r="I2314" s="58"/>
      <c r="J2314" s="58"/>
      <c r="K2314" s="58">
        <f t="shared" si="149"/>
        <v>0</v>
      </c>
      <c r="L2314" s="58">
        <f t="shared" si="150"/>
        <v>0</v>
      </c>
      <c r="M2314" s="4"/>
      <c r="N2314" s="58"/>
      <c r="O2314" s="58"/>
      <c r="P2314" s="4"/>
      <c r="Q2314" s="4"/>
    </row>
    <row r="2315" spans="1:17" s="1" customFormat="1" ht="18.649999999999999" customHeight="1" x14ac:dyDescent="0.35">
      <c r="A2315" s="3"/>
      <c r="B2315" s="58">
        <f t="shared" si="147"/>
        <v>0</v>
      </c>
      <c r="C2315" s="58" t="str">
        <f t="shared" si="148"/>
        <v>Jan</v>
      </c>
      <c r="D2315" s="4"/>
      <c r="E2315" s="58"/>
      <c r="F2315" s="58"/>
      <c r="G2315" s="58"/>
      <c r="H2315" s="58"/>
      <c r="I2315" s="58"/>
      <c r="J2315" s="58"/>
      <c r="K2315" s="58">
        <f t="shared" si="149"/>
        <v>0</v>
      </c>
      <c r="L2315" s="58">
        <f t="shared" si="150"/>
        <v>0</v>
      </c>
      <c r="M2315" s="4"/>
      <c r="N2315" s="58"/>
      <c r="O2315" s="58"/>
      <c r="P2315" s="4"/>
      <c r="Q2315" s="4"/>
    </row>
    <row r="2316" spans="1:17" s="1" customFormat="1" ht="18.649999999999999" customHeight="1" x14ac:dyDescent="0.35">
      <c r="A2316" s="3"/>
      <c r="B2316" s="58">
        <f t="shared" si="147"/>
        <v>0</v>
      </c>
      <c r="C2316" s="58" t="str">
        <f t="shared" si="148"/>
        <v>Jan</v>
      </c>
      <c r="D2316" s="4"/>
      <c r="E2316" s="58"/>
      <c r="F2316" s="58"/>
      <c r="G2316" s="58"/>
      <c r="H2316" s="58"/>
      <c r="I2316" s="58"/>
      <c r="J2316" s="58"/>
      <c r="K2316" s="58">
        <f t="shared" si="149"/>
        <v>0</v>
      </c>
      <c r="L2316" s="58">
        <f t="shared" si="150"/>
        <v>0</v>
      </c>
      <c r="M2316" s="4"/>
      <c r="N2316" s="58"/>
      <c r="O2316" s="58"/>
      <c r="P2316" s="4"/>
      <c r="Q2316" s="4"/>
    </row>
    <row r="2317" spans="1:17" s="1" customFormat="1" ht="18.649999999999999" customHeight="1" x14ac:dyDescent="0.35">
      <c r="A2317" s="3"/>
      <c r="B2317" s="58">
        <f t="shared" ref="B2317:B2380" si="151">WEEKNUM(A2317)</f>
        <v>0</v>
      </c>
      <c r="C2317" s="58" t="str">
        <f t="shared" ref="C2317:C2380" si="152">TEXT(A2317,"Mmm")</f>
        <v>Jan</v>
      </c>
      <c r="D2317" s="4"/>
      <c r="E2317" s="58"/>
      <c r="F2317" s="58"/>
      <c r="G2317" s="58"/>
      <c r="H2317" s="58"/>
      <c r="I2317" s="58"/>
      <c r="J2317" s="58"/>
      <c r="K2317" s="58">
        <f t="shared" si="149"/>
        <v>0</v>
      </c>
      <c r="L2317" s="58">
        <f t="shared" si="150"/>
        <v>0</v>
      </c>
      <c r="M2317" s="4"/>
      <c r="N2317" s="58"/>
      <c r="O2317" s="58"/>
      <c r="P2317" s="4"/>
      <c r="Q2317" s="4"/>
    </row>
    <row r="2318" spans="1:17" s="1" customFormat="1" ht="18.649999999999999" customHeight="1" x14ac:dyDescent="0.35">
      <c r="A2318" s="3"/>
      <c r="B2318" s="58">
        <f t="shared" si="151"/>
        <v>0</v>
      </c>
      <c r="C2318" s="58" t="str">
        <f t="shared" si="152"/>
        <v>Jan</v>
      </c>
      <c r="D2318" s="4"/>
      <c r="E2318" s="58"/>
      <c r="F2318" s="58"/>
      <c r="G2318" s="58"/>
      <c r="H2318" s="58"/>
      <c r="I2318" s="58"/>
      <c r="J2318" s="58"/>
      <c r="K2318" s="58">
        <f t="shared" si="149"/>
        <v>0</v>
      </c>
      <c r="L2318" s="58">
        <f t="shared" si="150"/>
        <v>0</v>
      </c>
      <c r="M2318" s="4"/>
      <c r="N2318" s="58"/>
      <c r="O2318" s="58"/>
      <c r="P2318" s="4"/>
      <c r="Q2318" s="4"/>
    </row>
    <row r="2319" spans="1:17" s="1" customFormat="1" ht="18.649999999999999" customHeight="1" x14ac:dyDescent="0.35">
      <c r="A2319" s="3"/>
      <c r="B2319" s="58">
        <f t="shared" si="151"/>
        <v>0</v>
      </c>
      <c r="C2319" s="58" t="str">
        <f t="shared" si="152"/>
        <v>Jan</v>
      </c>
      <c r="D2319" s="4"/>
      <c r="E2319" s="58"/>
      <c r="F2319" s="58"/>
      <c r="G2319" s="58"/>
      <c r="H2319" s="58"/>
      <c r="I2319" s="58"/>
      <c r="J2319" s="58"/>
      <c r="K2319" s="58">
        <f t="shared" si="149"/>
        <v>0</v>
      </c>
      <c r="L2319" s="58">
        <f t="shared" si="150"/>
        <v>0</v>
      </c>
      <c r="M2319" s="4"/>
      <c r="N2319" s="58"/>
      <c r="O2319" s="58"/>
      <c r="P2319" s="4"/>
      <c r="Q2319" s="4"/>
    </row>
    <row r="2320" spans="1:17" s="1" customFormat="1" ht="18.649999999999999" customHeight="1" x14ac:dyDescent="0.35">
      <c r="A2320" s="3"/>
      <c r="B2320" s="58">
        <f t="shared" si="151"/>
        <v>0</v>
      </c>
      <c r="C2320" s="58" t="str">
        <f t="shared" si="152"/>
        <v>Jan</v>
      </c>
      <c r="D2320" s="4"/>
      <c r="E2320" s="58"/>
      <c r="F2320" s="58"/>
      <c r="G2320" s="58"/>
      <c r="H2320" s="58"/>
      <c r="I2320" s="58"/>
      <c r="J2320" s="58"/>
      <c r="K2320" s="58">
        <f t="shared" si="149"/>
        <v>0</v>
      </c>
      <c r="L2320" s="58">
        <f t="shared" si="150"/>
        <v>0</v>
      </c>
      <c r="M2320" s="4"/>
      <c r="N2320" s="58"/>
      <c r="O2320" s="58"/>
      <c r="P2320" s="4"/>
      <c r="Q2320" s="4"/>
    </row>
    <row r="2321" spans="1:17" s="1" customFormat="1" ht="18.649999999999999" customHeight="1" x14ac:dyDescent="0.35">
      <c r="A2321" s="3"/>
      <c r="B2321" s="58">
        <f t="shared" si="151"/>
        <v>0</v>
      </c>
      <c r="C2321" s="58" t="str">
        <f t="shared" si="152"/>
        <v>Jan</v>
      </c>
      <c r="D2321" s="4"/>
      <c r="E2321" s="58"/>
      <c r="F2321" s="58"/>
      <c r="G2321" s="58"/>
      <c r="H2321" s="58"/>
      <c r="I2321" s="58"/>
      <c r="J2321" s="58"/>
      <c r="K2321" s="58">
        <f t="shared" si="149"/>
        <v>0</v>
      </c>
      <c r="L2321" s="58">
        <f t="shared" si="150"/>
        <v>0</v>
      </c>
      <c r="M2321" s="4"/>
      <c r="N2321" s="58"/>
      <c r="O2321" s="58"/>
      <c r="P2321" s="4"/>
      <c r="Q2321" s="4"/>
    </row>
    <row r="2322" spans="1:17" s="1" customFormat="1" ht="18.649999999999999" customHeight="1" x14ac:dyDescent="0.35">
      <c r="A2322" s="3"/>
      <c r="B2322" s="58">
        <f t="shared" si="151"/>
        <v>0</v>
      </c>
      <c r="C2322" s="58" t="str">
        <f t="shared" si="152"/>
        <v>Jan</v>
      </c>
      <c r="D2322" s="4"/>
      <c r="E2322" s="58"/>
      <c r="F2322" s="58"/>
      <c r="G2322" s="58"/>
      <c r="H2322" s="58"/>
      <c r="I2322" s="58"/>
      <c r="J2322" s="58"/>
      <c r="K2322" s="58">
        <f t="shared" si="149"/>
        <v>0</v>
      </c>
      <c r="L2322" s="58">
        <f t="shared" si="150"/>
        <v>0</v>
      </c>
      <c r="M2322" s="4"/>
      <c r="N2322" s="58"/>
      <c r="O2322" s="58"/>
      <c r="P2322" s="4"/>
      <c r="Q2322" s="4"/>
    </row>
    <row r="2323" spans="1:17" s="1" customFormat="1" ht="18.649999999999999" customHeight="1" x14ac:dyDescent="0.35">
      <c r="A2323" s="3"/>
      <c r="B2323" s="58">
        <f t="shared" si="151"/>
        <v>0</v>
      </c>
      <c r="C2323" s="58" t="str">
        <f t="shared" si="152"/>
        <v>Jan</v>
      </c>
      <c r="D2323" s="4"/>
      <c r="E2323" s="58"/>
      <c r="F2323" s="58"/>
      <c r="G2323" s="58"/>
      <c r="H2323" s="58"/>
      <c r="I2323" s="58"/>
      <c r="J2323" s="58"/>
      <c r="K2323" s="58">
        <f t="shared" si="149"/>
        <v>0</v>
      </c>
      <c r="L2323" s="58">
        <f t="shared" si="150"/>
        <v>0</v>
      </c>
      <c r="M2323" s="4"/>
      <c r="N2323" s="58"/>
      <c r="O2323" s="58"/>
      <c r="P2323" s="4"/>
      <c r="Q2323" s="4"/>
    </row>
    <row r="2324" spans="1:17" s="1" customFormat="1" ht="18.649999999999999" customHeight="1" x14ac:dyDescent="0.35">
      <c r="A2324" s="3"/>
      <c r="B2324" s="58">
        <f t="shared" si="151"/>
        <v>0</v>
      </c>
      <c r="C2324" s="58" t="str">
        <f t="shared" si="152"/>
        <v>Jan</v>
      </c>
      <c r="D2324" s="4"/>
      <c r="E2324" s="58"/>
      <c r="F2324" s="58"/>
      <c r="G2324" s="58"/>
      <c r="H2324" s="58"/>
      <c r="I2324" s="58"/>
      <c r="J2324" s="58"/>
      <c r="K2324" s="58">
        <f t="shared" si="149"/>
        <v>0</v>
      </c>
      <c r="L2324" s="58">
        <f t="shared" si="150"/>
        <v>0</v>
      </c>
      <c r="M2324" s="4"/>
      <c r="N2324" s="58"/>
      <c r="O2324" s="58"/>
      <c r="P2324" s="4"/>
      <c r="Q2324" s="4"/>
    </row>
    <row r="2325" spans="1:17" s="1" customFormat="1" ht="18.649999999999999" customHeight="1" x14ac:dyDescent="0.35">
      <c r="A2325" s="3"/>
      <c r="B2325" s="58">
        <f t="shared" si="151"/>
        <v>0</v>
      </c>
      <c r="C2325" s="58" t="str">
        <f t="shared" si="152"/>
        <v>Jan</v>
      </c>
      <c r="D2325" s="4"/>
      <c r="E2325" s="58"/>
      <c r="F2325" s="58"/>
      <c r="G2325" s="58"/>
      <c r="H2325" s="58"/>
      <c r="I2325" s="58"/>
      <c r="J2325" s="58"/>
      <c r="K2325" s="58">
        <f t="shared" si="149"/>
        <v>0</v>
      </c>
      <c r="L2325" s="58">
        <f t="shared" si="150"/>
        <v>0</v>
      </c>
      <c r="M2325" s="4"/>
      <c r="N2325" s="58"/>
      <c r="O2325" s="58"/>
      <c r="P2325" s="4"/>
      <c r="Q2325" s="4"/>
    </row>
    <row r="2326" spans="1:17" s="1" customFormat="1" ht="18.649999999999999" customHeight="1" x14ac:dyDescent="0.35">
      <c r="A2326" s="3"/>
      <c r="B2326" s="58">
        <f t="shared" si="151"/>
        <v>0</v>
      </c>
      <c r="C2326" s="58" t="str">
        <f t="shared" si="152"/>
        <v>Jan</v>
      </c>
      <c r="D2326" s="4"/>
      <c r="E2326" s="58"/>
      <c r="F2326" s="58"/>
      <c r="G2326" s="58"/>
      <c r="H2326" s="58"/>
      <c r="I2326" s="58"/>
      <c r="J2326" s="58"/>
      <c r="K2326" s="58">
        <f t="shared" si="149"/>
        <v>0</v>
      </c>
      <c r="L2326" s="58">
        <f t="shared" si="150"/>
        <v>0</v>
      </c>
      <c r="M2326" s="4"/>
      <c r="N2326" s="58"/>
      <c r="O2326" s="58"/>
      <c r="P2326" s="4"/>
      <c r="Q2326" s="4"/>
    </row>
    <row r="2327" spans="1:17" s="1" customFormat="1" ht="18.649999999999999" customHeight="1" x14ac:dyDescent="0.35">
      <c r="A2327" s="3"/>
      <c r="B2327" s="58">
        <f t="shared" si="151"/>
        <v>0</v>
      </c>
      <c r="C2327" s="58" t="str">
        <f t="shared" si="152"/>
        <v>Jan</v>
      </c>
      <c r="D2327" s="4"/>
      <c r="E2327" s="58"/>
      <c r="F2327" s="58"/>
      <c r="G2327" s="58"/>
      <c r="H2327" s="58"/>
      <c r="I2327" s="58"/>
      <c r="J2327" s="58"/>
      <c r="K2327" s="58">
        <f t="shared" si="149"/>
        <v>0</v>
      </c>
      <c r="L2327" s="58">
        <f t="shared" si="150"/>
        <v>0</v>
      </c>
      <c r="M2327" s="4"/>
      <c r="N2327" s="58"/>
      <c r="O2327" s="58"/>
      <c r="P2327" s="4"/>
      <c r="Q2327" s="4"/>
    </row>
    <row r="2328" spans="1:17" s="1" customFormat="1" ht="18.649999999999999" customHeight="1" x14ac:dyDescent="0.35">
      <c r="A2328" s="3"/>
      <c r="B2328" s="58">
        <f t="shared" si="151"/>
        <v>0</v>
      </c>
      <c r="C2328" s="58" t="str">
        <f t="shared" si="152"/>
        <v>Jan</v>
      </c>
      <c r="D2328" s="4"/>
      <c r="E2328" s="58"/>
      <c r="F2328" s="58"/>
      <c r="G2328" s="58"/>
      <c r="H2328" s="58"/>
      <c r="I2328" s="58"/>
      <c r="J2328" s="58"/>
      <c r="K2328" s="58">
        <f t="shared" si="149"/>
        <v>0</v>
      </c>
      <c r="L2328" s="58">
        <f t="shared" si="150"/>
        <v>0</v>
      </c>
      <c r="M2328" s="4"/>
      <c r="N2328" s="58"/>
      <c r="O2328" s="58"/>
      <c r="P2328" s="4"/>
      <c r="Q2328" s="4"/>
    </row>
    <row r="2329" spans="1:17" s="1" customFormat="1" ht="18.649999999999999" customHeight="1" x14ac:dyDescent="0.35">
      <c r="A2329" s="3"/>
      <c r="B2329" s="58">
        <f t="shared" si="151"/>
        <v>0</v>
      </c>
      <c r="C2329" s="58" t="str">
        <f t="shared" si="152"/>
        <v>Jan</v>
      </c>
      <c r="D2329" s="4"/>
      <c r="E2329" s="58"/>
      <c r="F2329" s="58"/>
      <c r="G2329" s="58"/>
      <c r="H2329" s="58"/>
      <c r="I2329" s="58"/>
      <c r="J2329" s="58"/>
      <c r="K2329" s="58">
        <f t="shared" si="149"/>
        <v>0</v>
      </c>
      <c r="L2329" s="58">
        <f t="shared" si="150"/>
        <v>0</v>
      </c>
      <c r="M2329" s="4"/>
      <c r="N2329" s="58"/>
      <c r="O2329" s="58"/>
      <c r="P2329" s="4"/>
      <c r="Q2329" s="4"/>
    </row>
    <row r="2330" spans="1:17" s="1" customFormat="1" ht="18.649999999999999" customHeight="1" x14ac:dyDescent="0.35">
      <c r="A2330" s="3"/>
      <c r="B2330" s="58">
        <f t="shared" si="151"/>
        <v>0</v>
      </c>
      <c r="C2330" s="58" t="str">
        <f t="shared" si="152"/>
        <v>Jan</v>
      </c>
      <c r="D2330" s="4"/>
      <c r="E2330" s="58"/>
      <c r="F2330" s="58"/>
      <c r="G2330" s="58"/>
      <c r="H2330" s="58"/>
      <c r="I2330" s="58"/>
      <c r="J2330" s="58"/>
      <c r="K2330" s="58">
        <f t="shared" si="149"/>
        <v>0</v>
      </c>
      <c r="L2330" s="58">
        <f t="shared" si="150"/>
        <v>0</v>
      </c>
      <c r="M2330" s="4"/>
      <c r="N2330" s="58"/>
      <c r="O2330" s="58"/>
      <c r="P2330" s="4"/>
      <c r="Q2330" s="4"/>
    </row>
    <row r="2331" spans="1:17" s="1" customFormat="1" ht="18.649999999999999" customHeight="1" x14ac:dyDescent="0.35">
      <c r="A2331" s="3"/>
      <c r="B2331" s="58">
        <f t="shared" si="151"/>
        <v>0</v>
      </c>
      <c r="C2331" s="58" t="str">
        <f t="shared" si="152"/>
        <v>Jan</v>
      </c>
      <c r="D2331" s="4"/>
      <c r="E2331" s="58"/>
      <c r="F2331" s="58"/>
      <c r="G2331" s="58"/>
      <c r="H2331" s="58"/>
      <c r="I2331" s="58"/>
      <c r="J2331" s="58"/>
      <c r="K2331" s="58">
        <f t="shared" si="149"/>
        <v>0</v>
      </c>
      <c r="L2331" s="58">
        <f t="shared" si="150"/>
        <v>0</v>
      </c>
      <c r="M2331" s="4"/>
      <c r="N2331" s="58"/>
      <c r="O2331" s="58"/>
      <c r="P2331" s="4"/>
      <c r="Q2331" s="4"/>
    </row>
    <row r="2332" spans="1:17" s="1" customFormat="1" ht="18.649999999999999" customHeight="1" x14ac:dyDescent="0.35">
      <c r="A2332" s="3"/>
      <c r="B2332" s="58">
        <f t="shared" si="151"/>
        <v>0</v>
      </c>
      <c r="C2332" s="58" t="str">
        <f t="shared" si="152"/>
        <v>Jan</v>
      </c>
      <c r="D2332" s="4"/>
      <c r="E2332" s="58"/>
      <c r="F2332" s="58"/>
      <c r="G2332" s="58"/>
      <c r="H2332" s="58"/>
      <c r="I2332" s="58"/>
      <c r="J2332" s="58"/>
      <c r="K2332" s="58">
        <f t="shared" si="149"/>
        <v>0</v>
      </c>
      <c r="L2332" s="58">
        <f t="shared" si="150"/>
        <v>0</v>
      </c>
      <c r="M2332" s="4"/>
      <c r="N2332" s="58"/>
      <c r="O2332" s="58"/>
      <c r="P2332" s="4"/>
      <c r="Q2332" s="4"/>
    </row>
    <row r="2333" spans="1:17" s="1" customFormat="1" ht="18.649999999999999" customHeight="1" x14ac:dyDescent="0.35">
      <c r="A2333" s="3"/>
      <c r="B2333" s="58">
        <f t="shared" si="151"/>
        <v>0</v>
      </c>
      <c r="C2333" s="58" t="str">
        <f t="shared" si="152"/>
        <v>Jan</v>
      </c>
      <c r="D2333" s="4"/>
      <c r="E2333" s="58"/>
      <c r="F2333" s="58"/>
      <c r="G2333" s="58"/>
      <c r="H2333" s="58"/>
      <c r="I2333" s="58"/>
      <c r="J2333" s="58"/>
      <c r="K2333" s="58">
        <f t="shared" si="149"/>
        <v>0</v>
      </c>
      <c r="L2333" s="58">
        <f t="shared" si="150"/>
        <v>0</v>
      </c>
      <c r="M2333" s="4"/>
      <c r="N2333" s="58"/>
      <c r="O2333" s="58"/>
      <c r="P2333" s="4"/>
      <c r="Q2333" s="4"/>
    </row>
    <row r="2334" spans="1:17" s="1" customFormat="1" ht="18.649999999999999" customHeight="1" x14ac:dyDescent="0.35">
      <c r="A2334" s="3"/>
      <c r="B2334" s="58">
        <f t="shared" si="151"/>
        <v>0</v>
      </c>
      <c r="C2334" s="58" t="str">
        <f t="shared" si="152"/>
        <v>Jan</v>
      </c>
      <c r="D2334" s="4"/>
      <c r="E2334" s="58"/>
      <c r="F2334" s="58"/>
      <c r="G2334" s="58"/>
      <c r="H2334" s="58"/>
      <c r="I2334" s="58"/>
      <c r="J2334" s="58"/>
      <c r="K2334" s="58">
        <f t="shared" si="149"/>
        <v>0</v>
      </c>
      <c r="L2334" s="58">
        <f t="shared" si="150"/>
        <v>0</v>
      </c>
      <c r="M2334" s="4"/>
      <c r="N2334" s="58"/>
      <c r="O2334" s="58"/>
      <c r="P2334" s="4"/>
      <c r="Q2334" s="4"/>
    </row>
    <row r="2335" spans="1:17" s="1" customFormat="1" ht="18.649999999999999" customHeight="1" x14ac:dyDescent="0.35">
      <c r="A2335" s="3"/>
      <c r="B2335" s="58">
        <f t="shared" si="151"/>
        <v>0</v>
      </c>
      <c r="C2335" s="58" t="str">
        <f t="shared" si="152"/>
        <v>Jan</v>
      </c>
      <c r="D2335" s="4"/>
      <c r="E2335" s="58"/>
      <c r="F2335" s="58"/>
      <c r="G2335" s="58"/>
      <c r="H2335" s="58"/>
      <c r="I2335" s="58"/>
      <c r="J2335" s="58"/>
      <c r="K2335" s="58">
        <f t="shared" si="149"/>
        <v>0</v>
      </c>
      <c r="L2335" s="58">
        <f t="shared" si="150"/>
        <v>0</v>
      </c>
      <c r="M2335" s="4"/>
      <c r="N2335" s="58"/>
      <c r="O2335" s="58"/>
      <c r="P2335" s="4"/>
      <c r="Q2335" s="4"/>
    </row>
    <row r="2336" spans="1:17" s="1" customFormat="1" ht="18.649999999999999" customHeight="1" x14ac:dyDescent="0.35">
      <c r="A2336" s="3"/>
      <c r="B2336" s="58">
        <f t="shared" si="151"/>
        <v>0</v>
      </c>
      <c r="C2336" s="58" t="str">
        <f t="shared" si="152"/>
        <v>Jan</v>
      </c>
      <c r="D2336" s="4"/>
      <c r="E2336" s="58"/>
      <c r="F2336" s="58"/>
      <c r="G2336" s="58"/>
      <c r="H2336" s="58"/>
      <c r="I2336" s="58"/>
      <c r="J2336" s="58"/>
      <c r="K2336" s="58">
        <f t="shared" si="149"/>
        <v>0</v>
      </c>
      <c r="L2336" s="58">
        <f t="shared" si="150"/>
        <v>0</v>
      </c>
      <c r="M2336" s="4"/>
      <c r="N2336" s="58"/>
      <c r="O2336" s="58"/>
      <c r="P2336" s="4"/>
      <c r="Q2336" s="4"/>
    </row>
    <row r="2337" spans="1:17" s="1" customFormat="1" ht="18.649999999999999" customHeight="1" x14ac:dyDescent="0.35">
      <c r="A2337" s="3"/>
      <c r="B2337" s="58">
        <f t="shared" si="151"/>
        <v>0</v>
      </c>
      <c r="C2337" s="58" t="str">
        <f t="shared" si="152"/>
        <v>Jan</v>
      </c>
      <c r="D2337" s="4"/>
      <c r="E2337" s="58"/>
      <c r="F2337" s="58"/>
      <c r="G2337" s="58"/>
      <c r="H2337" s="58"/>
      <c r="I2337" s="58"/>
      <c r="J2337" s="58"/>
      <c r="K2337" s="58">
        <f t="shared" si="149"/>
        <v>0</v>
      </c>
      <c r="L2337" s="58">
        <f t="shared" si="150"/>
        <v>0</v>
      </c>
      <c r="M2337" s="4"/>
      <c r="N2337" s="58"/>
      <c r="O2337" s="58"/>
      <c r="P2337" s="4"/>
      <c r="Q2337" s="4"/>
    </row>
    <row r="2338" spans="1:17" s="1" customFormat="1" ht="18.649999999999999" customHeight="1" x14ac:dyDescent="0.35">
      <c r="A2338" s="3"/>
      <c r="B2338" s="58">
        <f t="shared" si="151"/>
        <v>0</v>
      </c>
      <c r="C2338" s="58" t="str">
        <f t="shared" si="152"/>
        <v>Jan</v>
      </c>
      <c r="D2338" s="4"/>
      <c r="E2338" s="58"/>
      <c r="F2338" s="58"/>
      <c r="G2338" s="58"/>
      <c r="H2338" s="58"/>
      <c r="I2338" s="58"/>
      <c r="J2338" s="58"/>
      <c r="K2338" s="58">
        <f t="shared" si="149"/>
        <v>0</v>
      </c>
      <c r="L2338" s="58">
        <f t="shared" si="150"/>
        <v>0</v>
      </c>
      <c r="M2338" s="4"/>
      <c r="N2338" s="58"/>
      <c r="O2338" s="58"/>
      <c r="P2338" s="4"/>
      <c r="Q2338" s="4"/>
    </row>
    <row r="2339" spans="1:17" s="1" customFormat="1" ht="18.649999999999999" customHeight="1" x14ac:dyDescent="0.35">
      <c r="A2339" s="3"/>
      <c r="B2339" s="58">
        <f t="shared" si="151"/>
        <v>0</v>
      </c>
      <c r="C2339" s="58" t="str">
        <f t="shared" si="152"/>
        <v>Jan</v>
      </c>
      <c r="D2339" s="4"/>
      <c r="E2339" s="58"/>
      <c r="F2339" s="58"/>
      <c r="G2339" s="58"/>
      <c r="H2339" s="58"/>
      <c r="I2339" s="58"/>
      <c r="J2339" s="58"/>
      <c r="K2339" s="58">
        <f t="shared" si="149"/>
        <v>0</v>
      </c>
      <c r="L2339" s="58">
        <f t="shared" si="150"/>
        <v>0</v>
      </c>
      <c r="M2339" s="4"/>
      <c r="N2339" s="58"/>
      <c r="O2339" s="58"/>
      <c r="P2339" s="4"/>
      <c r="Q2339" s="4"/>
    </row>
    <row r="2340" spans="1:17" s="1" customFormat="1" ht="18.649999999999999" customHeight="1" x14ac:dyDescent="0.35">
      <c r="A2340" s="3"/>
      <c r="B2340" s="58">
        <f t="shared" si="151"/>
        <v>0</v>
      </c>
      <c r="C2340" s="58" t="str">
        <f t="shared" si="152"/>
        <v>Jan</v>
      </c>
      <c r="D2340" s="4"/>
      <c r="E2340" s="58"/>
      <c r="F2340" s="58"/>
      <c r="G2340" s="58"/>
      <c r="H2340" s="58"/>
      <c r="I2340" s="58"/>
      <c r="J2340" s="58"/>
      <c r="K2340" s="58">
        <f t="shared" si="149"/>
        <v>0</v>
      </c>
      <c r="L2340" s="58">
        <f t="shared" si="150"/>
        <v>0</v>
      </c>
      <c r="M2340" s="4"/>
      <c r="N2340" s="58"/>
      <c r="O2340" s="58"/>
      <c r="P2340" s="4"/>
      <c r="Q2340" s="4"/>
    </row>
    <row r="2341" spans="1:17" s="1" customFormat="1" ht="18.649999999999999" customHeight="1" x14ac:dyDescent="0.35">
      <c r="A2341" s="3"/>
      <c r="B2341" s="58">
        <f t="shared" si="151"/>
        <v>0</v>
      </c>
      <c r="C2341" s="58" t="str">
        <f t="shared" si="152"/>
        <v>Jan</v>
      </c>
      <c r="D2341" s="4"/>
      <c r="E2341" s="58"/>
      <c r="F2341" s="58"/>
      <c r="G2341" s="58"/>
      <c r="H2341" s="58"/>
      <c r="I2341" s="58"/>
      <c r="J2341" s="58"/>
      <c r="K2341" s="58">
        <f t="shared" si="149"/>
        <v>0</v>
      </c>
      <c r="L2341" s="58">
        <f t="shared" si="150"/>
        <v>0</v>
      </c>
      <c r="M2341" s="4"/>
      <c r="N2341" s="58"/>
      <c r="O2341" s="58"/>
      <c r="P2341" s="4"/>
      <c r="Q2341" s="4"/>
    </row>
    <row r="2342" spans="1:17" s="1" customFormat="1" ht="18.649999999999999" customHeight="1" x14ac:dyDescent="0.35">
      <c r="A2342" s="3"/>
      <c r="B2342" s="58">
        <f t="shared" si="151"/>
        <v>0</v>
      </c>
      <c r="C2342" s="58" t="str">
        <f t="shared" si="152"/>
        <v>Jan</v>
      </c>
      <c r="D2342" s="4"/>
      <c r="E2342" s="58"/>
      <c r="F2342" s="58"/>
      <c r="G2342" s="58"/>
      <c r="H2342" s="58"/>
      <c r="I2342" s="58"/>
      <c r="J2342" s="58"/>
      <c r="K2342" s="58">
        <f t="shared" si="149"/>
        <v>0</v>
      </c>
      <c r="L2342" s="58">
        <f t="shared" si="150"/>
        <v>0</v>
      </c>
      <c r="M2342" s="4"/>
      <c r="N2342" s="58"/>
      <c r="O2342" s="58"/>
      <c r="P2342" s="4"/>
      <c r="Q2342" s="4"/>
    </row>
    <row r="2343" spans="1:17" s="1" customFormat="1" ht="18.649999999999999" customHeight="1" x14ac:dyDescent="0.35">
      <c r="A2343" s="3"/>
      <c r="B2343" s="58">
        <f t="shared" si="151"/>
        <v>0</v>
      </c>
      <c r="C2343" s="58" t="str">
        <f t="shared" si="152"/>
        <v>Jan</v>
      </c>
      <c r="D2343" s="4"/>
      <c r="E2343" s="58"/>
      <c r="F2343" s="58"/>
      <c r="G2343" s="58"/>
      <c r="H2343" s="58"/>
      <c r="I2343" s="58"/>
      <c r="J2343" s="58"/>
      <c r="K2343" s="58">
        <f t="shared" si="149"/>
        <v>0</v>
      </c>
      <c r="L2343" s="58">
        <f t="shared" si="150"/>
        <v>0</v>
      </c>
      <c r="M2343" s="4"/>
      <c r="N2343" s="58"/>
      <c r="O2343" s="58"/>
      <c r="P2343" s="4"/>
      <c r="Q2343" s="4"/>
    </row>
    <row r="2344" spans="1:17" s="1" customFormat="1" ht="18.649999999999999" customHeight="1" x14ac:dyDescent="0.35">
      <c r="A2344" s="3"/>
      <c r="B2344" s="58">
        <f t="shared" si="151"/>
        <v>0</v>
      </c>
      <c r="C2344" s="58" t="str">
        <f t="shared" si="152"/>
        <v>Jan</v>
      </c>
      <c r="D2344" s="4"/>
      <c r="E2344" s="58"/>
      <c r="F2344" s="58"/>
      <c r="G2344" s="58"/>
      <c r="H2344" s="58"/>
      <c r="I2344" s="58"/>
      <c r="J2344" s="58"/>
      <c r="K2344" s="58">
        <f t="shared" si="149"/>
        <v>0</v>
      </c>
      <c r="L2344" s="58">
        <f t="shared" si="150"/>
        <v>0</v>
      </c>
      <c r="M2344" s="4"/>
      <c r="N2344" s="58"/>
      <c r="O2344" s="58"/>
      <c r="P2344" s="4"/>
      <c r="Q2344" s="4"/>
    </row>
    <row r="2345" spans="1:17" s="1" customFormat="1" ht="18.649999999999999" customHeight="1" x14ac:dyDescent="0.35">
      <c r="A2345" s="3"/>
      <c r="B2345" s="58">
        <f t="shared" si="151"/>
        <v>0</v>
      </c>
      <c r="C2345" s="58" t="str">
        <f t="shared" si="152"/>
        <v>Jan</v>
      </c>
      <c r="D2345" s="4"/>
      <c r="E2345" s="58"/>
      <c r="F2345" s="58"/>
      <c r="G2345" s="58"/>
      <c r="H2345" s="58"/>
      <c r="I2345" s="58"/>
      <c r="J2345" s="58"/>
      <c r="K2345" s="58">
        <f t="shared" si="149"/>
        <v>0</v>
      </c>
      <c r="L2345" s="58">
        <f t="shared" si="150"/>
        <v>0</v>
      </c>
      <c r="M2345" s="4"/>
      <c r="N2345" s="58"/>
      <c r="O2345" s="58"/>
      <c r="P2345" s="4"/>
      <c r="Q2345" s="4"/>
    </row>
    <row r="2346" spans="1:17" s="1" customFormat="1" ht="18.649999999999999" customHeight="1" x14ac:dyDescent="0.35">
      <c r="A2346" s="3"/>
      <c r="B2346" s="58">
        <f t="shared" si="151"/>
        <v>0</v>
      </c>
      <c r="C2346" s="58" t="str">
        <f t="shared" si="152"/>
        <v>Jan</v>
      </c>
      <c r="D2346" s="4"/>
      <c r="E2346" s="58"/>
      <c r="F2346" s="58"/>
      <c r="G2346" s="58"/>
      <c r="H2346" s="58"/>
      <c r="I2346" s="58"/>
      <c r="J2346" s="58"/>
      <c r="K2346" s="58">
        <f t="shared" si="149"/>
        <v>0</v>
      </c>
      <c r="L2346" s="58">
        <f t="shared" si="150"/>
        <v>0</v>
      </c>
      <c r="M2346" s="4"/>
      <c r="N2346" s="58"/>
      <c r="O2346" s="58"/>
      <c r="P2346" s="4"/>
      <c r="Q2346" s="4"/>
    </row>
    <row r="2347" spans="1:17" s="1" customFormat="1" ht="18.649999999999999" customHeight="1" x14ac:dyDescent="0.35">
      <c r="A2347" s="3"/>
      <c r="B2347" s="58">
        <f t="shared" si="151"/>
        <v>0</v>
      </c>
      <c r="C2347" s="58" t="str">
        <f t="shared" si="152"/>
        <v>Jan</v>
      </c>
      <c r="D2347" s="4"/>
      <c r="E2347" s="58"/>
      <c r="F2347" s="58"/>
      <c r="G2347" s="58"/>
      <c r="H2347" s="58"/>
      <c r="I2347" s="58"/>
      <c r="J2347" s="58"/>
      <c r="K2347" s="58">
        <f t="shared" si="149"/>
        <v>0</v>
      </c>
      <c r="L2347" s="58">
        <f t="shared" si="150"/>
        <v>0</v>
      </c>
      <c r="M2347" s="4"/>
      <c r="N2347" s="58"/>
      <c r="O2347" s="58"/>
      <c r="P2347" s="4"/>
      <c r="Q2347" s="4"/>
    </row>
    <row r="2348" spans="1:17" s="1" customFormat="1" ht="18.649999999999999" customHeight="1" x14ac:dyDescent="0.35">
      <c r="A2348" s="3"/>
      <c r="B2348" s="58">
        <f t="shared" si="151"/>
        <v>0</v>
      </c>
      <c r="C2348" s="58" t="str">
        <f t="shared" si="152"/>
        <v>Jan</v>
      </c>
      <c r="D2348" s="4"/>
      <c r="E2348" s="58"/>
      <c r="F2348" s="58"/>
      <c r="G2348" s="58"/>
      <c r="H2348" s="58"/>
      <c r="I2348" s="58"/>
      <c r="J2348" s="58"/>
      <c r="K2348" s="58">
        <f t="shared" si="149"/>
        <v>0</v>
      </c>
      <c r="L2348" s="58">
        <f t="shared" si="150"/>
        <v>0</v>
      </c>
      <c r="M2348" s="4"/>
      <c r="N2348" s="58"/>
      <c r="O2348" s="58"/>
      <c r="P2348" s="4"/>
      <c r="Q2348" s="4"/>
    </row>
    <row r="2349" spans="1:17" s="1" customFormat="1" ht="18.649999999999999" customHeight="1" x14ac:dyDescent="0.35">
      <c r="A2349" s="3"/>
      <c r="B2349" s="58">
        <f t="shared" si="151"/>
        <v>0</v>
      </c>
      <c r="C2349" s="58" t="str">
        <f t="shared" si="152"/>
        <v>Jan</v>
      </c>
      <c r="D2349" s="4"/>
      <c r="E2349" s="58"/>
      <c r="F2349" s="58"/>
      <c r="G2349" s="58"/>
      <c r="H2349" s="58"/>
      <c r="I2349" s="58"/>
      <c r="J2349" s="58"/>
      <c r="K2349" s="58">
        <f t="shared" ref="K2349:K2412" si="153">I2349+J2349</f>
        <v>0</v>
      </c>
      <c r="L2349" s="58">
        <f t="shared" ref="L2349:L2412" si="154">H2349*K2349</f>
        <v>0</v>
      </c>
      <c r="M2349" s="4"/>
      <c r="N2349" s="58"/>
      <c r="O2349" s="58"/>
      <c r="P2349" s="4"/>
      <c r="Q2349" s="4"/>
    </row>
    <row r="2350" spans="1:17" s="1" customFormat="1" ht="18.649999999999999" customHeight="1" x14ac:dyDescent="0.35">
      <c r="A2350" s="3"/>
      <c r="B2350" s="58">
        <f t="shared" si="151"/>
        <v>0</v>
      </c>
      <c r="C2350" s="58" t="str">
        <f t="shared" si="152"/>
        <v>Jan</v>
      </c>
      <c r="D2350" s="4"/>
      <c r="E2350" s="58"/>
      <c r="F2350" s="58"/>
      <c r="G2350" s="58"/>
      <c r="H2350" s="58"/>
      <c r="I2350" s="58"/>
      <c r="J2350" s="58"/>
      <c r="K2350" s="58">
        <f t="shared" si="153"/>
        <v>0</v>
      </c>
      <c r="L2350" s="58">
        <f t="shared" si="154"/>
        <v>0</v>
      </c>
      <c r="M2350" s="4"/>
      <c r="N2350" s="58"/>
      <c r="O2350" s="58"/>
      <c r="P2350" s="4"/>
      <c r="Q2350" s="4"/>
    </row>
    <row r="2351" spans="1:17" s="1" customFormat="1" ht="18.649999999999999" customHeight="1" x14ac:dyDescent="0.35">
      <c r="A2351" s="3"/>
      <c r="B2351" s="58">
        <f t="shared" si="151"/>
        <v>0</v>
      </c>
      <c r="C2351" s="58" t="str">
        <f t="shared" si="152"/>
        <v>Jan</v>
      </c>
      <c r="D2351" s="4"/>
      <c r="E2351" s="58"/>
      <c r="F2351" s="58"/>
      <c r="G2351" s="58"/>
      <c r="H2351" s="58"/>
      <c r="I2351" s="58"/>
      <c r="J2351" s="58"/>
      <c r="K2351" s="58">
        <f t="shared" si="153"/>
        <v>0</v>
      </c>
      <c r="L2351" s="58">
        <f t="shared" si="154"/>
        <v>0</v>
      </c>
      <c r="M2351" s="4"/>
      <c r="N2351" s="58"/>
      <c r="O2351" s="58"/>
      <c r="P2351" s="4"/>
      <c r="Q2351" s="4"/>
    </row>
    <row r="2352" spans="1:17" s="1" customFormat="1" ht="18.649999999999999" customHeight="1" x14ac:dyDescent="0.35">
      <c r="A2352" s="3"/>
      <c r="B2352" s="58">
        <f t="shared" si="151"/>
        <v>0</v>
      </c>
      <c r="C2352" s="58" t="str">
        <f t="shared" si="152"/>
        <v>Jan</v>
      </c>
      <c r="D2352" s="4"/>
      <c r="E2352" s="58"/>
      <c r="F2352" s="58"/>
      <c r="G2352" s="58"/>
      <c r="H2352" s="58"/>
      <c r="I2352" s="58"/>
      <c r="J2352" s="58"/>
      <c r="K2352" s="58">
        <f t="shared" si="153"/>
        <v>0</v>
      </c>
      <c r="L2352" s="58">
        <f t="shared" si="154"/>
        <v>0</v>
      </c>
      <c r="M2352" s="4"/>
      <c r="N2352" s="58"/>
      <c r="O2352" s="58"/>
      <c r="P2352" s="4"/>
      <c r="Q2352" s="4"/>
    </row>
    <row r="2353" spans="1:17" s="1" customFormat="1" ht="18.649999999999999" customHeight="1" x14ac:dyDescent="0.35">
      <c r="A2353" s="3"/>
      <c r="B2353" s="58">
        <f t="shared" si="151"/>
        <v>0</v>
      </c>
      <c r="C2353" s="58" t="str">
        <f t="shared" si="152"/>
        <v>Jan</v>
      </c>
      <c r="D2353" s="4"/>
      <c r="E2353" s="58"/>
      <c r="F2353" s="58"/>
      <c r="G2353" s="58"/>
      <c r="H2353" s="58"/>
      <c r="I2353" s="58"/>
      <c r="J2353" s="58"/>
      <c r="K2353" s="58">
        <f t="shared" si="153"/>
        <v>0</v>
      </c>
      <c r="L2353" s="58">
        <f t="shared" si="154"/>
        <v>0</v>
      </c>
      <c r="M2353" s="4"/>
      <c r="N2353" s="58"/>
      <c r="O2353" s="58"/>
      <c r="P2353" s="4"/>
      <c r="Q2353" s="4"/>
    </row>
    <row r="2354" spans="1:17" s="1" customFormat="1" ht="18.649999999999999" customHeight="1" x14ac:dyDescent="0.35">
      <c r="A2354" s="3"/>
      <c r="B2354" s="58">
        <f t="shared" si="151"/>
        <v>0</v>
      </c>
      <c r="C2354" s="58" t="str">
        <f t="shared" si="152"/>
        <v>Jan</v>
      </c>
      <c r="D2354" s="4"/>
      <c r="E2354" s="58"/>
      <c r="F2354" s="58"/>
      <c r="G2354" s="58"/>
      <c r="H2354" s="58"/>
      <c r="I2354" s="58"/>
      <c r="J2354" s="58"/>
      <c r="K2354" s="58">
        <f t="shared" si="153"/>
        <v>0</v>
      </c>
      <c r="L2354" s="58">
        <f t="shared" si="154"/>
        <v>0</v>
      </c>
      <c r="M2354" s="4"/>
      <c r="N2354" s="58"/>
      <c r="O2354" s="58"/>
      <c r="P2354" s="4"/>
      <c r="Q2354" s="4"/>
    </row>
    <row r="2355" spans="1:17" s="1" customFormat="1" ht="18.649999999999999" customHeight="1" x14ac:dyDescent="0.35">
      <c r="A2355" s="3"/>
      <c r="B2355" s="58">
        <f t="shared" si="151"/>
        <v>0</v>
      </c>
      <c r="C2355" s="58" t="str">
        <f t="shared" si="152"/>
        <v>Jan</v>
      </c>
      <c r="D2355" s="4"/>
      <c r="E2355" s="58"/>
      <c r="F2355" s="58"/>
      <c r="G2355" s="58"/>
      <c r="H2355" s="58"/>
      <c r="I2355" s="58"/>
      <c r="J2355" s="58"/>
      <c r="K2355" s="58">
        <f t="shared" si="153"/>
        <v>0</v>
      </c>
      <c r="L2355" s="58">
        <f t="shared" si="154"/>
        <v>0</v>
      </c>
      <c r="M2355" s="4"/>
      <c r="N2355" s="58"/>
      <c r="O2355" s="58"/>
      <c r="P2355" s="4"/>
      <c r="Q2355" s="4"/>
    </row>
    <row r="2356" spans="1:17" s="1" customFormat="1" ht="18.649999999999999" customHeight="1" x14ac:dyDescent="0.35">
      <c r="A2356" s="3"/>
      <c r="B2356" s="58">
        <f t="shared" si="151"/>
        <v>0</v>
      </c>
      <c r="C2356" s="58" t="str">
        <f t="shared" si="152"/>
        <v>Jan</v>
      </c>
      <c r="D2356" s="4"/>
      <c r="E2356" s="58"/>
      <c r="F2356" s="58"/>
      <c r="G2356" s="58"/>
      <c r="H2356" s="58"/>
      <c r="I2356" s="58"/>
      <c r="J2356" s="58"/>
      <c r="K2356" s="58">
        <f t="shared" si="153"/>
        <v>0</v>
      </c>
      <c r="L2356" s="58">
        <f t="shared" si="154"/>
        <v>0</v>
      </c>
      <c r="M2356" s="4"/>
      <c r="N2356" s="58"/>
      <c r="O2356" s="58"/>
      <c r="P2356" s="4"/>
      <c r="Q2356" s="4"/>
    </row>
    <row r="2357" spans="1:17" s="1" customFormat="1" ht="18.649999999999999" customHeight="1" x14ac:dyDescent="0.35">
      <c r="A2357" s="3"/>
      <c r="B2357" s="58">
        <f t="shared" si="151"/>
        <v>0</v>
      </c>
      <c r="C2357" s="58" t="str">
        <f t="shared" si="152"/>
        <v>Jan</v>
      </c>
      <c r="D2357" s="4"/>
      <c r="E2357" s="58"/>
      <c r="F2357" s="58"/>
      <c r="G2357" s="58"/>
      <c r="H2357" s="58"/>
      <c r="I2357" s="58"/>
      <c r="J2357" s="58"/>
      <c r="K2357" s="58">
        <f t="shared" si="153"/>
        <v>0</v>
      </c>
      <c r="L2357" s="58">
        <f t="shared" si="154"/>
        <v>0</v>
      </c>
      <c r="M2357" s="4"/>
      <c r="N2357" s="58"/>
      <c r="O2357" s="58"/>
      <c r="P2357" s="4"/>
      <c r="Q2357" s="4"/>
    </row>
    <row r="2358" spans="1:17" s="1" customFormat="1" ht="18.649999999999999" customHeight="1" x14ac:dyDescent="0.35">
      <c r="A2358" s="3"/>
      <c r="B2358" s="58">
        <f t="shared" si="151"/>
        <v>0</v>
      </c>
      <c r="C2358" s="58" t="str">
        <f t="shared" si="152"/>
        <v>Jan</v>
      </c>
      <c r="D2358" s="4"/>
      <c r="E2358" s="58"/>
      <c r="F2358" s="58"/>
      <c r="G2358" s="58"/>
      <c r="H2358" s="58"/>
      <c r="I2358" s="58"/>
      <c r="J2358" s="58"/>
      <c r="K2358" s="58">
        <f t="shared" si="153"/>
        <v>0</v>
      </c>
      <c r="L2358" s="58">
        <f t="shared" si="154"/>
        <v>0</v>
      </c>
      <c r="M2358" s="4"/>
      <c r="N2358" s="58"/>
      <c r="O2358" s="58"/>
      <c r="P2358" s="4"/>
      <c r="Q2358" s="4"/>
    </row>
    <row r="2359" spans="1:17" s="1" customFormat="1" ht="18.649999999999999" customHeight="1" x14ac:dyDescent="0.35">
      <c r="A2359" s="3"/>
      <c r="B2359" s="58">
        <f t="shared" si="151"/>
        <v>0</v>
      </c>
      <c r="C2359" s="58" t="str">
        <f t="shared" si="152"/>
        <v>Jan</v>
      </c>
      <c r="D2359" s="4"/>
      <c r="E2359" s="58"/>
      <c r="F2359" s="58"/>
      <c r="G2359" s="58"/>
      <c r="H2359" s="58"/>
      <c r="I2359" s="58"/>
      <c r="J2359" s="58"/>
      <c r="K2359" s="58">
        <f t="shared" si="153"/>
        <v>0</v>
      </c>
      <c r="L2359" s="58">
        <f t="shared" si="154"/>
        <v>0</v>
      </c>
      <c r="M2359" s="4"/>
      <c r="N2359" s="58"/>
      <c r="O2359" s="58"/>
      <c r="P2359" s="4"/>
      <c r="Q2359" s="4"/>
    </row>
    <row r="2360" spans="1:17" s="1" customFormat="1" ht="18.649999999999999" customHeight="1" x14ac:dyDescent="0.35">
      <c r="A2360" s="3"/>
      <c r="B2360" s="58">
        <f t="shared" si="151"/>
        <v>0</v>
      </c>
      <c r="C2360" s="58" t="str">
        <f t="shared" si="152"/>
        <v>Jan</v>
      </c>
      <c r="D2360" s="4"/>
      <c r="E2360" s="58"/>
      <c r="F2360" s="58"/>
      <c r="G2360" s="58"/>
      <c r="H2360" s="58"/>
      <c r="I2360" s="58"/>
      <c r="J2360" s="58"/>
      <c r="K2360" s="58">
        <f t="shared" si="153"/>
        <v>0</v>
      </c>
      <c r="L2360" s="58">
        <f t="shared" si="154"/>
        <v>0</v>
      </c>
      <c r="M2360" s="4"/>
      <c r="N2360" s="58"/>
      <c r="O2360" s="58"/>
      <c r="P2360" s="4"/>
      <c r="Q2360" s="4"/>
    </row>
    <row r="2361" spans="1:17" s="1" customFormat="1" ht="18.649999999999999" customHeight="1" x14ac:dyDescent="0.35">
      <c r="A2361" s="3"/>
      <c r="B2361" s="58">
        <f t="shared" si="151"/>
        <v>0</v>
      </c>
      <c r="C2361" s="58" t="str">
        <f t="shared" si="152"/>
        <v>Jan</v>
      </c>
      <c r="D2361" s="4"/>
      <c r="E2361" s="58"/>
      <c r="F2361" s="58"/>
      <c r="G2361" s="58"/>
      <c r="H2361" s="58"/>
      <c r="I2361" s="58"/>
      <c r="J2361" s="58"/>
      <c r="K2361" s="58">
        <f t="shared" si="153"/>
        <v>0</v>
      </c>
      <c r="L2361" s="58">
        <f t="shared" si="154"/>
        <v>0</v>
      </c>
      <c r="M2361" s="4"/>
      <c r="N2361" s="58"/>
      <c r="O2361" s="58"/>
      <c r="P2361" s="4"/>
      <c r="Q2361" s="4"/>
    </row>
    <row r="2362" spans="1:17" s="1" customFormat="1" ht="18.649999999999999" customHeight="1" x14ac:dyDescent="0.35">
      <c r="A2362" s="3"/>
      <c r="B2362" s="58">
        <f t="shared" si="151"/>
        <v>0</v>
      </c>
      <c r="C2362" s="58" t="str">
        <f t="shared" si="152"/>
        <v>Jan</v>
      </c>
      <c r="D2362" s="4"/>
      <c r="E2362" s="58"/>
      <c r="F2362" s="58"/>
      <c r="G2362" s="58"/>
      <c r="H2362" s="58"/>
      <c r="I2362" s="58"/>
      <c r="J2362" s="58"/>
      <c r="K2362" s="58">
        <f t="shared" si="153"/>
        <v>0</v>
      </c>
      <c r="L2362" s="58">
        <f t="shared" si="154"/>
        <v>0</v>
      </c>
      <c r="M2362" s="4"/>
      <c r="N2362" s="58"/>
      <c r="O2362" s="58"/>
      <c r="P2362" s="4"/>
      <c r="Q2362" s="4"/>
    </row>
    <row r="2363" spans="1:17" s="1" customFormat="1" ht="18.649999999999999" customHeight="1" x14ac:dyDescent="0.35">
      <c r="A2363" s="3"/>
      <c r="B2363" s="58">
        <f t="shared" si="151"/>
        <v>0</v>
      </c>
      <c r="C2363" s="58" t="str">
        <f t="shared" si="152"/>
        <v>Jan</v>
      </c>
      <c r="D2363" s="4"/>
      <c r="E2363" s="58"/>
      <c r="F2363" s="58"/>
      <c r="G2363" s="58"/>
      <c r="H2363" s="58"/>
      <c r="I2363" s="58"/>
      <c r="J2363" s="58"/>
      <c r="K2363" s="58">
        <f t="shared" si="153"/>
        <v>0</v>
      </c>
      <c r="L2363" s="58">
        <f t="shared" si="154"/>
        <v>0</v>
      </c>
      <c r="M2363" s="4"/>
      <c r="N2363" s="58"/>
      <c r="O2363" s="58"/>
      <c r="P2363" s="4"/>
      <c r="Q2363" s="4"/>
    </row>
    <row r="2364" spans="1:17" s="1" customFormat="1" ht="18.649999999999999" customHeight="1" x14ac:dyDescent="0.35">
      <c r="A2364" s="3"/>
      <c r="B2364" s="58">
        <f t="shared" si="151"/>
        <v>0</v>
      </c>
      <c r="C2364" s="58" t="str">
        <f t="shared" si="152"/>
        <v>Jan</v>
      </c>
      <c r="D2364" s="4"/>
      <c r="E2364" s="58"/>
      <c r="F2364" s="58"/>
      <c r="G2364" s="58"/>
      <c r="H2364" s="58"/>
      <c r="I2364" s="58"/>
      <c r="J2364" s="58"/>
      <c r="K2364" s="58">
        <f t="shared" si="153"/>
        <v>0</v>
      </c>
      <c r="L2364" s="58">
        <f t="shared" si="154"/>
        <v>0</v>
      </c>
      <c r="M2364" s="4"/>
      <c r="N2364" s="58"/>
      <c r="O2364" s="58"/>
      <c r="P2364" s="4"/>
      <c r="Q2364" s="4"/>
    </row>
    <row r="2365" spans="1:17" s="1" customFormat="1" ht="18.649999999999999" customHeight="1" x14ac:dyDescent="0.35">
      <c r="A2365" s="3"/>
      <c r="B2365" s="58">
        <f t="shared" si="151"/>
        <v>0</v>
      </c>
      <c r="C2365" s="58" t="str">
        <f t="shared" si="152"/>
        <v>Jan</v>
      </c>
      <c r="D2365" s="4"/>
      <c r="E2365" s="58"/>
      <c r="F2365" s="58"/>
      <c r="G2365" s="58"/>
      <c r="H2365" s="58"/>
      <c r="I2365" s="58"/>
      <c r="J2365" s="58"/>
      <c r="K2365" s="58">
        <f t="shared" si="153"/>
        <v>0</v>
      </c>
      <c r="L2365" s="58">
        <f t="shared" si="154"/>
        <v>0</v>
      </c>
      <c r="M2365" s="4"/>
      <c r="N2365" s="58"/>
      <c r="O2365" s="58"/>
      <c r="P2365" s="4"/>
      <c r="Q2365" s="4"/>
    </row>
    <row r="2366" spans="1:17" s="1" customFormat="1" ht="18.649999999999999" customHeight="1" x14ac:dyDescent="0.35">
      <c r="A2366" s="3"/>
      <c r="B2366" s="58">
        <f t="shared" si="151"/>
        <v>0</v>
      </c>
      <c r="C2366" s="58" t="str">
        <f t="shared" si="152"/>
        <v>Jan</v>
      </c>
      <c r="D2366" s="4"/>
      <c r="E2366" s="58"/>
      <c r="F2366" s="58"/>
      <c r="G2366" s="58"/>
      <c r="H2366" s="58"/>
      <c r="I2366" s="58"/>
      <c r="J2366" s="58"/>
      <c r="K2366" s="58">
        <f t="shared" si="153"/>
        <v>0</v>
      </c>
      <c r="L2366" s="58">
        <f t="shared" si="154"/>
        <v>0</v>
      </c>
      <c r="M2366" s="4"/>
      <c r="N2366" s="58"/>
      <c r="O2366" s="58"/>
      <c r="P2366" s="4"/>
      <c r="Q2366" s="4"/>
    </row>
    <row r="2367" spans="1:17" s="1" customFormat="1" ht="18.649999999999999" customHeight="1" x14ac:dyDescent="0.35">
      <c r="A2367" s="3"/>
      <c r="B2367" s="58">
        <f t="shared" si="151"/>
        <v>0</v>
      </c>
      <c r="C2367" s="58" t="str">
        <f t="shared" si="152"/>
        <v>Jan</v>
      </c>
      <c r="D2367" s="4"/>
      <c r="E2367" s="58"/>
      <c r="F2367" s="58"/>
      <c r="G2367" s="58"/>
      <c r="H2367" s="58"/>
      <c r="I2367" s="58"/>
      <c r="J2367" s="58"/>
      <c r="K2367" s="58">
        <f t="shared" si="153"/>
        <v>0</v>
      </c>
      <c r="L2367" s="58">
        <f t="shared" si="154"/>
        <v>0</v>
      </c>
      <c r="M2367" s="4"/>
      <c r="N2367" s="58"/>
      <c r="O2367" s="58"/>
      <c r="P2367" s="4"/>
      <c r="Q2367" s="4"/>
    </row>
    <row r="2368" spans="1:17" s="1" customFormat="1" ht="18.649999999999999" customHeight="1" x14ac:dyDescent="0.35">
      <c r="A2368" s="3"/>
      <c r="B2368" s="58">
        <f t="shared" si="151"/>
        <v>0</v>
      </c>
      <c r="C2368" s="58" t="str">
        <f t="shared" si="152"/>
        <v>Jan</v>
      </c>
      <c r="D2368" s="4"/>
      <c r="E2368" s="58"/>
      <c r="F2368" s="58"/>
      <c r="G2368" s="58"/>
      <c r="H2368" s="58"/>
      <c r="I2368" s="58"/>
      <c r="J2368" s="58"/>
      <c r="K2368" s="58">
        <f t="shared" si="153"/>
        <v>0</v>
      </c>
      <c r="L2368" s="58">
        <f t="shared" si="154"/>
        <v>0</v>
      </c>
      <c r="M2368" s="4"/>
      <c r="N2368" s="58"/>
      <c r="O2368" s="58"/>
      <c r="P2368" s="4"/>
      <c r="Q2368" s="4"/>
    </row>
    <row r="2369" spans="1:17" s="1" customFormat="1" ht="18.649999999999999" customHeight="1" x14ac:dyDescent="0.35">
      <c r="A2369" s="3"/>
      <c r="B2369" s="58">
        <f t="shared" si="151"/>
        <v>0</v>
      </c>
      <c r="C2369" s="58" t="str">
        <f t="shared" si="152"/>
        <v>Jan</v>
      </c>
      <c r="D2369" s="4"/>
      <c r="E2369" s="58"/>
      <c r="F2369" s="58"/>
      <c r="G2369" s="58"/>
      <c r="H2369" s="58"/>
      <c r="I2369" s="58"/>
      <c r="J2369" s="58"/>
      <c r="K2369" s="58">
        <f t="shared" si="153"/>
        <v>0</v>
      </c>
      <c r="L2369" s="58">
        <f t="shared" si="154"/>
        <v>0</v>
      </c>
      <c r="M2369" s="4"/>
      <c r="N2369" s="58"/>
      <c r="O2369" s="58"/>
      <c r="P2369" s="4"/>
      <c r="Q2369" s="4"/>
    </row>
    <row r="2370" spans="1:17" s="1" customFormat="1" ht="18.649999999999999" customHeight="1" x14ac:dyDescent="0.35">
      <c r="A2370" s="3"/>
      <c r="B2370" s="58">
        <f t="shared" si="151"/>
        <v>0</v>
      </c>
      <c r="C2370" s="58" t="str">
        <f t="shared" si="152"/>
        <v>Jan</v>
      </c>
      <c r="D2370" s="4"/>
      <c r="E2370" s="58"/>
      <c r="F2370" s="58"/>
      <c r="G2370" s="58"/>
      <c r="H2370" s="58"/>
      <c r="I2370" s="58"/>
      <c r="J2370" s="58"/>
      <c r="K2370" s="58">
        <f t="shared" si="153"/>
        <v>0</v>
      </c>
      <c r="L2370" s="58">
        <f t="shared" si="154"/>
        <v>0</v>
      </c>
      <c r="M2370" s="4"/>
      <c r="N2370" s="58"/>
      <c r="O2370" s="58"/>
      <c r="P2370" s="4"/>
      <c r="Q2370" s="4"/>
    </row>
    <row r="2371" spans="1:17" s="1" customFormat="1" ht="18.649999999999999" customHeight="1" x14ac:dyDescent="0.35">
      <c r="A2371" s="3"/>
      <c r="B2371" s="58">
        <f t="shared" si="151"/>
        <v>0</v>
      </c>
      <c r="C2371" s="58" t="str">
        <f t="shared" si="152"/>
        <v>Jan</v>
      </c>
      <c r="D2371" s="4"/>
      <c r="E2371" s="58"/>
      <c r="F2371" s="58"/>
      <c r="G2371" s="58"/>
      <c r="H2371" s="58"/>
      <c r="I2371" s="58"/>
      <c r="J2371" s="58"/>
      <c r="K2371" s="58">
        <f t="shared" si="153"/>
        <v>0</v>
      </c>
      <c r="L2371" s="58">
        <f t="shared" si="154"/>
        <v>0</v>
      </c>
      <c r="M2371" s="4"/>
      <c r="N2371" s="58"/>
      <c r="O2371" s="58"/>
      <c r="P2371" s="4"/>
      <c r="Q2371" s="4"/>
    </row>
    <row r="2372" spans="1:17" s="1" customFormat="1" ht="18.649999999999999" customHeight="1" x14ac:dyDescent="0.35">
      <c r="A2372" s="3"/>
      <c r="B2372" s="58">
        <f t="shared" si="151"/>
        <v>0</v>
      </c>
      <c r="C2372" s="58" t="str">
        <f t="shared" si="152"/>
        <v>Jan</v>
      </c>
      <c r="D2372" s="4"/>
      <c r="E2372" s="58"/>
      <c r="F2372" s="58"/>
      <c r="G2372" s="58"/>
      <c r="H2372" s="58"/>
      <c r="I2372" s="58"/>
      <c r="J2372" s="58"/>
      <c r="K2372" s="58">
        <f t="shared" si="153"/>
        <v>0</v>
      </c>
      <c r="L2372" s="58">
        <f t="shared" si="154"/>
        <v>0</v>
      </c>
      <c r="M2372" s="4"/>
      <c r="N2372" s="58"/>
      <c r="O2372" s="58"/>
      <c r="P2372" s="4"/>
      <c r="Q2372" s="4"/>
    </row>
    <row r="2373" spans="1:17" s="1" customFormat="1" ht="18.649999999999999" customHeight="1" x14ac:dyDescent="0.35">
      <c r="A2373" s="3"/>
      <c r="B2373" s="58">
        <f t="shared" si="151"/>
        <v>0</v>
      </c>
      <c r="C2373" s="58" t="str">
        <f t="shared" si="152"/>
        <v>Jan</v>
      </c>
      <c r="D2373" s="4"/>
      <c r="E2373" s="58"/>
      <c r="F2373" s="58"/>
      <c r="G2373" s="58"/>
      <c r="H2373" s="58"/>
      <c r="I2373" s="58"/>
      <c r="J2373" s="58"/>
      <c r="K2373" s="58">
        <f t="shared" si="153"/>
        <v>0</v>
      </c>
      <c r="L2373" s="58">
        <f t="shared" si="154"/>
        <v>0</v>
      </c>
      <c r="M2373" s="4"/>
      <c r="N2373" s="58"/>
      <c r="O2373" s="58"/>
      <c r="P2373" s="4"/>
      <c r="Q2373" s="4"/>
    </row>
    <row r="2374" spans="1:17" s="1" customFormat="1" ht="18.649999999999999" customHeight="1" x14ac:dyDescent="0.35">
      <c r="A2374" s="3"/>
      <c r="B2374" s="58">
        <f t="shared" si="151"/>
        <v>0</v>
      </c>
      <c r="C2374" s="58" t="str">
        <f t="shared" si="152"/>
        <v>Jan</v>
      </c>
      <c r="D2374" s="4"/>
      <c r="E2374" s="58"/>
      <c r="F2374" s="58"/>
      <c r="G2374" s="58"/>
      <c r="H2374" s="58"/>
      <c r="I2374" s="58"/>
      <c r="J2374" s="58"/>
      <c r="K2374" s="58">
        <f t="shared" si="153"/>
        <v>0</v>
      </c>
      <c r="L2374" s="58">
        <f t="shared" si="154"/>
        <v>0</v>
      </c>
      <c r="M2374" s="4"/>
      <c r="N2374" s="58"/>
      <c r="O2374" s="58"/>
      <c r="P2374" s="4"/>
      <c r="Q2374" s="4"/>
    </row>
    <row r="2375" spans="1:17" s="1" customFormat="1" ht="18.649999999999999" customHeight="1" x14ac:dyDescent="0.35">
      <c r="A2375" s="3"/>
      <c r="B2375" s="58">
        <f t="shared" si="151"/>
        <v>0</v>
      </c>
      <c r="C2375" s="58" t="str">
        <f t="shared" si="152"/>
        <v>Jan</v>
      </c>
      <c r="D2375" s="4"/>
      <c r="E2375" s="58"/>
      <c r="F2375" s="58"/>
      <c r="G2375" s="58"/>
      <c r="H2375" s="58"/>
      <c r="I2375" s="58"/>
      <c r="J2375" s="58"/>
      <c r="K2375" s="58">
        <f t="shared" si="153"/>
        <v>0</v>
      </c>
      <c r="L2375" s="58">
        <f t="shared" si="154"/>
        <v>0</v>
      </c>
      <c r="M2375" s="4"/>
      <c r="N2375" s="58"/>
      <c r="O2375" s="58"/>
      <c r="P2375" s="4"/>
      <c r="Q2375" s="4"/>
    </row>
    <row r="2376" spans="1:17" s="1" customFormat="1" ht="18.649999999999999" customHeight="1" x14ac:dyDescent="0.35">
      <c r="A2376" s="3"/>
      <c r="B2376" s="58">
        <f t="shared" si="151"/>
        <v>0</v>
      </c>
      <c r="C2376" s="58" t="str">
        <f t="shared" si="152"/>
        <v>Jan</v>
      </c>
      <c r="D2376" s="4"/>
      <c r="E2376" s="58"/>
      <c r="F2376" s="58"/>
      <c r="G2376" s="58"/>
      <c r="H2376" s="58"/>
      <c r="I2376" s="58"/>
      <c r="J2376" s="58"/>
      <c r="K2376" s="58">
        <f t="shared" si="153"/>
        <v>0</v>
      </c>
      <c r="L2376" s="58">
        <f t="shared" si="154"/>
        <v>0</v>
      </c>
      <c r="M2376" s="4"/>
      <c r="N2376" s="58"/>
      <c r="O2376" s="58"/>
      <c r="P2376" s="4"/>
      <c r="Q2376" s="4"/>
    </row>
    <row r="2377" spans="1:17" s="1" customFormat="1" ht="18.649999999999999" customHeight="1" x14ac:dyDescent="0.35">
      <c r="A2377" s="3"/>
      <c r="B2377" s="58">
        <f t="shared" si="151"/>
        <v>0</v>
      </c>
      <c r="C2377" s="58" t="str">
        <f t="shared" si="152"/>
        <v>Jan</v>
      </c>
      <c r="D2377" s="4"/>
      <c r="E2377" s="58"/>
      <c r="F2377" s="58"/>
      <c r="G2377" s="58"/>
      <c r="H2377" s="58"/>
      <c r="I2377" s="58"/>
      <c r="J2377" s="58"/>
      <c r="K2377" s="58">
        <f t="shared" si="153"/>
        <v>0</v>
      </c>
      <c r="L2377" s="58">
        <f t="shared" si="154"/>
        <v>0</v>
      </c>
      <c r="M2377" s="4"/>
      <c r="N2377" s="58"/>
      <c r="O2377" s="58"/>
      <c r="P2377" s="4"/>
      <c r="Q2377" s="4"/>
    </row>
    <row r="2378" spans="1:17" s="1" customFormat="1" ht="18.649999999999999" customHeight="1" x14ac:dyDescent="0.35">
      <c r="A2378" s="3"/>
      <c r="B2378" s="58">
        <f t="shared" si="151"/>
        <v>0</v>
      </c>
      <c r="C2378" s="58" t="str">
        <f t="shared" si="152"/>
        <v>Jan</v>
      </c>
      <c r="D2378" s="4"/>
      <c r="E2378" s="58"/>
      <c r="F2378" s="58"/>
      <c r="G2378" s="58"/>
      <c r="H2378" s="58"/>
      <c r="I2378" s="58"/>
      <c r="J2378" s="58"/>
      <c r="K2378" s="58">
        <f t="shared" si="153"/>
        <v>0</v>
      </c>
      <c r="L2378" s="58">
        <f t="shared" si="154"/>
        <v>0</v>
      </c>
      <c r="M2378" s="4"/>
      <c r="N2378" s="58"/>
      <c r="O2378" s="58"/>
      <c r="P2378" s="4"/>
      <c r="Q2378" s="4"/>
    </row>
    <row r="2379" spans="1:17" s="1" customFormat="1" ht="18.649999999999999" customHeight="1" x14ac:dyDescent="0.35">
      <c r="A2379" s="3"/>
      <c r="B2379" s="58">
        <f t="shared" si="151"/>
        <v>0</v>
      </c>
      <c r="C2379" s="58" t="str">
        <f t="shared" si="152"/>
        <v>Jan</v>
      </c>
      <c r="D2379" s="4"/>
      <c r="E2379" s="58"/>
      <c r="F2379" s="58"/>
      <c r="G2379" s="58"/>
      <c r="H2379" s="58"/>
      <c r="I2379" s="58"/>
      <c r="J2379" s="58"/>
      <c r="K2379" s="58">
        <f t="shared" si="153"/>
        <v>0</v>
      </c>
      <c r="L2379" s="58">
        <f t="shared" si="154"/>
        <v>0</v>
      </c>
      <c r="M2379" s="4"/>
      <c r="N2379" s="58"/>
      <c r="O2379" s="58"/>
      <c r="P2379" s="4"/>
      <c r="Q2379" s="4"/>
    </row>
    <row r="2380" spans="1:17" s="1" customFormat="1" ht="18.649999999999999" customHeight="1" x14ac:dyDescent="0.35">
      <c r="A2380" s="3"/>
      <c r="B2380" s="58">
        <f t="shared" si="151"/>
        <v>0</v>
      </c>
      <c r="C2380" s="58" t="str">
        <f t="shared" si="152"/>
        <v>Jan</v>
      </c>
      <c r="D2380" s="4"/>
      <c r="E2380" s="58"/>
      <c r="F2380" s="58"/>
      <c r="G2380" s="58"/>
      <c r="H2380" s="58"/>
      <c r="I2380" s="58"/>
      <c r="J2380" s="58"/>
      <c r="K2380" s="58">
        <f t="shared" si="153"/>
        <v>0</v>
      </c>
      <c r="L2380" s="58">
        <f t="shared" si="154"/>
        <v>0</v>
      </c>
      <c r="M2380" s="4"/>
      <c r="N2380" s="58"/>
      <c r="O2380" s="58"/>
      <c r="P2380" s="4"/>
      <c r="Q2380" s="4"/>
    </row>
    <row r="2381" spans="1:17" s="1" customFormat="1" ht="18.649999999999999" customHeight="1" x14ac:dyDescent="0.35">
      <c r="A2381" s="3"/>
      <c r="B2381" s="58">
        <f t="shared" ref="B2381:B2444" si="155">WEEKNUM(A2381)</f>
        <v>0</v>
      </c>
      <c r="C2381" s="58" t="str">
        <f t="shared" ref="C2381:C2444" si="156">TEXT(A2381,"Mmm")</f>
        <v>Jan</v>
      </c>
      <c r="D2381" s="4"/>
      <c r="E2381" s="58"/>
      <c r="F2381" s="58"/>
      <c r="G2381" s="58"/>
      <c r="H2381" s="58"/>
      <c r="I2381" s="58"/>
      <c r="J2381" s="58"/>
      <c r="K2381" s="58">
        <f t="shared" si="153"/>
        <v>0</v>
      </c>
      <c r="L2381" s="58">
        <f t="shared" si="154"/>
        <v>0</v>
      </c>
      <c r="M2381" s="4"/>
      <c r="N2381" s="58"/>
      <c r="O2381" s="58"/>
      <c r="P2381" s="4"/>
      <c r="Q2381" s="4"/>
    </row>
    <row r="2382" spans="1:17" s="1" customFormat="1" ht="18.649999999999999" customHeight="1" x14ac:dyDescent="0.35">
      <c r="A2382" s="3"/>
      <c r="B2382" s="58">
        <f t="shared" si="155"/>
        <v>0</v>
      </c>
      <c r="C2382" s="58" t="str">
        <f t="shared" si="156"/>
        <v>Jan</v>
      </c>
      <c r="D2382" s="4"/>
      <c r="E2382" s="58"/>
      <c r="F2382" s="58"/>
      <c r="G2382" s="58"/>
      <c r="H2382" s="58"/>
      <c r="I2382" s="58"/>
      <c r="J2382" s="58"/>
      <c r="K2382" s="58">
        <f t="shared" si="153"/>
        <v>0</v>
      </c>
      <c r="L2382" s="58">
        <f t="shared" si="154"/>
        <v>0</v>
      </c>
      <c r="M2382" s="4"/>
      <c r="N2382" s="58"/>
      <c r="O2382" s="58"/>
      <c r="P2382" s="4"/>
      <c r="Q2382" s="4"/>
    </row>
    <row r="2383" spans="1:17" s="1" customFormat="1" ht="18.649999999999999" customHeight="1" x14ac:dyDescent="0.35">
      <c r="A2383" s="3"/>
      <c r="B2383" s="58">
        <f t="shared" si="155"/>
        <v>0</v>
      </c>
      <c r="C2383" s="58" t="str">
        <f t="shared" si="156"/>
        <v>Jan</v>
      </c>
      <c r="D2383" s="4"/>
      <c r="E2383" s="58"/>
      <c r="F2383" s="58"/>
      <c r="G2383" s="58"/>
      <c r="H2383" s="58"/>
      <c r="I2383" s="58"/>
      <c r="J2383" s="58"/>
      <c r="K2383" s="58">
        <f t="shared" si="153"/>
        <v>0</v>
      </c>
      <c r="L2383" s="58">
        <f t="shared" si="154"/>
        <v>0</v>
      </c>
      <c r="M2383" s="4"/>
      <c r="N2383" s="58"/>
      <c r="O2383" s="58"/>
      <c r="P2383" s="4"/>
      <c r="Q2383" s="4"/>
    </row>
    <row r="2384" spans="1:17" s="1" customFormat="1" ht="18.649999999999999" customHeight="1" x14ac:dyDescent="0.35">
      <c r="A2384" s="3"/>
      <c r="B2384" s="58">
        <f t="shared" si="155"/>
        <v>0</v>
      </c>
      <c r="C2384" s="58" t="str">
        <f t="shared" si="156"/>
        <v>Jan</v>
      </c>
      <c r="D2384" s="4"/>
      <c r="E2384" s="58"/>
      <c r="F2384" s="58"/>
      <c r="G2384" s="58"/>
      <c r="H2384" s="58"/>
      <c r="I2384" s="58"/>
      <c r="J2384" s="58"/>
      <c r="K2384" s="58">
        <f t="shared" si="153"/>
        <v>0</v>
      </c>
      <c r="L2384" s="58">
        <f t="shared" si="154"/>
        <v>0</v>
      </c>
      <c r="M2384" s="4"/>
      <c r="N2384" s="58"/>
      <c r="O2384" s="58"/>
      <c r="P2384" s="4"/>
      <c r="Q2384" s="4"/>
    </row>
    <row r="2385" spans="1:17" s="1" customFormat="1" ht="18.649999999999999" customHeight="1" x14ac:dyDescent="0.35">
      <c r="A2385" s="3"/>
      <c r="B2385" s="58">
        <f t="shared" si="155"/>
        <v>0</v>
      </c>
      <c r="C2385" s="58" t="str">
        <f t="shared" si="156"/>
        <v>Jan</v>
      </c>
      <c r="D2385" s="4"/>
      <c r="E2385" s="58"/>
      <c r="F2385" s="58"/>
      <c r="G2385" s="58"/>
      <c r="H2385" s="58"/>
      <c r="I2385" s="58"/>
      <c r="J2385" s="58"/>
      <c r="K2385" s="58">
        <f t="shared" si="153"/>
        <v>0</v>
      </c>
      <c r="L2385" s="58">
        <f t="shared" si="154"/>
        <v>0</v>
      </c>
      <c r="M2385" s="4"/>
      <c r="N2385" s="58"/>
      <c r="O2385" s="58"/>
      <c r="P2385" s="4"/>
      <c r="Q2385" s="4"/>
    </row>
    <row r="2386" spans="1:17" s="1" customFormat="1" ht="18.649999999999999" customHeight="1" x14ac:dyDescent="0.35">
      <c r="A2386" s="3"/>
      <c r="B2386" s="58">
        <f t="shared" si="155"/>
        <v>0</v>
      </c>
      <c r="C2386" s="58" t="str">
        <f t="shared" si="156"/>
        <v>Jan</v>
      </c>
      <c r="D2386" s="4"/>
      <c r="E2386" s="58"/>
      <c r="F2386" s="58"/>
      <c r="G2386" s="58"/>
      <c r="H2386" s="58"/>
      <c r="I2386" s="58"/>
      <c r="J2386" s="58"/>
      <c r="K2386" s="58">
        <f t="shared" si="153"/>
        <v>0</v>
      </c>
      <c r="L2386" s="58">
        <f t="shared" si="154"/>
        <v>0</v>
      </c>
      <c r="M2386" s="4"/>
      <c r="N2386" s="58"/>
      <c r="O2386" s="58"/>
      <c r="P2386" s="4"/>
      <c r="Q2386" s="4"/>
    </row>
    <row r="2387" spans="1:17" s="1" customFormat="1" ht="18.649999999999999" customHeight="1" x14ac:dyDescent="0.35">
      <c r="A2387" s="3"/>
      <c r="B2387" s="58">
        <f t="shared" si="155"/>
        <v>0</v>
      </c>
      <c r="C2387" s="58" t="str">
        <f t="shared" si="156"/>
        <v>Jan</v>
      </c>
      <c r="D2387" s="4"/>
      <c r="E2387" s="58"/>
      <c r="F2387" s="58"/>
      <c r="G2387" s="58"/>
      <c r="H2387" s="58"/>
      <c r="I2387" s="58"/>
      <c r="J2387" s="58"/>
      <c r="K2387" s="58">
        <f t="shared" si="153"/>
        <v>0</v>
      </c>
      <c r="L2387" s="58">
        <f t="shared" si="154"/>
        <v>0</v>
      </c>
      <c r="M2387" s="4"/>
      <c r="N2387" s="58"/>
      <c r="O2387" s="58"/>
      <c r="P2387" s="4"/>
      <c r="Q2387" s="4"/>
    </row>
    <row r="2388" spans="1:17" s="1" customFormat="1" ht="18.649999999999999" customHeight="1" x14ac:dyDescent="0.35">
      <c r="A2388" s="3"/>
      <c r="B2388" s="58">
        <f t="shared" si="155"/>
        <v>0</v>
      </c>
      <c r="C2388" s="58" t="str">
        <f t="shared" si="156"/>
        <v>Jan</v>
      </c>
      <c r="D2388" s="4"/>
      <c r="E2388" s="58"/>
      <c r="F2388" s="58"/>
      <c r="G2388" s="58"/>
      <c r="H2388" s="58"/>
      <c r="I2388" s="58"/>
      <c r="J2388" s="58"/>
      <c r="K2388" s="58">
        <f t="shared" si="153"/>
        <v>0</v>
      </c>
      <c r="L2388" s="58">
        <f t="shared" si="154"/>
        <v>0</v>
      </c>
      <c r="M2388" s="4"/>
      <c r="N2388" s="58"/>
      <c r="O2388" s="58"/>
      <c r="P2388" s="4"/>
      <c r="Q2388" s="4"/>
    </row>
    <row r="2389" spans="1:17" s="1" customFormat="1" ht="18.649999999999999" customHeight="1" x14ac:dyDescent="0.35">
      <c r="A2389" s="3"/>
      <c r="B2389" s="58">
        <f t="shared" si="155"/>
        <v>0</v>
      </c>
      <c r="C2389" s="58" t="str">
        <f t="shared" si="156"/>
        <v>Jan</v>
      </c>
      <c r="D2389" s="4"/>
      <c r="E2389" s="58"/>
      <c r="F2389" s="58"/>
      <c r="G2389" s="58"/>
      <c r="H2389" s="58"/>
      <c r="I2389" s="58"/>
      <c r="J2389" s="58"/>
      <c r="K2389" s="58">
        <f t="shared" si="153"/>
        <v>0</v>
      </c>
      <c r="L2389" s="58">
        <f t="shared" si="154"/>
        <v>0</v>
      </c>
      <c r="M2389" s="4"/>
      <c r="N2389" s="58"/>
      <c r="O2389" s="58"/>
      <c r="P2389" s="4"/>
      <c r="Q2389" s="4"/>
    </row>
    <row r="2390" spans="1:17" s="1" customFormat="1" ht="18.649999999999999" customHeight="1" x14ac:dyDescent="0.35">
      <c r="A2390" s="3"/>
      <c r="B2390" s="58">
        <f t="shared" si="155"/>
        <v>0</v>
      </c>
      <c r="C2390" s="58" t="str">
        <f t="shared" si="156"/>
        <v>Jan</v>
      </c>
      <c r="D2390" s="4"/>
      <c r="E2390" s="58"/>
      <c r="F2390" s="58"/>
      <c r="G2390" s="58"/>
      <c r="H2390" s="58"/>
      <c r="I2390" s="58"/>
      <c r="J2390" s="58"/>
      <c r="K2390" s="58">
        <f t="shared" si="153"/>
        <v>0</v>
      </c>
      <c r="L2390" s="58">
        <f t="shared" si="154"/>
        <v>0</v>
      </c>
      <c r="M2390" s="4"/>
      <c r="N2390" s="58"/>
      <c r="O2390" s="58"/>
      <c r="P2390" s="4"/>
      <c r="Q2390" s="4"/>
    </row>
    <row r="2391" spans="1:17" s="1" customFormat="1" ht="18.649999999999999" customHeight="1" x14ac:dyDescent="0.35">
      <c r="A2391" s="3"/>
      <c r="B2391" s="58">
        <f t="shared" si="155"/>
        <v>0</v>
      </c>
      <c r="C2391" s="58" t="str">
        <f t="shared" si="156"/>
        <v>Jan</v>
      </c>
      <c r="D2391" s="4"/>
      <c r="E2391" s="58"/>
      <c r="F2391" s="58"/>
      <c r="G2391" s="58"/>
      <c r="H2391" s="58"/>
      <c r="I2391" s="58"/>
      <c r="J2391" s="58"/>
      <c r="K2391" s="58">
        <f t="shared" si="153"/>
        <v>0</v>
      </c>
      <c r="L2391" s="58">
        <f t="shared" si="154"/>
        <v>0</v>
      </c>
      <c r="M2391" s="4"/>
      <c r="N2391" s="58"/>
      <c r="O2391" s="58"/>
      <c r="P2391" s="4"/>
      <c r="Q2391" s="4"/>
    </row>
    <row r="2392" spans="1:17" s="1" customFormat="1" ht="18.649999999999999" customHeight="1" x14ac:dyDescent="0.35">
      <c r="A2392" s="3"/>
      <c r="B2392" s="58">
        <f t="shared" si="155"/>
        <v>0</v>
      </c>
      <c r="C2392" s="58" t="str">
        <f t="shared" si="156"/>
        <v>Jan</v>
      </c>
      <c r="D2392" s="4"/>
      <c r="E2392" s="58"/>
      <c r="F2392" s="58"/>
      <c r="G2392" s="58"/>
      <c r="H2392" s="58"/>
      <c r="I2392" s="58"/>
      <c r="J2392" s="58"/>
      <c r="K2392" s="58">
        <f t="shared" si="153"/>
        <v>0</v>
      </c>
      <c r="L2392" s="58">
        <f t="shared" si="154"/>
        <v>0</v>
      </c>
      <c r="M2392" s="4"/>
      <c r="N2392" s="58"/>
      <c r="O2392" s="58"/>
      <c r="P2392" s="4"/>
      <c r="Q2392" s="4"/>
    </row>
    <row r="2393" spans="1:17" s="1" customFormat="1" ht="18.649999999999999" customHeight="1" x14ac:dyDescent="0.35">
      <c r="A2393" s="3"/>
      <c r="B2393" s="58">
        <f t="shared" si="155"/>
        <v>0</v>
      </c>
      <c r="C2393" s="58" t="str">
        <f t="shared" si="156"/>
        <v>Jan</v>
      </c>
      <c r="D2393" s="4"/>
      <c r="E2393" s="58"/>
      <c r="F2393" s="58"/>
      <c r="G2393" s="58"/>
      <c r="H2393" s="58"/>
      <c r="I2393" s="58"/>
      <c r="J2393" s="58"/>
      <c r="K2393" s="58">
        <f t="shared" si="153"/>
        <v>0</v>
      </c>
      <c r="L2393" s="58">
        <f t="shared" si="154"/>
        <v>0</v>
      </c>
      <c r="M2393" s="4"/>
      <c r="N2393" s="58"/>
      <c r="O2393" s="58"/>
      <c r="P2393" s="4"/>
      <c r="Q2393" s="4"/>
    </row>
    <row r="2394" spans="1:17" s="1" customFormat="1" ht="18.649999999999999" customHeight="1" x14ac:dyDescent="0.35">
      <c r="A2394" s="3"/>
      <c r="B2394" s="58">
        <f t="shared" si="155"/>
        <v>0</v>
      </c>
      <c r="C2394" s="58" t="str">
        <f t="shared" si="156"/>
        <v>Jan</v>
      </c>
      <c r="D2394" s="4"/>
      <c r="E2394" s="58"/>
      <c r="F2394" s="58"/>
      <c r="G2394" s="58"/>
      <c r="H2394" s="58"/>
      <c r="I2394" s="58"/>
      <c r="J2394" s="58"/>
      <c r="K2394" s="58">
        <f t="shared" si="153"/>
        <v>0</v>
      </c>
      <c r="L2394" s="58">
        <f t="shared" si="154"/>
        <v>0</v>
      </c>
      <c r="M2394" s="4"/>
      <c r="N2394" s="58"/>
      <c r="O2394" s="58"/>
      <c r="P2394" s="4"/>
      <c r="Q2394" s="4"/>
    </row>
    <row r="2395" spans="1:17" s="1" customFormat="1" ht="18.649999999999999" customHeight="1" x14ac:dyDescent="0.35">
      <c r="A2395" s="3"/>
      <c r="B2395" s="58">
        <f t="shared" si="155"/>
        <v>0</v>
      </c>
      <c r="C2395" s="58" t="str">
        <f t="shared" si="156"/>
        <v>Jan</v>
      </c>
      <c r="D2395" s="4"/>
      <c r="E2395" s="58"/>
      <c r="F2395" s="58"/>
      <c r="G2395" s="58"/>
      <c r="H2395" s="58"/>
      <c r="I2395" s="58"/>
      <c r="J2395" s="58"/>
      <c r="K2395" s="58">
        <f t="shared" si="153"/>
        <v>0</v>
      </c>
      <c r="L2395" s="58">
        <f t="shared" si="154"/>
        <v>0</v>
      </c>
      <c r="M2395" s="4"/>
      <c r="N2395" s="58"/>
      <c r="O2395" s="58"/>
      <c r="P2395" s="4"/>
      <c r="Q2395" s="4"/>
    </row>
    <row r="2396" spans="1:17" s="1" customFormat="1" ht="18.649999999999999" customHeight="1" x14ac:dyDescent="0.35">
      <c r="A2396" s="3"/>
      <c r="B2396" s="58">
        <f t="shared" si="155"/>
        <v>0</v>
      </c>
      <c r="C2396" s="58" t="str">
        <f t="shared" si="156"/>
        <v>Jan</v>
      </c>
      <c r="D2396" s="4"/>
      <c r="E2396" s="58"/>
      <c r="F2396" s="58"/>
      <c r="G2396" s="58"/>
      <c r="H2396" s="58"/>
      <c r="I2396" s="58"/>
      <c r="J2396" s="58"/>
      <c r="K2396" s="58">
        <f t="shared" si="153"/>
        <v>0</v>
      </c>
      <c r="L2396" s="58">
        <f t="shared" si="154"/>
        <v>0</v>
      </c>
      <c r="M2396" s="4"/>
      <c r="N2396" s="58"/>
      <c r="O2396" s="58"/>
      <c r="P2396" s="4"/>
      <c r="Q2396" s="4"/>
    </row>
    <row r="2397" spans="1:17" s="1" customFormat="1" ht="18.649999999999999" customHeight="1" x14ac:dyDescent="0.35">
      <c r="A2397" s="3"/>
      <c r="B2397" s="58">
        <f t="shared" si="155"/>
        <v>0</v>
      </c>
      <c r="C2397" s="58" t="str">
        <f t="shared" si="156"/>
        <v>Jan</v>
      </c>
      <c r="D2397" s="4"/>
      <c r="E2397" s="58"/>
      <c r="F2397" s="58"/>
      <c r="G2397" s="58"/>
      <c r="H2397" s="58"/>
      <c r="I2397" s="58"/>
      <c r="J2397" s="58"/>
      <c r="K2397" s="58">
        <f t="shared" si="153"/>
        <v>0</v>
      </c>
      <c r="L2397" s="58">
        <f t="shared" si="154"/>
        <v>0</v>
      </c>
      <c r="M2397" s="4"/>
      <c r="N2397" s="58"/>
      <c r="O2397" s="58"/>
      <c r="P2397" s="4"/>
      <c r="Q2397" s="4"/>
    </row>
    <row r="2398" spans="1:17" s="1" customFormat="1" ht="18.649999999999999" customHeight="1" x14ac:dyDescent="0.35">
      <c r="A2398" s="3"/>
      <c r="B2398" s="58">
        <f t="shared" si="155"/>
        <v>0</v>
      </c>
      <c r="C2398" s="58" t="str">
        <f t="shared" si="156"/>
        <v>Jan</v>
      </c>
      <c r="D2398" s="4"/>
      <c r="E2398" s="58"/>
      <c r="F2398" s="58"/>
      <c r="G2398" s="58"/>
      <c r="H2398" s="58"/>
      <c r="I2398" s="58"/>
      <c r="J2398" s="58"/>
      <c r="K2398" s="58">
        <f t="shared" si="153"/>
        <v>0</v>
      </c>
      <c r="L2398" s="58">
        <f t="shared" si="154"/>
        <v>0</v>
      </c>
      <c r="M2398" s="4"/>
      <c r="N2398" s="58"/>
      <c r="O2398" s="58"/>
      <c r="P2398" s="4"/>
      <c r="Q2398" s="4"/>
    </row>
    <row r="2399" spans="1:17" s="1" customFormat="1" ht="18.649999999999999" customHeight="1" x14ac:dyDescent="0.35">
      <c r="A2399" s="3"/>
      <c r="B2399" s="58">
        <f t="shared" si="155"/>
        <v>0</v>
      </c>
      <c r="C2399" s="58" t="str">
        <f t="shared" si="156"/>
        <v>Jan</v>
      </c>
      <c r="D2399" s="4"/>
      <c r="E2399" s="58"/>
      <c r="F2399" s="58"/>
      <c r="G2399" s="58"/>
      <c r="H2399" s="58"/>
      <c r="I2399" s="58"/>
      <c r="J2399" s="58"/>
      <c r="K2399" s="58">
        <f t="shared" si="153"/>
        <v>0</v>
      </c>
      <c r="L2399" s="58">
        <f t="shared" si="154"/>
        <v>0</v>
      </c>
      <c r="M2399" s="4"/>
      <c r="N2399" s="58"/>
      <c r="O2399" s="58"/>
      <c r="P2399" s="4"/>
      <c r="Q2399" s="4"/>
    </row>
    <row r="2400" spans="1:17" s="1" customFormat="1" ht="18.649999999999999" customHeight="1" x14ac:dyDescent="0.35">
      <c r="A2400" s="3"/>
      <c r="B2400" s="58">
        <f t="shared" si="155"/>
        <v>0</v>
      </c>
      <c r="C2400" s="58" t="str">
        <f t="shared" si="156"/>
        <v>Jan</v>
      </c>
      <c r="D2400" s="4"/>
      <c r="E2400" s="58"/>
      <c r="F2400" s="58"/>
      <c r="G2400" s="58"/>
      <c r="H2400" s="58"/>
      <c r="I2400" s="58"/>
      <c r="J2400" s="58"/>
      <c r="K2400" s="58">
        <f t="shared" si="153"/>
        <v>0</v>
      </c>
      <c r="L2400" s="58">
        <f t="shared" si="154"/>
        <v>0</v>
      </c>
      <c r="M2400" s="4"/>
      <c r="N2400" s="58"/>
      <c r="O2400" s="58"/>
      <c r="P2400" s="4"/>
      <c r="Q2400" s="4"/>
    </row>
    <row r="2401" spans="1:17" s="1" customFormat="1" ht="18.649999999999999" customHeight="1" x14ac:dyDescent="0.35">
      <c r="A2401" s="3"/>
      <c r="B2401" s="58">
        <f t="shared" si="155"/>
        <v>0</v>
      </c>
      <c r="C2401" s="58" t="str">
        <f t="shared" si="156"/>
        <v>Jan</v>
      </c>
      <c r="D2401" s="4"/>
      <c r="E2401" s="58"/>
      <c r="F2401" s="58"/>
      <c r="G2401" s="58"/>
      <c r="H2401" s="58"/>
      <c r="I2401" s="58"/>
      <c r="J2401" s="58"/>
      <c r="K2401" s="58">
        <f t="shared" si="153"/>
        <v>0</v>
      </c>
      <c r="L2401" s="58">
        <f t="shared" si="154"/>
        <v>0</v>
      </c>
      <c r="M2401" s="4"/>
      <c r="N2401" s="58"/>
      <c r="O2401" s="58"/>
      <c r="P2401" s="4"/>
      <c r="Q2401" s="4"/>
    </row>
    <row r="2402" spans="1:17" s="1" customFormat="1" ht="18.649999999999999" customHeight="1" x14ac:dyDescent="0.35">
      <c r="A2402" s="3"/>
      <c r="B2402" s="58">
        <f t="shared" si="155"/>
        <v>0</v>
      </c>
      <c r="C2402" s="58" t="str">
        <f t="shared" si="156"/>
        <v>Jan</v>
      </c>
      <c r="D2402" s="4"/>
      <c r="E2402" s="58"/>
      <c r="F2402" s="58"/>
      <c r="G2402" s="58"/>
      <c r="H2402" s="58"/>
      <c r="I2402" s="58"/>
      <c r="J2402" s="58"/>
      <c r="K2402" s="58">
        <f t="shared" si="153"/>
        <v>0</v>
      </c>
      <c r="L2402" s="58">
        <f t="shared" si="154"/>
        <v>0</v>
      </c>
      <c r="M2402" s="4"/>
      <c r="N2402" s="58"/>
      <c r="O2402" s="58"/>
      <c r="P2402" s="4"/>
      <c r="Q2402" s="4"/>
    </row>
    <row r="2403" spans="1:17" s="1" customFormat="1" ht="18.649999999999999" customHeight="1" x14ac:dyDescent="0.35">
      <c r="A2403" s="3"/>
      <c r="B2403" s="58">
        <f t="shared" si="155"/>
        <v>0</v>
      </c>
      <c r="C2403" s="58" t="str">
        <f t="shared" si="156"/>
        <v>Jan</v>
      </c>
      <c r="D2403" s="4"/>
      <c r="E2403" s="58"/>
      <c r="F2403" s="58"/>
      <c r="G2403" s="58"/>
      <c r="H2403" s="58"/>
      <c r="I2403" s="58"/>
      <c r="J2403" s="58"/>
      <c r="K2403" s="58">
        <f t="shared" si="153"/>
        <v>0</v>
      </c>
      <c r="L2403" s="58">
        <f t="shared" si="154"/>
        <v>0</v>
      </c>
      <c r="M2403" s="4"/>
      <c r="N2403" s="58"/>
      <c r="O2403" s="58"/>
      <c r="P2403" s="4"/>
      <c r="Q2403" s="4"/>
    </row>
    <row r="2404" spans="1:17" s="1" customFormat="1" ht="18.649999999999999" customHeight="1" x14ac:dyDescent="0.35">
      <c r="A2404" s="3"/>
      <c r="B2404" s="58">
        <f t="shared" si="155"/>
        <v>0</v>
      </c>
      <c r="C2404" s="58" t="str">
        <f t="shared" si="156"/>
        <v>Jan</v>
      </c>
      <c r="D2404" s="4"/>
      <c r="E2404" s="58"/>
      <c r="F2404" s="58"/>
      <c r="G2404" s="58"/>
      <c r="H2404" s="58"/>
      <c r="I2404" s="58"/>
      <c r="J2404" s="58"/>
      <c r="K2404" s="58">
        <f t="shared" si="153"/>
        <v>0</v>
      </c>
      <c r="L2404" s="58">
        <f t="shared" si="154"/>
        <v>0</v>
      </c>
      <c r="M2404" s="4"/>
      <c r="N2404" s="58"/>
      <c r="O2404" s="58"/>
      <c r="P2404" s="4"/>
      <c r="Q2404" s="4"/>
    </row>
    <row r="2405" spans="1:17" s="1" customFormat="1" ht="18.649999999999999" customHeight="1" x14ac:dyDescent="0.35">
      <c r="A2405" s="3"/>
      <c r="B2405" s="58">
        <f t="shared" si="155"/>
        <v>0</v>
      </c>
      <c r="C2405" s="58" t="str">
        <f t="shared" si="156"/>
        <v>Jan</v>
      </c>
      <c r="D2405" s="4"/>
      <c r="E2405" s="58"/>
      <c r="F2405" s="58"/>
      <c r="G2405" s="58"/>
      <c r="H2405" s="58"/>
      <c r="I2405" s="58"/>
      <c r="J2405" s="58"/>
      <c r="K2405" s="58">
        <f t="shared" si="153"/>
        <v>0</v>
      </c>
      <c r="L2405" s="58">
        <f t="shared" si="154"/>
        <v>0</v>
      </c>
      <c r="M2405" s="4"/>
      <c r="N2405" s="58"/>
      <c r="O2405" s="58"/>
      <c r="P2405" s="4"/>
      <c r="Q2405" s="4"/>
    </row>
    <row r="2406" spans="1:17" s="1" customFormat="1" ht="18.649999999999999" customHeight="1" x14ac:dyDescent="0.35">
      <c r="A2406" s="3"/>
      <c r="B2406" s="58">
        <f t="shared" si="155"/>
        <v>0</v>
      </c>
      <c r="C2406" s="58" t="str">
        <f t="shared" si="156"/>
        <v>Jan</v>
      </c>
      <c r="D2406" s="4"/>
      <c r="E2406" s="58"/>
      <c r="F2406" s="58"/>
      <c r="G2406" s="58"/>
      <c r="H2406" s="58"/>
      <c r="I2406" s="58"/>
      <c r="J2406" s="58"/>
      <c r="K2406" s="58">
        <f t="shared" si="153"/>
        <v>0</v>
      </c>
      <c r="L2406" s="58">
        <f t="shared" si="154"/>
        <v>0</v>
      </c>
      <c r="M2406" s="4"/>
      <c r="N2406" s="58"/>
      <c r="O2406" s="58"/>
      <c r="P2406" s="4"/>
      <c r="Q2406" s="4"/>
    </row>
    <row r="2407" spans="1:17" s="1" customFormat="1" ht="18.649999999999999" customHeight="1" x14ac:dyDescent="0.35">
      <c r="A2407" s="3"/>
      <c r="B2407" s="58">
        <f t="shared" si="155"/>
        <v>0</v>
      </c>
      <c r="C2407" s="58" t="str">
        <f t="shared" si="156"/>
        <v>Jan</v>
      </c>
      <c r="D2407" s="4"/>
      <c r="E2407" s="58"/>
      <c r="F2407" s="58"/>
      <c r="G2407" s="58"/>
      <c r="H2407" s="58"/>
      <c r="I2407" s="58"/>
      <c r="J2407" s="58"/>
      <c r="K2407" s="58">
        <f t="shared" si="153"/>
        <v>0</v>
      </c>
      <c r="L2407" s="58">
        <f t="shared" si="154"/>
        <v>0</v>
      </c>
      <c r="M2407" s="4"/>
      <c r="N2407" s="58"/>
      <c r="O2407" s="58"/>
      <c r="P2407" s="4"/>
      <c r="Q2407" s="4"/>
    </row>
    <row r="2408" spans="1:17" s="1" customFormat="1" ht="18.649999999999999" customHeight="1" x14ac:dyDescent="0.35">
      <c r="A2408" s="3"/>
      <c r="B2408" s="58">
        <f t="shared" si="155"/>
        <v>0</v>
      </c>
      <c r="C2408" s="58" t="str">
        <f t="shared" si="156"/>
        <v>Jan</v>
      </c>
      <c r="D2408" s="4"/>
      <c r="E2408" s="58"/>
      <c r="F2408" s="58"/>
      <c r="G2408" s="58"/>
      <c r="H2408" s="58"/>
      <c r="I2408" s="58"/>
      <c r="J2408" s="58"/>
      <c r="K2408" s="58">
        <f t="shared" si="153"/>
        <v>0</v>
      </c>
      <c r="L2408" s="58">
        <f t="shared" si="154"/>
        <v>0</v>
      </c>
      <c r="M2408" s="4"/>
      <c r="N2408" s="58"/>
      <c r="O2408" s="58"/>
      <c r="P2408" s="4"/>
      <c r="Q2408" s="4"/>
    </row>
    <row r="2409" spans="1:17" s="1" customFormat="1" ht="18.649999999999999" customHeight="1" x14ac:dyDescent="0.35">
      <c r="A2409" s="3"/>
      <c r="B2409" s="58">
        <f t="shared" si="155"/>
        <v>0</v>
      </c>
      <c r="C2409" s="58" t="str">
        <f t="shared" si="156"/>
        <v>Jan</v>
      </c>
      <c r="D2409" s="4"/>
      <c r="E2409" s="58"/>
      <c r="F2409" s="58"/>
      <c r="G2409" s="58"/>
      <c r="H2409" s="58"/>
      <c r="I2409" s="58"/>
      <c r="J2409" s="58"/>
      <c r="K2409" s="58">
        <f t="shared" si="153"/>
        <v>0</v>
      </c>
      <c r="L2409" s="58">
        <f t="shared" si="154"/>
        <v>0</v>
      </c>
      <c r="M2409" s="4"/>
      <c r="N2409" s="58"/>
      <c r="O2409" s="58"/>
      <c r="P2409" s="4"/>
      <c r="Q2409" s="4"/>
    </row>
    <row r="2410" spans="1:17" s="1" customFormat="1" ht="18.649999999999999" customHeight="1" x14ac:dyDescent="0.35">
      <c r="A2410" s="3"/>
      <c r="B2410" s="58">
        <f t="shared" si="155"/>
        <v>0</v>
      </c>
      <c r="C2410" s="58" t="str">
        <f t="shared" si="156"/>
        <v>Jan</v>
      </c>
      <c r="D2410" s="4"/>
      <c r="E2410" s="58"/>
      <c r="F2410" s="58"/>
      <c r="G2410" s="58"/>
      <c r="H2410" s="58"/>
      <c r="I2410" s="58"/>
      <c r="J2410" s="58"/>
      <c r="K2410" s="58">
        <f t="shared" si="153"/>
        <v>0</v>
      </c>
      <c r="L2410" s="58">
        <f t="shared" si="154"/>
        <v>0</v>
      </c>
      <c r="M2410" s="4"/>
      <c r="N2410" s="58"/>
      <c r="O2410" s="58"/>
      <c r="P2410" s="4"/>
      <c r="Q2410" s="4"/>
    </row>
    <row r="2411" spans="1:17" s="1" customFormat="1" ht="18.649999999999999" customHeight="1" x14ac:dyDescent="0.35">
      <c r="A2411" s="3"/>
      <c r="B2411" s="58">
        <f t="shared" si="155"/>
        <v>0</v>
      </c>
      <c r="C2411" s="58" t="str">
        <f t="shared" si="156"/>
        <v>Jan</v>
      </c>
      <c r="D2411" s="4"/>
      <c r="E2411" s="58"/>
      <c r="F2411" s="58"/>
      <c r="G2411" s="58"/>
      <c r="H2411" s="58"/>
      <c r="I2411" s="58"/>
      <c r="J2411" s="58"/>
      <c r="K2411" s="58">
        <f t="shared" si="153"/>
        <v>0</v>
      </c>
      <c r="L2411" s="58">
        <f t="shared" si="154"/>
        <v>0</v>
      </c>
      <c r="M2411" s="4"/>
      <c r="N2411" s="58"/>
      <c r="O2411" s="58"/>
      <c r="P2411" s="4"/>
      <c r="Q2411" s="4"/>
    </row>
    <row r="2412" spans="1:17" s="1" customFormat="1" ht="18.649999999999999" customHeight="1" x14ac:dyDescent="0.35">
      <c r="A2412" s="3"/>
      <c r="B2412" s="58">
        <f t="shared" si="155"/>
        <v>0</v>
      </c>
      <c r="C2412" s="58" t="str">
        <f t="shared" si="156"/>
        <v>Jan</v>
      </c>
      <c r="D2412" s="4"/>
      <c r="E2412" s="58"/>
      <c r="F2412" s="58"/>
      <c r="G2412" s="58"/>
      <c r="H2412" s="58"/>
      <c r="I2412" s="58"/>
      <c r="J2412" s="58"/>
      <c r="K2412" s="58">
        <f t="shared" si="153"/>
        <v>0</v>
      </c>
      <c r="L2412" s="58">
        <f t="shared" si="154"/>
        <v>0</v>
      </c>
      <c r="M2412" s="4"/>
      <c r="N2412" s="58"/>
      <c r="O2412" s="58"/>
      <c r="P2412" s="4"/>
      <c r="Q2412" s="4"/>
    </row>
    <row r="2413" spans="1:17" s="1" customFormat="1" ht="18.649999999999999" customHeight="1" x14ac:dyDescent="0.35">
      <c r="A2413" s="3"/>
      <c r="B2413" s="58">
        <f t="shared" si="155"/>
        <v>0</v>
      </c>
      <c r="C2413" s="58" t="str">
        <f t="shared" si="156"/>
        <v>Jan</v>
      </c>
      <c r="D2413" s="4"/>
      <c r="E2413" s="58"/>
      <c r="F2413" s="58"/>
      <c r="G2413" s="58"/>
      <c r="H2413" s="58"/>
      <c r="I2413" s="58"/>
      <c r="J2413" s="58"/>
      <c r="K2413" s="58">
        <f t="shared" ref="K2413:K2476" si="157">I2413+J2413</f>
        <v>0</v>
      </c>
      <c r="L2413" s="58">
        <f t="shared" ref="L2413:L2476" si="158">H2413*K2413</f>
        <v>0</v>
      </c>
      <c r="M2413" s="4"/>
      <c r="N2413" s="58"/>
      <c r="O2413" s="58"/>
      <c r="P2413" s="4"/>
      <c r="Q2413" s="4"/>
    </row>
    <row r="2414" spans="1:17" s="1" customFormat="1" ht="18.649999999999999" customHeight="1" x14ac:dyDescent="0.35">
      <c r="A2414" s="3"/>
      <c r="B2414" s="58">
        <f t="shared" si="155"/>
        <v>0</v>
      </c>
      <c r="C2414" s="58" t="str">
        <f t="shared" si="156"/>
        <v>Jan</v>
      </c>
      <c r="D2414" s="4"/>
      <c r="E2414" s="58"/>
      <c r="F2414" s="58"/>
      <c r="G2414" s="58"/>
      <c r="H2414" s="58"/>
      <c r="I2414" s="58"/>
      <c r="J2414" s="58"/>
      <c r="K2414" s="58">
        <f t="shared" si="157"/>
        <v>0</v>
      </c>
      <c r="L2414" s="58">
        <f t="shared" si="158"/>
        <v>0</v>
      </c>
      <c r="M2414" s="4"/>
      <c r="N2414" s="58"/>
      <c r="O2414" s="58"/>
      <c r="P2414" s="4"/>
      <c r="Q2414" s="4"/>
    </row>
    <row r="2415" spans="1:17" s="1" customFormat="1" ht="18.649999999999999" customHeight="1" x14ac:dyDescent="0.35">
      <c r="A2415" s="3"/>
      <c r="B2415" s="58">
        <f t="shared" si="155"/>
        <v>0</v>
      </c>
      <c r="C2415" s="58" t="str">
        <f t="shared" si="156"/>
        <v>Jan</v>
      </c>
      <c r="D2415" s="4"/>
      <c r="E2415" s="58"/>
      <c r="F2415" s="58"/>
      <c r="G2415" s="58"/>
      <c r="H2415" s="58"/>
      <c r="I2415" s="58"/>
      <c r="J2415" s="58"/>
      <c r="K2415" s="58">
        <f t="shared" si="157"/>
        <v>0</v>
      </c>
      <c r="L2415" s="58">
        <f t="shared" si="158"/>
        <v>0</v>
      </c>
      <c r="M2415" s="4"/>
      <c r="N2415" s="58"/>
      <c r="O2415" s="58"/>
      <c r="P2415" s="4"/>
      <c r="Q2415" s="4"/>
    </row>
    <row r="2416" spans="1:17" s="1" customFormat="1" ht="18.649999999999999" customHeight="1" x14ac:dyDescent="0.35">
      <c r="A2416" s="3"/>
      <c r="B2416" s="58">
        <f t="shared" si="155"/>
        <v>0</v>
      </c>
      <c r="C2416" s="58" t="str">
        <f t="shared" si="156"/>
        <v>Jan</v>
      </c>
      <c r="D2416" s="4"/>
      <c r="E2416" s="58"/>
      <c r="F2416" s="58"/>
      <c r="G2416" s="58"/>
      <c r="H2416" s="58"/>
      <c r="I2416" s="58"/>
      <c r="J2416" s="58"/>
      <c r="K2416" s="58">
        <f t="shared" si="157"/>
        <v>0</v>
      </c>
      <c r="L2416" s="58">
        <f t="shared" si="158"/>
        <v>0</v>
      </c>
      <c r="M2416" s="4"/>
      <c r="N2416" s="58"/>
      <c r="O2416" s="58"/>
      <c r="P2416" s="4"/>
      <c r="Q2416" s="4"/>
    </row>
    <row r="2417" spans="1:17" s="1" customFormat="1" ht="18.649999999999999" customHeight="1" x14ac:dyDescent="0.35">
      <c r="A2417" s="3"/>
      <c r="B2417" s="58">
        <f t="shared" si="155"/>
        <v>0</v>
      </c>
      <c r="C2417" s="58" t="str">
        <f t="shared" si="156"/>
        <v>Jan</v>
      </c>
      <c r="D2417" s="4"/>
      <c r="E2417" s="58"/>
      <c r="F2417" s="58"/>
      <c r="G2417" s="58"/>
      <c r="H2417" s="58"/>
      <c r="I2417" s="58"/>
      <c r="J2417" s="58"/>
      <c r="K2417" s="58">
        <f t="shared" si="157"/>
        <v>0</v>
      </c>
      <c r="L2417" s="58">
        <f t="shared" si="158"/>
        <v>0</v>
      </c>
      <c r="M2417" s="4"/>
      <c r="N2417" s="58"/>
      <c r="O2417" s="58"/>
      <c r="P2417" s="4"/>
      <c r="Q2417" s="4"/>
    </row>
    <row r="2418" spans="1:17" s="1" customFormat="1" ht="18.649999999999999" customHeight="1" x14ac:dyDescent="0.35">
      <c r="A2418" s="3"/>
      <c r="B2418" s="58">
        <f t="shared" si="155"/>
        <v>0</v>
      </c>
      <c r="C2418" s="58" t="str">
        <f t="shared" si="156"/>
        <v>Jan</v>
      </c>
      <c r="D2418" s="4"/>
      <c r="E2418" s="58"/>
      <c r="F2418" s="58"/>
      <c r="G2418" s="58"/>
      <c r="H2418" s="58"/>
      <c r="I2418" s="58"/>
      <c r="J2418" s="58"/>
      <c r="K2418" s="58">
        <f t="shared" si="157"/>
        <v>0</v>
      </c>
      <c r="L2418" s="58">
        <f t="shared" si="158"/>
        <v>0</v>
      </c>
      <c r="M2418" s="4"/>
      <c r="N2418" s="58"/>
      <c r="O2418" s="58"/>
      <c r="P2418" s="4"/>
      <c r="Q2418" s="4"/>
    </row>
    <row r="2419" spans="1:17" s="1" customFormat="1" ht="18.649999999999999" customHeight="1" x14ac:dyDescent="0.35">
      <c r="A2419" s="3"/>
      <c r="B2419" s="58">
        <f t="shared" si="155"/>
        <v>0</v>
      </c>
      <c r="C2419" s="58" t="str">
        <f t="shared" si="156"/>
        <v>Jan</v>
      </c>
      <c r="D2419" s="4"/>
      <c r="E2419" s="58"/>
      <c r="F2419" s="58"/>
      <c r="G2419" s="58"/>
      <c r="H2419" s="58"/>
      <c r="I2419" s="58"/>
      <c r="J2419" s="58"/>
      <c r="K2419" s="58">
        <f t="shared" si="157"/>
        <v>0</v>
      </c>
      <c r="L2419" s="58">
        <f t="shared" si="158"/>
        <v>0</v>
      </c>
      <c r="M2419" s="4"/>
      <c r="N2419" s="58"/>
      <c r="O2419" s="58"/>
      <c r="P2419" s="4"/>
      <c r="Q2419" s="4"/>
    </row>
    <row r="2420" spans="1:17" s="1" customFormat="1" ht="18.649999999999999" customHeight="1" x14ac:dyDescent="0.35">
      <c r="A2420" s="3"/>
      <c r="B2420" s="58">
        <f t="shared" si="155"/>
        <v>0</v>
      </c>
      <c r="C2420" s="58" t="str">
        <f t="shared" si="156"/>
        <v>Jan</v>
      </c>
      <c r="D2420" s="4"/>
      <c r="E2420" s="58"/>
      <c r="F2420" s="58"/>
      <c r="G2420" s="58"/>
      <c r="H2420" s="58"/>
      <c r="I2420" s="58"/>
      <c r="J2420" s="58"/>
      <c r="K2420" s="58">
        <f t="shared" si="157"/>
        <v>0</v>
      </c>
      <c r="L2420" s="58">
        <f t="shared" si="158"/>
        <v>0</v>
      </c>
      <c r="M2420" s="4"/>
      <c r="N2420" s="58"/>
      <c r="O2420" s="58"/>
      <c r="P2420" s="4"/>
      <c r="Q2420" s="4"/>
    </row>
    <row r="2421" spans="1:17" s="1" customFormat="1" ht="18.649999999999999" customHeight="1" x14ac:dyDescent="0.35">
      <c r="A2421" s="3"/>
      <c r="B2421" s="58">
        <f t="shared" si="155"/>
        <v>0</v>
      </c>
      <c r="C2421" s="58" t="str">
        <f t="shared" si="156"/>
        <v>Jan</v>
      </c>
      <c r="D2421" s="4"/>
      <c r="E2421" s="58"/>
      <c r="F2421" s="58"/>
      <c r="G2421" s="58"/>
      <c r="H2421" s="58"/>
      <c r="I2421" s="58"/>
      <c r="J2421" s="58"/>
      <c r="K2421" s="58">
        <f t="shared" si="157"/>
        <v>0</v>
      </c>
      <c r="L2421" s="58">
        <f t="shared" si="158"/>
        <v>0</v>
      </c>
      <c r="M2421" s="4"/>
      <c r="N2421" s="58"/>
      <c r="O2421" s="58"/>
      <c r="P2421" s="4"/>
      <c r="Q2421" s="4"/>
    </row>
    <row r="2422" spans="1:17" s="1" customFormat="1" ht="18.649999999999999" customHeight="1" x14ac:dyDescent="0.35">
      <c r="A2422" s="3"/>
      <c r="B2422" s="58">
        <f t="shared" si="155"/>
        <v>0</v>
      </c>
      <c r="C2422" s="58" t="str">
        <f t="shared" si="156"/>
        <v>Jan</v>
      </c>
      <c r="D2422" s="4"/>
      <c r="E2422" s="58"/>
      <c r="F2422" s="58"/>
      <c r="G2422" s="58"/>
      <c r="H2422" s="58"/>
      <c r="I2422" s="58"/>
      <c r="J2422" s="58"/>
      <c r="K2422" s="58">
        <f t="shared" si="157"/>
        <v>0</v>
      </c>
      <c r="L2422" s="58">
        <f t="shared" si="158"/>
        <v>0</v>
      </c>
      <c r="M2422" s="4"/>
      <c r="N2422" s="58"/>
      <c r="O2422" s="58"/>
      <c r="P2422" s="4"/>
      <c r="Q2422" s="4"/>
    </row>
    <row r="2423" spans="1:17" s="1" customFormat="1" ht="18.649999999999999" customHeight="1" x14ac:dyDescent="0.35">
      <c r="A2423" s="3"/>
      <c r="B2423" s="58">
        <f t="shared" si="155"/>
        <v>0</v>
      </c>
      <c r="C2423" s="58" t="str">
        <f t="shared" si="156"/>
        <v>Jan</v>
      </c>
      <c r="D2423" s="4"/>
      <c r="E2423" s="58"/>
      <c r="F2423" s="58"/>
      <c r="G2423" s="58"/>
      <c r="H2423" s="58"/>
      <c r="I2423" s="58"/>
      <c r="J2423" s="58"/>
      <c r="K2423" s="58">
        <f t="shared" si="157"/>
        <v>0</v>
      </c>
      <c r="L2423" s="58">
        <f t="shared" si="158"/>
        <v>0</v>
      </c>
      <c r="M2423" s="4"/>
      <c r="N2423" s="58"/>
      <c r="O2423" s="58"/>
      <c r="P2423" s="4"/>
      <c r="Q2423" s="4"/>
    </row>
    <row r="2424" spans="1:17" s="1" customFormat="1" ht="18.649999999999999" customHeight="1" x14ac:dyDescent="0.35">
      <c r="A2424" s="3"/>
      <c r="B2424" s="58">
        <f t="shared" si="155"/>
        <v>0</v>
      </c>
      <c r="C2424" s="58" t="str">
        <f t="shared" si="156"/>
        <v>Jan</v>
      </c>
      <c r="D2424" s="4"/>
      <c r="E2424" s="58"/>
      <c r="F2424" s="58"/>
      <c r="G2424" s="58"/>
      <c r="H2424" s="58"/>
      <c r="I2424" s="58"/>
      <c r="J2424" s="58"/>
      <c r="K2424" s="58">
        <f t="shared" si="157"/>
        <v>0</v>
      </c>
      <c r="L2424" s="58">
        <f t="shared" si="158"/>
        <v>0</v>
      </c>
      <c r="M2424" s="4"/>
      <c r="N2424" s="58"/>
      <c r="O2424" s="58"/>
      <c r="P2424" s="4"/>
      <c r="Q2424" s="4"/>
    </row>
    <row r="2425" spans="1:17" s="1" customFormat="1" ht="18.649999999999999" customHeight="1" x14ac:dyDescent="0.35">
      <c r="A2425" s="3"/>
      <c r="B2425" s="58">
        <f t="shared" si="155"/>
        <v>0</v>
      </c>
      <c r="C2425" s="58" t="str">
        <f t="shared" si="156"/>
        <v>Jan</v>
      </c>
      <c r="D2425" s="4"/>
      <c r="E2425" s="58"/>
      <c r="F2425" s="58"/>
      <c r="G2425" s="58"/>
      <c r="H2425" s="58"/>
      <c r="I2425" s="58"/>
      <c r="J2425" s="58"/>
      <c r="K2425" s="58">
        <f t="shared" si="157"/>
        <v>0</v>
      </c>
      <c r="L2425" s="58">
        <f t="shared" si="158"/>
        <v>0</v>
      </c>
      <c r="M2425" s="4"/>
      <c r="N2425" s="58"/>
      <c r="O2425" s="58"/>
      <c r="P2425" s="4"/>
      <c r="Q2425" s="4"/>
    </row>
    <row r="2426" spans="1:17" s="1" customFormat="1" ht="18.649999999999999" customHeight="1" x14ac:dyDescent="0.35">
      <c r="A2426" s="3"/>
      <c r="B2426" s="58">
        <f t="shared" si="155"/>
        <v>0</v>
      </c>
      <c r="C2426" s="58" t="str">
        <f t="shared" si="156"/>
        <v>Jan</v>
      </c>
      <c r="D2426" s="4"/>
      <c r="E2426" s="58"/>
      <c r="F2426" s="58"/>
      <c r="G2426" s="58"/>
      <c r="H2426" s="58"/>
      <c r="I2426" s="58"/>
      <c r="J2426" s="58"/>
      <c r="K2426" s="58">
        <f t="shared" si="157"/>
        <v>0</v>
      </c>
      <c r="L2426" s="58">
        <f t="shared" si="158"/>
        <v>0</v>
      </c>
      <c r="M2426" s="4"/>
      <c r="N2426" s="58"/>
      <c r="O2426" s="58"/>
      <c r="P2426" s="4"/>
      <c r="Q2426" s="4"/>
    </row>
    <row r="2427" spans="1:17" s="1" customFormat="1" ht="18.649999999999999" customHeight="1" x14ac:dyDescent="0.35">
      <c r="A2427" s="3"/>
      <c r="B2427" s="58">
        <f t="shared" si="155"/>
        <v>0</v>
      </c>
      <c r="C2427" s="58" t="str">
        <f t="shared" si="156"/>
        <v>Jan</v>
      </c>
      <c r="D2427" s="4"/>
      <c r="E2427" s="58"/>
      <c r="F2427" s="58"/>
      <c r="G2427" s="58"/>
      <c r="H2427" s="58"/>
      <c r="I2427" s="58"/>
      <c r="J2427" s="58"/>
      <c r="K2427" s="58">
        <f t="shared" si="157"/>
        <v>0</v>
      </c>
      <c r="L2427" s="58">
        <f t="shared" si="158"/>
        <v>0</v>
      </c>
      <c r="M2427" s="4"/>
      <c r="N2427" s="58"/>
      <c r="O2427" s="58"/>
      <c r="P2427" s="4"/>
      <c r="Q2427" s="4"/>
    </row>
    <row r="2428" spans="1:17" s="1" customFormat="1" ht="18.649999999999999" customHeight="1" x14ac:dyDescent="0.35">
      <c r="A2428" s="3"/>
      <c r="B2428" s="58">
        <f t="shared" si="155"/>
        <v>0</v>
      </c>
      <c r="C2428" s="58" t="str">
        <f t="shared" si="156"/>
        <v>Jan</v>
      </c>
      <c r="D2428" s="4"/>
      <c r="E2428" s="58"/>
      <c r="F2428" s="58"/>
      <c r="G2428" s="58"/>
      <c r="H2428" s="58"/>
      <c r="I2428" s="58"/>
      <c r="J2428" s="58"/>
      <c r="K2428" s="58">
        <f t="shared" si="157"/>
        <v>0</v>
      </c>
      <c r="L2428" s="58">
        <f t="shared" si="158"/>
        <v>0</v>
      </c>
      <c r="M2428" s="4"/>
      <c r="N2428" s="58"/>
      <c r="O2428" s="58"/>
      <c r="P2428" s="4"/>
      <c r="Q2428" s="4"/>
    </row>
    <row r="2429" spans="1:17" s="1" customFormat="1" ht="18.649999999999999" customHeight="1" x14ac:dyDescent="0.35">
      <c r="A2429" s="3"/>
      <c r="B2429" s="58">
        <f t="shared" si="155"/>
        <v>0</v>
      </c>
      <c r="C2429" s="58" t="str">
        <f t="shared" si="156"/>
        <v>Jan</v>
      </c>
      <c r="D2429" s="4"/>
      <c r="E2429" s="58"/>
      <c r="F2429" s="58"/>
      <c r="G2429" s="58"/>
      <c r="H2429" s="58"/>
      <c r="I2429" s="58"/>
      <c r="J2429" s="58"/>
      <c r="K2429" s="58">
        <f t="shared" si="157"/>
        <v>0</v>
      </c>
      <c r="L2429" s="58">
        <f t="shared" si="158"/>
        <v>0</v>
      </c>
      <c r="M2429" s="4"/>
      <c r="N2429" s="58"/>
      <c r="O2429" s="58"/>
      <c r="P2429" s="4"/>
      <c r="Q2429" s="4"/>
    </row>
    <row r="2430" spans="1:17" s="1" customFormat="1" ht="18.649999999999999" customHeight="1" x14ac:dyDescent="0.35">
      <c r="A2430" s="3"/>
      <c r="B2430" s="58">
        <f t="shared" si="155"/>
        <v>0</v>
      </c>
      <c r="C2430" s="58" t="str">
        <f t="shared" si="156"/>
        <v>Jan</v>
      </c>
      <c r="D2430" s="4"/>
      <c r="E2430" s="58"/>
      <c r="F2430" s="58"/>
      <c r="G2430" s="58"/>
      <c r="H2430" s="58"/>
      <c r="I2430" s="58"/>
      <c r="J2430" s="58"/>
      <c r="K2430" s="58">
        <f t="shared" si="157"/>
        <v>0</v>
      </c>
      <c r="L2430" s="58">
        <f t="shared" si="158"/>
        <v>0</v>
      </c>
      <c r="M2430" s="4"/>
      <c r="N2430" s="58"/>
      <c r="O2430" s="58"/>
      <c r="P2430" s="4"/>
      <c r="Q2430" s="4"/>
    </row>
    <row r="2431" spans="1:17" s="1" customFormat="1" ht="18.649999999999999" customHeight="1" x14ac:dyDescent="0.35">
      <c r="A2431" s="3"/>
      <c r="B2431" s="58">
        <f t="shared" si="155"/>
        <v>0</v>
      </c>
      <c r="C2431" s="58" t="str">
        <f t="shared" si="156"/>
        <v>Jan</v>
      </c>
      <c r="D2431" s="4"/>
      <c r="E2431" s="58"/>
      <c r="F2431" s="58"/>
      <c r="G2431" s="58"/>
      <c r="H2431" s="58"/>
      <c r="I2431" s="58"/>
      <c r="J2431" s="58"/>
      <c r="K2431" s="58">
        <f t="shared" si="157"/>
        <v>0</v>
      </c>
      <c r="L2431" s="58">
        <f t="shared" si="158"/>
        <v>0</v>
      </c>
      <c r="M2431" s="4"/>
      <c r="N2431" s="58"/>
      <c r="O2431" s="58"/>
      <c r="P2431" s="4"/>
      <c r="Q2431" s="4"/>
    </row>
    <row r="2432" spans="1:17" s="1" customFormat="1" ht="18.649999999999999" customHeight="1" x14ac:dyDescent="0.35">
      <c r="A2432" s="3"/>
      <c r="B2432" s="58">
        <f t="shared" si="155"/>
        <v>0</v>
      </c>
      <c r="C2432" s="58" t="str">
        <f t="shared" si="156"/>
        <v>Jan</v>
      </c>
      <c r="D2432" s="4"/>
      <c r="E2432" s="58"/>
      <c r="F2432" s="58"/>
      <c r="G2432" s="58"/>
      <c r="H2432" s="58"/>
      <c r="I2432" s="58"/>
      <c r="J2432" s="58"/>
      <c r="K2432" s="58">
        <f t="shared" si="157"/>
        <v>0</v>
      </c>
      <c r="L2432" s="58">
        <f t="shared" si="158"/>
        <v>0</v>
      </c>
      <c r="M2432" s="4"/>
      <c r="N2432" s="58"/>
      <c r="O2432" s="58"/>
      <c r="P2432" s="4"/>
      <c r="Q2432" s="4"/>
    </row>
    <row r="2433" spans="1:17" s="1" customFormat="1" ht="18.649999999999999" customHeight="1" x14ac:dyDescent="0.35">
      <c r="A2433" s="3"/>
      <c r="B2433" s="58">
        <f t="shared" si="155"/>
        <v>0</v>
      </c>
      <c r="C2433" s="58" t="str">
        <f t="shared" si="156"/>
        <v>Jan</v>
      </c>
      <c r="D2433" s="4"/>
      <c r="E2433" s="58"/>
      <c r="F2433" s="58"/>
      <c r="G2433" s="58"/>
      <c r="H2433" s="58"/>
      <c r="I2433" s="58"/>
      <c r="J2433" s="58"/>
      <c r="K2433" s="58">
        <f t="shared" si="157"/>
        <v>0</v>
      </c>
      <c r="L2433" s="58">
        <f t="shared" si="158"/>
        <v>0</v>
      </c>
      <c r="M2433" s="4"/>
      <c r="N2433" s="58"/>
      <c r="O2433" s="58"/>
      <c r="P2433" s="4"/>
      <c r="Q2433" s="4"/>
    </row>
    <row r="2434" spans="1:17" s="1" customFormat="1" ht="18.649999999999999" customHeight="1" x14ac:dyDescent="0.35">
      <c r="A2434" s="3"/>
      <c r="B2434" s="58">
        <f t="shared" si="155"/>
        <v>0</v>
      </c>
      <c r="C2434" s="58" t="str">
        <f t="shared" si="156"/>
        <v>Jan</v>
      </c>
      <c r="D2434" s="4"/>
      <c r="E2434" s="58"/>
      <c r="F2434" s="58"/>
      <c r="G2434" s="58"/>
      <c r="H2434" s="58"/>
      <c r="I2434" s="58"/>
      <c r="J2434" s="58"/>
      <c r="K2434" s="58">
        <f t="shared" si="157"/>
        <v>0</v>
      </c>
      <c r="L2434" s="58">
        <f t="shared" si="158"/>
        <v>0</v>
      </c>
      <c r="M2434" s="4"/>
      <c r="N2434" s="58"/>
      <c r="O2434" s="58"/>
      <c r="P2434" s="4"/>
      <c r="Q2434" s="4"/>
    </row>
    <row r="2435" spans="1:17" s="1" customFormat="1" ht="18.649999999999999" customHeight="1" x14ac:dyDescent="0.35">
      <c r="A2435" s="3"/>
      <c r="B2435" s="58">
        <f t="shared" si="155"/>
        <v>0</v>
      </c>
      <c r="C2435" s="58" t="str">
        <f t="shared" si="156"/>
        <v>Jan</v>
      </c>
      <c r="D2435" s="4"/>
      <c r="E2435" s="58"/>
      <c r="F2435" s="58"/>
      <c r="G2435" s="58"/>
      <c r="H2435" s="58"/>
      <c r="I2435" s="58"/>
      <c r="J2435" s="58"/>
      <c r="K2435" s="58">
        <f t="shared" si="157"/>
        <v>0</v>
      </c>
      <c r="L2435" s="58">
        <f t="shared" si="158"/>
        <v>0</v>
      </c>
      <c r="M2435" s="4"/>
      <c r="N2435" s="58"/>
      <c r="O2435" s="58"/>
      <c r="P2435" s="4"/>
      <c r="Q2435" s="4"/>
    </row>
    <row r="2436" spans="1:17" s="1" customFormat="1" ht="18.649999999999999" customHeight="1" x14ac:dyDescent="0.35">
      <c r="A2436" s="3"/>
      <c r="B2436" s="58">
        <f t="shared" si="155"/>
        <v>0</v>
      </c>
      <c r="C2436" s="58" t="str">
        <f t="shared" si="156"/>
        <v>Jan</v>
      </c>
      <c r="D2436" s="4"/>
      <c r="E2436" s="58"/>
      <c r="F2436" s="58"/>
      <c r="G2436" s="58"/>
      <c r="H2436" s="58"/>
      <c r="I2436" s="58"/>
      <c r="J2436" s="58"/>
      <c r="K2436" s="58">
        <f t="shared" si="157"/>
        <v>0</v>
      </c>
      <c r="L2436" s="58">
        <f t="shared" si="158"/>
        <v>0</v>
      </c>
      <c r="M2436" s="4"/>
      <c r="N2436" s="58"/>
      <c r="O2436" s="58"/>
      <c r="P2436" s="4"/>
      <c r="Q2436" s="4"/>
    </row>
    <row r="2437" spans="1:17" s="1" customFormat="1" ht="18.649999999999999" customHeight="1" x14ac:dyDescent="0.35">
      <c r="A2437" s="3"/>
      <c r="B2437" s="58">
        <f t="shared" si="155"/>
        <v>0</v>
      </c>
      <c r="C2437" s="58" t="str">
        <f t="shared" si="156"/>
        <v>Jan</v>
      </c>
      <c r="D2437" s="4"/>
      <c r="E2437" s="58"/>
      <c r="F2437" s="58"/>
      <c r="G2437" s="58"/>
      <c r="H2437" s="58"/>
      <c r="I2437" s="58"/>
      <c r="J2437" s="58"/>
      <c r="K2437" s="58">
        <f t="shared" si="157"/>
        <v>0</v>
      </c>
      <c r="L2437" s="58">
        <f t="shared" si="158"/>
        <v>0</v>
      </c>
      <c r="M2437" s="4"/>
      <c r="N2437" s="58"/>
      <c r="O2437" s="58"/>
      <c r="P2437" s="4"/>
      <c r="Q2437" s="4"/>
    </row>
    <row r="2438" spans="1:17" s="1" customFormat="1" ht="18.649999999999999" customHeight="1" x14ac:dyDescent="0.35">
      <c r="A2438" s="3"/>
      <c r="B2438" s="58">
        <f t="shared" si="155"/>
        <v>0</v>
      </c>
      <c r="C2438" s="58" t="str">
        <f t="shared" si="156"/>
        <v>Jan</v>
      </c>
      <c r="D2438" s="4"/>
      <c r="E2438" s="58"/>
      <c r="F2438" s="58"/>
      <c r="G2438" s="58"/>
      <c r="H2438" s="58"/>
      <c r="I2438" s="58"/>
      <c r="J2438" s="58"/>
      <c r="K2438" s="58">
        <f t="shared" si="157"/>
        <v>0</v>
      </c>
      <c r="L2438" s="58">
        <f t="shared" si="158"/>
        <v>0</v>
      </c>
      <c r="M2438" s="4"/>
      <c r="N2438" s="58"/>
      <c r="O2438" s="58"/>
      <c r="P2438" s="4"/>
      <c r="Q2438" s="4"/>
    </row>
    <row r="2439" spans="1:17" s="1" customFormat="1" ht="18.649999999999999" customHeight="1" x14ac:dyDescent="0.35">
      <c r="A2439" s="3"/>
      <c r="B2439" s="58">
        <f t="shared" si="155"/>
        <v>0</v>
      </c>
      <c r="C2439" s="58" t="str">
        <f t="shared" si="156"/>
        <v>Jan</v>
      </c>
      <c r="D2439" s="4"/>
      <c r="E2439" s="58"/>
      <c r="F2439" s="58"/>
      <c r="G2439" s="58"/>
      <c r="H2439" s="58"/>
      <c r="I2439" s="58"/>
      <c r="J2439" s="58"/>
      <c r="K2439" s="58">
        <f t="shared" si="157"/>
        <v>0</v>
      </c>
      <c r="L2439" s="58">
        <f t="shared" si="158"/>
        <v>0</v>
      </c>
      <c r="M2439" s="4"/>
      <c r="N2439" s="58"/>
      <c r="O2439" s="58"/>
      <c r="P2439" s="4"/>
      <c r="Q2439" s="4"/>
    </row>
    <row r="2440" spans="1:17" s="1" customFormat="1" ht="18.649999999999999" customHeight="1" x14ac:dyDescent="0.35">
      <c r="A2440" s="3"/>
      <c r="B2440" s="58">
        <f t="shared" si="155"/>
        <v>0</v>
      </c>
      <c r="C2440" s="58" t="str">
        <f t="shared" si="156"/>
        <v>Jan</v>
      </c>
      <c r="D2440" s="4"/>
      <c r="E2440" s="58"/>
      <c r="F2440" s="58"/>
      <c r="G2440" s="58"/>
      <c r="H2440" s="58"/>
      <c r="I2440" s="58"/>
      <c r="J2440" s="58"/>
      <c r="K2440" s="58">
        <f t="shared" si="157"/>
        <v>0</v>
      </c>
      <c r="L2440" s="58">
        <f t="shared" si="158"/>
        <v>0</v>
      </c>
      <c r="M2440" s="4"/>
      <c r="N2440" s="58"/>
      <c r="O2440" s="58"/>
      <c r="P2440" s="4"/>
      <c r="Q2440" s="4"/>
    </row>
    <row r="2441" spans="1:17" s="1" customFormat="1" ht="18.649999999999999" customHeight="1" x14ac:dyDescent="0.35">
      <c r="A2441" s="3"/>
      <c r="B2441" s="58">
        <f t="shared" si="155"/>
        <v>0</v>
      </c>
      <c r="C2441" s="58" t="str">
        <f t="shared" si="156"/>
        <v>Jan</v>
      </c>
      <c r="D2441" s="4"/>
      <c r="E2441" s="58"/>
      <c r="F2441" s="58"/>
      <c r="G2441" s="58"/>
      <c r="H2441" s="58"/>
      <c r="I2441" s="58"/>
      <c r="J2441" s="58"/>
      <c r="K2441" s="58">
        <f t="shared" si="157"/>
        <v>0</v>
      </c>
      <c r="L2441" s="58">
        <f t="shared" si="158"/>
        <v>0</v>
      </c>
      <c r="M2441" s="4"/>
      <c r="N2441" s="58"/>
      <c r="O2441" s="58"/>
      <c r="P2441" s="4"/>
      <c r="Q2441" s="4"/>
    </row>
    <row r="2442" spans="1:17" s="1" customFormat="1" ht="18.649999999999999" customHeight="1" x14ac:dyDescent="0.35">
      <c r="A2442" s="3"/>
      <c r="B2442" s="58">
        <f t="shared" si="155"/>
        <v>0</v>
      </c>
      <c r="C2442" s="58" t="str">
        <f t="shared" si="156"/>
        <v>Jan</v>
      </c>
      <c r="D2442" s="4"/>
      <c r="E2442" s="58"/>
      <c r="F2442" s="58"/>
      <c r="G2442" s="58"/>
      <c r="H2442" s="58"/>
      <c r="I2442" s="58"/>
      <c r="J2442" s="58"/>
      <c r="K2442" s="58">
        <f t="shared" si="157"/>
        <v>0</v>
      </c>
      <c r="L2442" s="58">
        <f t="shared" si="158"/>
        <v>0</v>
      </c>
      <c r="M2442" s="4"/>
      <c r="N2442" s="58"/>
      <c r="O2442" s="58"/>
      <c r="P2442" s="4"/>
      <c r="Q2442" s="4"/>
    </row>
    <row r="2443" spans="1:17" s="1" customFormat="1" ht="18.649999999999999" customHeight="1" x14ac:dyDescent="0.35">
      <c r="A2443" s="3"/>
      <c r="B2443" s="58">
        <f t="shared" si="155"/>
        <v>0</v>
      </c>
      <c r="C2443" s="58" t="str">
        <f t="shared" si="156"/>
        <v>Jan</v>
      </c>
      <c r="D2443" s="4"/>
      <c r="E2443" s="58"/>
      <c r="F2443" s="58"/>
      <c r="G2443" s="58"/>
      <c r="H2443" s="58"/>
      <c r="I2443" s="58"/>
      <c r="J2443" s="58"/>
      <c r="K2443" s="58">
        <f t="shared" si="157"/>
        <v>0</v>
      </c>
      <c r="L2443" s="58">
        <f t="shared" si="158"/>
        <v>0</v>
      </c>
      <c r="M2443" s="4"/>
      <c r="N2443" s="58"/>
      <c r="O2443" s="58"/>
      <c r="P2443" s="4"/>
      <c r="Q2443" s="4"/>
    </row>
    <row r="2444" spans="1:17" s="1" customFormat="1" ht="18.649999999999999" customHeight="1" x14ac:dyDescent="0.35">
      <c r="A2444" s="3"/>
      <c r="B2444" s="58">
        <f t="shared" si="155"/>
        <v>0</v>
      </c>
      <c r="C2444" s="58" t="str">
        <f t="shared" si="156"/>
        <v>Jan</v>
      </c>
      <c r="D2444" s="4"/>
      <c r="E2444" s="58"/>
      <c r="F2444" s="58"/>
      <c r="G2444" s="58"/>
      <c r="H2444" s="58"/>
      <c r="I2444" s="58"/>
      <c r="J2444" s="58"/>
      <c r="K2444" s="58">
        <f t="shared" si="157"/>
        <v>0</v>
      </c>
      <c r="L2444" s="58">
        <f t="shared" si="158"/>
        <v>0</v>
      </c>
      <c r="M2444" s="4"/>
      <c r="N2444" s="58"/>
      <c r="O2444" s="58"/>
      <c r="P2444" s="4"/>
      <c r="Q2444" s="4"/>
    </row>
    <row r="2445" spans="1:17" s="1" customFormat="1" ht="18.649999999999999" customHeight="1" x14ac:dyDescent="0.35">
      <c r="A2445" s="3"/>
      <c r="B2445" s="58">
        <f t="shared" ref="B2445:B2508" si="159">WEEKNUM(A2445)</f>
        <v>0</v>
      </c>
      <c r="C2445" s="58" t="str">
        <f t="shared" ref="C2445:C2513" si="160">TEXT(A2445,"Mmm")</f>
        <v>Jan</v>
      </c>
      <c r="D2445" s="4"/>
      <c r="E2445" s="58"/>
      <c r="F2445" s="58"/>
      <c r="G2445" s="58"/>
      <c r="H2445" s="58"/>
      <c r="I2445" s="58"/>
      <c r="J2445" s="58"/>
      <c r="K2445" s="58">
        <f t="shared" si="157"/>
        <v>0</v>
      </c>
      <c r="L2445" s="58">
        <f t="shared" si="158"/>
        <v>0</v>
      </c>
      <c r="M2445" s="4"/>
      <c r="N2445" s="58"/>
      <c r="O2445" s="58"/>
      <c r="P2445" s="4"/>
      <c r="Q2445" s="4"/>
    </row>
    <row r="2446" spans="1:17" s="1" customFormat="1" ht="18.649999999999999" customHeight="1" x14ac:dyDescent="0.35">
      <c r="A2446" s="3"/>
      <c r="B2446" s="58">
        <f t="shared" si="159"/>
        <v>0</v>
      </c>
      <c r="C2446" s="58" t="str">
        <f t="shared" si="160"/>
        <v>Jan</v>
      </c>
      <c r="D2446" s="4"/>
      <c r="E2446" s="58"/>
      <c r="F2446" s="58"/>
      <c r="G2446" s="58"/>
      <c r="H2446" s="58"/>
      <c r="I2446" s="58"/>
      <c r="J2446" s="58"/>
      <c r="K2446" s="58">
        <f t="shared" si="157"/>
        <v>0</v>
      </c>
      <c r="L2446" s="58">
        <f t="shared" si="158"/>
        <v>0</v>
      </c>
      <c r="M2446" s="4"/>
      <c r="N2446" s="58"/>
      <c r="O2446" s="58"/>
      <c r="P2446" s="4"/>
      <c r="Q2446" s="4"/>
    </row>
    <row r="2447" spans="1:17" s="1" customFormat="1" ht="18.649999999999999" customHeight="1" x14ac:dyDescent="0.35">
      <c r="A2447" s="3"/>
      <c r="B2447" s="58">
        <f t="shared" si="159"/>
        <v>0</v>
      </c>
      <c r="C2447" s="58" t="str">
        <f t="shared" si="160"/>
        <v>Jan</v>
      </c>
      <c r="D2447" s="4"/>
      <c r="E2447" s="58"/>
      <c r="F2447" s="58"/>
      <c r="G2447" s="58"/>
      <c r="H2447" s="58"/>
      <c r="I2447" s="58"/>
      <c r="J2447" s="58"/>
      <c r="K2447" s="58">
        <f t="shared" si="157"/>
        <v>0</v>
      </c>
      <c r="L2447" s="58">
        <f t="shared" si="158"/>
        <v>0</v>
      </c>
      <c r="M2447" s="4"/>
      <c r="N2447" s="58"/>
      <c r="O2447" s="58"/>
      <c r="P2447" s="4"/>
      <c r="Q2447" s="4"/>
    </row>
    <row r="2448" spans="1:17" s="1" customFormat="1" ht="18.649999999999999" customHeight="1" x14ac:dyDescent="0.35">
      <c r="A2448" s="3"/>
      <c r="B2448" s="58">
        <f t="shared" si="159"/>
        <v>0</v>
      </c>
      <c r="C2448" s="58" t="str">
        <f t="shared" si="160"/>
        <v>Jan</v>
      </c>
      <c r="D2448" s="4"/>
      <c r="E2448" s="58"/>
      <c r="F2448" s="58"/>
      <c r="G2448" s="58"/>
      <c r="H2448" s="58"/>
      <c r="I2448" s="58"/>
      <c r="J2448" s="58"/>
      <c r="K2448" s="58">
        <f t="shared" si="157"/>
        <v>0</v>
      </c>
      <c r="L2448" s="58">
        <f t="shared" si="158"/>
        <v>0</v>
      </c>
      <c r="M2448" s="4"/>
      <c r="N2448" s="58"/>
      <c r="O2448" s="58"/>
      <c r="P2448" s="4"/>
      <c r="Q2448" s="4"/>
    </row>
    <row r="2449" spans="1:17" s="1" customFormat="1" ht="18.649999999999999" customHeight="1" x14ac:dyDescent="0.35">
      <c r="A2449" s="3"/>
      <c r="B2449" s="58">
        <f t="shared" si="159"/>
        <v>0</v>
      </c>
      <c r="C2449" s="58" t="str">
        <f t="shared" si="160"/>
        <v>Jan</v>
      </c>
      <c r="D2449" s="4"/>
      <c r="E2449" s="58"/>
      <c r="F2449" s="58"/>
      <c r="G2449" s="58"/>
      <c r="H2449" s="58"/>
      <c r="I2449" s="58"/>
      <c r="J2449" s="58"/>
      <c r="K2449" s="58">
        <f t="shared" si="157"/>
        <v>0</v>
      </c>
      <c r="L2449" s="58">
        <f t="shared" si="158"/>
        <v>0</v>
      </c>
      <c r="M2449" s="4"/>
      <c r="N2449" s="58"/>
      <c r="O2449" s="58"/>
      <c r="P2449" s="4"/>
      <c r="Q2449" s="4"/>
    </row>
    <row r="2450" spans="1:17" s="1" customFormat="1" ht="18.649999999999999" customHeight="1" x14ac:dyDescent="0.35">
      <c r="A2450" s="3"/>
      <c r="B2450" s="58">
        <f t="shared" si="159"/>
        <v>0</v>
      </c>
      <c r="C2450" s="58" t="str">
        <f t="shared" si="160"/>
        <v>Jan</v>
      </c>
      <c r="D2450" s="4"/>
      <c r="E2450" s="58"/>
      <c r="F2450" s="58"/>
      <c r="G2450" s="58"/>
      <c r="H2450" s="58"/>
      <c r="I2450" s="58"/>
      <c r="J2450" s="58"/>
      <c r="K2450" s="58">
        <f t="shared" si="157"/>
        <v>0</v>
      </c>
      <c r="L2450" s="58">
        <f t="shared" si="158"/>
        <v>0</v>
      </c>
      <c r="M2450" s="4"/>
      <c r="N2450" s="58"/>
      <c r="O2450" s="58"/>
      <c r="P2450" s="4"/>
      <c r="Q2450" s="4"/>
    </row>
    <row r="2451" spans="1:17" s="1" customFormat="1" ht="18.649999999999999" customHeight="1" x14ac:dyDescent="0.35">
      <c r="A2451" s="3"/>
      <c r="B2451" s="58">
        <f t="shared" si="159"/>
        <v>0</v>
      </c>
      <c r="C2451" s="58" t="str">
        <f t="shared" si="160"/>
        <v>Jan</v>
      </c>
      <c r="D2451" s="4"/>
      <c r="E2451" s="58"/>
      <c r="F2451" s="58"/>
      <c r="G2451" s="58"/>
      <c r="H2451" s="58"/>
      <c r="I2451" s="58"/>
      <c r="J2451" s="58"/>
      <c r="K2451" s="58">
        <f t="shared" si="157"/>
        <v>0</v>
      </c>
      <c r="L2451" s="58">
        <f t="shared" si="158"/>
        <v>0</v>
      </c>
      <c r="M2451" s="4"/>
      <c r="N2451" s="58"/>
      <c r="O2451" s="58"/>
      <c r="P2451" s="4"/>
      <c r="Q2451" s="4"/>
    </row>
    <row r="2452" spans="1:17" s="1" customFormat="1" ht="18.649999999999999" customHeight="1" x14ac:dyDescent="0.35">
      <c r="A2452" s="3"/>
      <c r="B2452" s="58">
        <f t="shared" si="159"/>
        <v>0</v>
      </c>
      <c r="C2452" s="58" t="str">
        <f t="shared" si="160"/>
        <v>Jan</v>
      </c>
      <c r="D2452" s="4"/>
      <c r="E2452" s="58"/>
      <c r="F2452" s="58"/>
      <c r="G2452" s="58"/>
      <c r="H2452" s="58"/>
      <c r="I2452" s="58"/>
      <c r="J2452" s="58"/>
      <c r="K2452" s="58">
        <f t="shared" si="157"/>
        <v>0</v>
      </c>
      <c r="L2452" s="58">
        <f t="shared" si="158"/>
        <v>0</v>
      </c>
      <c r="M2452" s="4"/>
      <c r="N2452" s="58"/>
      <c r="O2452" s="58"/>
      <c r="P2452" s="4"/>
      <c r="Q2452" s="4"/>
    </row>
    <row r="2453" spans="1:17" s="1" customFormat="1" ht="18.649999999999999" customHeight="1" x14ac:dyDescent="0.35">
      <c r="A2453" s="3"/>
      <c r="B2453" s="58">
        <f t="shared" si="159"/>
        <v>0</v>
      </c>
      <c r="C2453" s="58" t="str">
        <f t="shared" si="160"/>
        <v>Jan</v>
      </c>
      <c r="D2453" s="4"/>
      <c r="E2453" s="58"/>
      <c r="F2453" s="58"/>
      <c r="G2453" s="58"/>
      <c r="H2453" s="58"/>
      <c r="I2453" s="58"/>
      <c r="J2453" s="58"/>
      <c r="K2453" s="58">
        <f t="shared" si="157"/>
        <v>0</v>
      </c>
      <c r="L2453" s="58">
        <f t="shared" si="158"/>
        <v>0</v>
      </c>
      <c r="M2453" s="4"/>
      <c r="N2453" s="58"/>
      <c r="O2453" s="58"/>
      <c r="P2453" s="4"/>
      <c r="Q2453" s="4"/>
    </row>
    <row r="2454" spans="1:17" s="1" customFormat="1" ht="18.649999999999999" customHeight="1" x14ac:dyDescent="0.35">
      <c r="A2454" s="3"/>
      <c r="B2454" s="58">
        <f t="shared" si="159"/>
        <v>0</v>
      </c>
      <c r="C2454" s="58" t="str">
        <f t="shared" si="160"/>
        <v>Jan</v>
      </c>
      <c r="D2454" s="4"/>
      <c r="E2454" s="58"/>
      <c r="F2454" s="58"/>
      <c r="G2454" s="58"/>
      <c r="H2454" s="58"/>
      <c r="I2454" s="58"/>
      <c r="J2454" s="58"/>
      <c r="K2454" s="58">
        <f t="shared" si="157"/>
        <v>0</v>
      </c>
      <c r="L2454" s="58">
        <f t="shared" si="158"/>
        <v>0</v>
      </c>
      <c r="M2454" s="4"/>
      <c r="N2454" s="58"/>
      <c r="O2454" s="58"/>
      <c r="P2454" s="4"/>
      <c r="Q2454" s="4"/>
    </row>
    <row r="2455" spans="1:17" s="1" customFormat="1" ht="18.649999999999999" customHeight="1" x14ac:dyDescent="0.35">
      <c r="A2455" s="3"/>
      <c r="B2455" s="58">
        <f t="shared" si="159"/>
        <v>0</v>
      </c>
      <c r="C2455" s="58" t="str">
        <f t="shared" si="160"/>
        <v>Jan</v>
      </c>
      <c r="D2455" s="4"/>
      <c r="E2455" s="58"/>
      <c r="F2455" s="58"/>
      <c r="G2455" s="58"/>
      <c r="H2455" s="58"/>
      <c r="I2455" s="58"/>
      <c r="J2455" s="58"/>
      <c r="K2455" s="58">
        <f t="shared" si="157"/>
        <v>0</v>
      </c>
      <c r="L2455" s="58">
        <f t="shared" si="158"/>
        <v>0</v>
      </c>
      <c r="M2455" s="4"/>
      <c r="N2455" s="58"/>
      <c r="O2455" s="58"/>
      <c r="P2455" s="4"/>
      <c r="Q2455" s="4"/>
    </row>
    <row r="2456" spans="1:17" s="1" customFormat="1" ht="18.649999999999999" customHeight="1" x14ac:dyDescent="0.35">
      <c r="A2456" s="3"/>
      <c r="B2456" s="58">
        <f t="shared" si="159"/>
        <v>0</v>
      </c>
      <c r="C2456" s="58" t="str">
        <f t="shared" si="160"/>
        <v>Jan</v>
      </c>
      <c r="D2456" s="4"/>
      <c r="E2456" s="58"/>
      <c r="F2456" s="58"/>
      <c r="G2456" s="58"/>
      <c r="H2456" s="58"/>
      <c r="I2456" s="58"/>
      <c r="J2456" s="58"/>
      <c r="K2456" s="58">
        <f t="shared" si="157"/>
        <v>0</v>
      </c>
      <c r="L2456" s="58">
        <f t="shared" si="158"/>
        <v>0</v>
      </c>
      <c r="M2456" s="4"/>
      <c r="N2456" s="58"/>
      <c r="O2456" s="58"/>
      <c r="P2456" s="4"/>
      <c r="Q2456" s="4"/>
    </row>
    <row r="2457" spans="1:17" s="1" customFormat="1" ht="18.649999999999999" customHeight="1" x14ac:dyDescent="0.35">
      <c r="A2457" s="3"/>
      <c r="B2457" s="58">
        <f t="shared" si="159"/>
        <v>0</v>
      </c>
      <c r="C2457" s="58" t="str">
        <f t="shared" si="160"/>
        <v>Jan</v>
      </c>
      <c r="D2457" s="4"/>
      <c r="E2457" s="58"/>
      <c r="F2457" s="58"/>
      <c r="G2457" s="58"/>
      <c r="H2457" s="58"/>
      <c r="I2457" s="58"/>
      <c r="J2457" s="58"/>
      <c r="K2457" s="58">
        <f t="shared" si="157"/>
        <v>0</v>
      </c>
      <c r="L2457" s="58">
        <f t="shared" si="158"/>
        <v>0</v>
      </c>
      <c r="M2457" s="4"/>
      <c r="N2457" s="58"/>
      <c r="O2457" s="58"/>
      <c r="P2457" s="4"/>
      <c r="Q2457" s="4"/>
    </row>
    <row r="2458" spans="1:17" s="1" customFormat="1" ht="18.649999999999999" customHeight="1" x14ac:dyDescent="0.35">
      <c r="A2458" s="3"/>
      <c r="B2458" s="58">
        <f t="shared" si="159"/>
        <v>0</v>
      </c>
      <c r="C2458" s="58" t="str">
        <f t="shared" si="160"/>
        <v>Jan</v>
      </c>
      <c r="D2458" s="4"/>
      <c r="E2458" s="58"/>
      <c r="F2458" s="58"/>
      <c r="G2458" s="58"/>
      <c r="H2458" s="58"/>
      <c r="I2458" s="58"/>
      <c r="J2458" s="58"/>
      <c r="K2458" s="58">
        <f t="shared" si="157"/>
        <v>0</v>
      </c>
      <c r="L2458" s="58">
        <f t="shared" si="158"/>
        <v>0</v>
      </c>
      <c r="M2458" s="4"/>
      <c r="N2458" s="58"/>
      <c r="O2458" s="58"/>
      <c r="P2458" s="4"/>
      <c r="Q2458" s="4"/>
    </row>
    <row r="2459" spans="1:17" s="1" customFormat="1" ht="18.649999999999999" customHeight="1" x14ac:dyDescent="0.35">
      <c r="A2459" s="3"/>
      <c r="B2459" s="58">
        <f t="shared" si="159"/>
        <v>0</v>
      </c>
      <c r="C2459" s="58" t="str">
        <f t="shared" si="160"/>
        <v>Jan</v>
      </c>
      <c r="D2459" s="4"/>
      <c r="E2459" s="58"/>
      <c r="F2459" s="58"/>
      <c r="G2459" s="58"/>
      <c r="H2459" s="58"/>
      <c r="I2459" s="58"/>
      <c r="J2459" s="58"/>
      <c r="K2459" s="58">
        <f t="shared" si="157"/>
        <v>0</v>
      </c>
      <c r="L2459" s="58">
        <f t="shared" si="158"/>
        <v>0</v>
      </c>
      <c r="M2459" s="4"/>
      <c r="N2459" s="58"/>
      <c r="O2459" s="58"/>
      <c r="P2459" s="4"/>
      <c r="Q2459" s="4"/>
    </row>
    <row r="2460" spans="1:17" s="1" customFormat="1" ht="18.649999999999999" customHeight="1" x14ac:dyDescent="0.35">
      <c r="A2460" s="3"/>
      <c r="B2460" s="58">
        <f t="shared" si="159"/>
        <v>0</v>
      </c>
      <c r="C2460" s="58" t="str">
        <f t="shared" si="160"/>
        <v>Jan</v>
      </c>
      <c r="D2460" s="4"/>
      <c r="E2460" s="58"/>
      <c r="F2460" s="58"/>
      <c r="G2460" s="58"/>
      <c r="H2460" s="58"/>
      <c r="I2460" s="58"/>
      <c r="J2460" s="58"/>
      <c r="K2460" s="58">
        <f t="shared" si="157"/>
        <v>0</v>
      </c>
      <c r="L2460" s="58">
        <f t="shared" si="158"/>
        <v>0</v>
      </c>
      <c r="M2460" s="4"/>
      <c r="N2460" s="58"/>
      <c r="O2460" s="58"/>
      <c r="P2460" s="4"/>
      <c r="Q2460" s="4"/>
    </row>
    <row r="2461" spans="1:17" s="1" customFormat="1" ht="18.649999999999999" customHeight="1" x14ac:dyDescent="0.35">
      <c r="A2461" s="3"/>
      <c r="B2461" s="58">
        <f t="shared" si="159"/>
        <v>0</v>
      </c>
      <c r="C2461" s="58" t="str">
        <f t="shared" si="160"/>
        <v>Jan</v>
      </c>
      <c r="D2461" s="4"/>
      <c r="E2461" s="58"/>
      <c r="F2461" s="58"/>
      <c r="G2461" s="58"/>
      <c r="H2461" s="58"/>
      <c r="I2461" s="58"/>
      <c r="J2461" s="58"/>
      <c r="K2461" s="58">
        <f t="shared" si="157"/>
        <v>0</v>
      </c>
      <c r="L2461" s="58">
        <f t="shared" si="158"/>
        <v>0</v>
      </c>
      <c r="M2461" s="4"/>
      <c r="N2461" s="58"/>
      <c r="O2461" s="58"/>
      <c r="P2461" s="4"/>
      <c r="Q2461" s="4"/>
    </row>
    <row r="2462" spans="1:17" s="1" customFormat="1" ht="18.649999999999999" customHeight="1" x14ac:dyDescent="0.35">
      <c r="A2462" s="3"/>
      <c r="B2462" s="58">
        <f t="shared" si="159"/>
        <v>0</v>
      </c>
      <c r="C2462" s="58" t="str">
        <f t="shared" si="160"/>
        <v>Jan</v>
      </c>
      <c r="D2462" s="4"/>
      <c r="E2462" s="58"/>
      <c r="F2462" s="58"/>
      <c r="G2462" s="58"/>
      <c r="H2462" s="58"/>
      <c r="I2462" s="58"/>
      <c r="J2462" s="58"/>
      <c r="K2462" s="58">
        <f t="shared" si="157"/>
        <v>0</v>
      </c>
      <c r="L2462" s="58">
        <f t="shared" si="158"/>
        <v>0</v>
      </c>
      <c r="M2462" s="4"/>
      <c r="N2462" s="58"/>
      <c r="O2462" s="58"/>
      <c r="P2462" s="4"/>
      <c r="Q2462" s="4"/>
    </row>
    <row r="2463" spans="1:17" s="1" customFormat="1" ht="18.649999999999999" customHeight="1" x14ac:dyDescent="0.35">
      <c r="A2463" s="3"/>
      <c r="B2463" s="58">
        <f t="shared" si="159"/>
        <v>0</v>
      </c>
      <c r="C2463" s="58" t="str">
        <f t="shared" si="160"/>
        <v>Jan</v>
      </c>
      <c r="D2463" s="4"/>
      <c r="E2463" s="58"/>
      <c r="F2463" s="58"/>
      <c r="G2463" s="58"/>
      <c r="H2463" s="58"/>
      <c r="I2463" s="58"/>
      <c r="J2463" s="58"/>
      <c r="K2463" s="58">
        <f t="shared" si="157"/>
        <v>0</v>
      </c>
      <c r="L2463" s="58">
        <f t="shared" si="158"/>
        <v>0</v>
      </c>
      <c r="M2463" s="4"/>
      <c r="N2463" s="58"/>
      <c r="O2463" s="58"/>
      <c r="P2463" s="4"/>
      <c r="Q2463" s="4"/>
    </row>
    <row r="2464" spans="1:17" s="1" customFormat="1" ht="18.649999999999999" customHeight="1" x14ac:dyDescent="0.35">
      <c r="A2464" s="3"/>
      <c r="B2464" s="58">
        <f t="shared" si="159"/>
        <v>0</v>
      </c>
      <c r="C2464" s="58" t="str">
        <f t="shared" si="160"/>
        <v>Jan</v>
      </c>
      <c r="D2464" s="4"/>
      <c r="E2464" s="58"/>
      <c r="F2464" s="58"/>
      <c r="G2464" s="58"/>
      <c r="H2464" s="58"/>
      <c r="I2464" s="58"/>
      <c r="J2464" s="58"/>
      <c r="K2464" s="58">
        <f t="shared" si="157"/>
        <v>0</v>
      </c>
      <c r="L2464" s="58">
        <f t="shared" si="158"/>
        <v>0</v>
      </c>
      <c r="M2464" s="4"/>
      <c r="N2464" s="58"/>
      <c r="O2464" s="58"/>
      <c r="P2464" s="4"/>
      <c r="Q2464" s="4"/>
    </row>
    <row r="2465" spans="1:17" s="1" customFormat="1" ht="18.649999999999999" customHeight="1" x14ac:dyDescent="0.35">
      <c r="A2465" s="3"/>
      <c r="B2465" s="58">
        <f t="shared" si="159"/>
        <v>0</v>
      </c>
      <c r="C2465" s="58" t="str">
        <f t="shared" si="160"/>
        <v>Jan</v>
      </c>
      <c r="D2465" s="4"/>
      <c r="E2465" s="58"/>
      <c r="F2465" s="58"/>
      <c r="G2465" s="58"/>
      <c r="H2465" s="58"/>
      <c r="I2465" s="58"/>
      <c r="J2465" s="58"/>
      <c r="K2465" s="58">
        <f t="shared" si="157"/>
        <v>0</v>
      </c>
      <c r="L2465" s="58">
        <f t="shared" si="158"/>
        <v>0</v>
      </c>
      <c r="M2465" s="4"/>
      <c r="N2465" s="58"/>
      <c r="O2465" s="58"/>
      <c r="P2465" s="4"/>
      <c r="Q2465" s="4"/>
    </row>
    <row r="2466" spans="1:17" s="1" customFormat="1" ht="18.649999999999999" customHeight="1" x14ac:dyDescent="0.35">
      <c r="A2466" s="3"/>
      <c r="B2466" s="58">
        <f t="shared" si="159"/>
        <v>0</v>
      </c>
      <c r="C2466" s="58" t="str">
        <f t="shared" si="160"/>
        <v>Jan</v>
      </c>
      <c r="D2466" s="4"/>
      <c r="E2466" s="58"/>
      <c r="F2466" s="58"/>
      <c r="G2466" s="58"/>
      <c r="H2466" s="58"/>
      <c r="I2466" s="58"/>
      <c r="J2466" s="58"/>
      <c r="K2466" s="58">
        <f t="shared" si="157"/>
        <v>0</v>
      </c>
      <c r="L2466" s="58">
        <f t="shared" si="158"/>
        <v>0</v>
      </c>
      <c r="M2466" s="4"/>
      <c r="N2466" s="58"/>
      <c r="O2466" s="58"/>
      <c r="P2466" s="4"/>
      <c r="Q2466" s="4"/>
    </row>
    <row r="2467" spans="1:17" s="1" customFormat="1" ht="18.649999999999999" customHeight="1" x14ac:dyDescent="0.35">
      <c r="A2467" s="3"/>
      <c r="B2467" s="58">
        <f t="shared" si="159"/>
        <v>0</v>
      </c>
      <c r="C2467" s="58" t="str">
        <f t="shared" si="160"/>
        <v>Jan</v>
      </c>
      <c r="D2467" s="4"/>
      <c r="E2467" s="58"/>
      <c r="F2467" s="58"/>
      <c r="G2467" s="58"/>
      <c r="H2467" s="58"/>
      <c r="I2467" s="58"/>
      <c r="J2467" s="58"/>
      <c r="K2467" s="58">
        <f t="shared" si="157"/>
        <v>0</v>
      </c>
      <c r="L2467" s="58">
        <f t="shared" si="158"/>
        <v>0</v>
      </c>
      <c r="M2467" s="4"/>
      <c r="N2467" s="58"/>
      <c r="O2467" s="58"/>
      <c r="P2467" s="4"/>
      <c r="Q2467" s="4"/>
    </row>
    <row r="2468" spans="1:17" s="1" customFormat="1" ht="18.649999999999999" customHeight="1" x14ac:dyDescent="0.35">
      <c r="A2468" s="3"/>
      <c r="B2468" s="58">
        <f t="shared" si="159"/>
        <v>0</v>
      </c>
      <c r="C2468" s="58" t="str">
        <f t="shared" si="160"/>
        <v>Jan</v>
      </c>
      <c r="D2468" s="4"/>
      <c r="E2468" s="58"/>
      <c r="F2468" s="58"/>
      <c r="G2468" s="58"/>
      <c r="H2468" s="58"/>
      <c r="I2468" s="58"/>
      <c r="J2468" s="58"/>
      <c r="K2468" s="58">
        <f t="shared" si="157"/>
        <v>0</v>
      </c>
      <c r="L2468" s="58">
        <f t="shared" si="158"/>
        <v>0</v>
      </c>
      <c r="M2468" s="4"/>
      <c r="N2468" s="58"/>
      <c r="O2468" s="58"/>
      <c r="P2468" s="4"/>
      <c r="Q2468" s="4"/>
    </row>
    <row r="2469" spans="1:17" s="1" customFormat="1" ht="18.649999999999999" customHeight="1" x14ac:dyDescent="0.35">
      <c r="A2469" s="3"/>
      <c r="B2469" s="58">
        <f t="shared" si="159"/>
        <v>0</v>
      </c>
      <c r="C2469" s="58" t="str">
        <f t="shared" si="160"/>
        <v>Jan</v>
      </c>
      <c r="D2469" s="4"/>
      <c r="E2469" s="58"/>
      <c r="F2469" s="58"/>
      <c r="G2469" s="58"/>
      <c r="H2469" s="58"/>
      <c r="I2469" s="58"/>
      <c r="J2469" s="58"/>
      <c r="K2469" s="58">
        <f t="shared" si="157"/>
        <v>0</v>
      </c>
      <c r="L2469" s="58">
        <f t="shared" si="158"/>
        <v>0</v>
      </c>
      <c r="M2469" s="4"/>
      <c r="N2469" s="58"/>
      <c r="O2469" s="58"/>
      <c r="P2469" s="4"/>
      <c r="Q2469" s="4"/>
    </row>
    <row r="2470" spans="1:17" s="1" customFormat="1" ht="18.649999999999999" customHeight="1" x14ac:dyDescent="0.35">
      <c r="A2470" s="3"/>
      <c r="B2470" s="58">
        <f t="shared" si="159"/>
        <v>0</v>
      </c>
      <c r="C2470" s="58" t="str">
        <f t="shared" si="160"/>
        <v>Jan</v>
      </c>
      <c r="D2470" s="4"/>
      <c r="E2470" s="58"/>
      <c r="F2470" s="58"/>
      <c r="G2470" s="58"/>
      <c r="H2470" s="58"/>
      <c r="I2470" s="58"/>
      <c r="J2470" s="58"/>
      <c r="K2470" s="58">
        <f t="shared" si="157"/>
        <v>0</v>
      </c>
      <c r="L2470" s="58">
        <f t="shared" si="158"/>
        <v>0</v>
      </c>
      <c r="M2470" s="4"/>
      <c r="N2470" s="58"/>
      <c r="O2470" s="58"/>
      <c r="P2470" s="4"/>
      <c r="Q2470" s="4"/>
    </row>
    <row r="2471" spans="1:17" s="1" customFormat="1" ht="18.649999999999999" customHeight="1" x14ac:dyDescent="0.35">
      <c r="A2471" s="3"/>
      <c r="B2471" s="58">
        <f t="shared" si="159"/>
        <v>0</v>
      </c>
      <c r="C2471" s="58" t="str">
        <f t="shared" si="160"/>
        <v>Jan</v>
      </c>
      <c r="D2471" s="4"/>
      <c r="E2471" s="58"/>
      <c r="F2471" s="58"/>
      <c r="G2471" s="58"/>
      <c r="H2471" s="58"/>
      <c r="I2471" s="58"/>
      <c r="J2471" s="58"/>
      <c r="K2471" s="58">
        <f t="shared" si="157"/>
        <v>0</v>
      </c>
      <c r="L2471" s="58">
        <f t="shared" si="158"/>
        <v>0</v>
      </c>
      <c r="M2471" s="4"/>
      <c r="N2471" s="58"/>
      <c r="O2471" s="58"/>
      <c r="P2471" s="4"/>
      <c r="Q2471" s="4"/>
    </row>
    <row r="2472" spans="1:17" s="1" customFormat="1" ht="18.649999999999999" customHeight="1" x14ac:dyDescent="0.35">
      <c r="A2472" s="3"/>
      <c r="B2472" s="58">
        <f t="shared" si="159"/>
        <v>0</v>
      </c>
      <c r="C2472" s="58" t="str">
        <f t="shared" si="160"/>
        <v>Jan</v>
      </c>
      <c r="D2472" s="4"/>
      <c r="E2472" s="58"/>
      <c r="F2472" s="58"/>
      <c r="G2472" s="58"/>
      <c r="H2472" s="58"/>
      <c r="I2472" s="58"/>
      <c r="J2472" s="58"/>
      <c r="K2472" s="58">
        <f t="shared" si="157"/>
        <v>0</v>
      </c>
      <c r="L2472" s="58">
        <f t="shared" si="158"/>
        <v>0</v>
      </c>
      <c r="M2472" s="4"/>
      <c r="N2472" s="58"/>
      <c r="O2472" s="58"/>
      <c r="P2472" s="4"/>
      <c r="Q2472" s="4"/>
    </row>
    <row r="2473" spans="1:17" s="1" customFormat="1" ht="18.649999999999999" customHeight="1" x14ac:dyDescent="0.35">
      <c r="A2473" s="3"/>
      <c r="B2473" s="58">
        <f t="shared" si="159"/>
        <v>0</v>
      </c>
      <c r="C2473" s="58" t="str">
        <f t="shared" si="160"/>
        <v>Jan</v>
      </c>
      <c r="D2473" s="4"/>
      <c r="E2473" s="58"/>
      <c r="F2473" s="58"/>
      <c r="G2473" s="58"/>
      <c r="H2473" s="58"/>
      <c r="I2473" s="58"/>
      <c r="J2473" s="58"/>
      <c r="K2473" s="58">
        <f t="shared" si="157"/>
        <v>0</v>
      </c>
      <c r="L2473" s="58">
        <f t="shared" si="158"/>
        <v>0</v>
      </c>
      <c r="M2473" s="4"/>
      <c r="N2473" s="58"/>
      <c r="O2473" s="58"/>
      <c r="P2473" s="4"/>
      <c r="Q2473" s="4"/>
    </row>
    <row r="2474" spans="1:17" s="1" customFormat="1" ht="18.649999999999999" customHeight="1" x14ac:dyDescent="0.35">
      <c r="A2474" s="3"/>
      <c r="B2474" s="58">
        <f t="shared" si="159"/>
        <v>0</v>
      </c>
      <c r="C2474" s="58" t="str">
        <f t="shared" si="160"/>
        <v>Jan</v>
      </c>
      <c r="D2474" s="4"/>
      <c r="E2474" s="58"/>
      <c r="F2474" s="58"/>
      <c r="G2474" s="58"/>
      <c r="H2474" s="58"/>
      <c r="I2474" s="58"/>
      <c r="J2474" s="58"/>
      <c r="K2474" s="58">
        <f t="shared" si="157"/>
        <v>0</v>
      </c>
      <c r="L2474" s="58">
        <f t="shared" si="158"/>
        <v>0</v>
      </c>
      <c r="M2474" s="4"/>
      <c r="N2474" s="58"/>
      <c r="O2474" s="58"/>
      <c r="P2474" s="4"/>
      <c r="Q2474" s="4"/>
    </row>
    <row r="2475" spans="1:17" s="1" customFormat="1" ht="18.649999999999999" customHeight="1" x14ac:dyDescent="0.35">
      <c r="A2475" s="3"/>
      <c r="B2475" s="58">
        <f t="shared" si="159"/>
        <v>0</v>
      </c>
      <c r="C2475" s="58" t="str">
        <f t="shared" si="160"/>
        <v>Jan</v>
      </c>
      <c r="D2475" s="4"/>
      <c r="E2475" s="58"/>
      <c r="F2475" s="58"/>
      <c r="G2475" s="58"/>
      <c r="H2475" s="58"/>
      <c r="I2475" s="58"/>
      <c r="J2475" s="58"/>
      <c r="K2475" s="58">
        <f t="shared" si="157"/>
        <v>0</v>
      </c>
      <c r="L2475" s="58">
        <f t="shared" si="158"/>
        <v>0</v>
      </c>
      <c r="M2475" s="4"/>
      <c r="N2475" s="58"/>
      <c r="O2475" s="58"/>
      <c r="P2475" s="4"/>
      <c r="Q2475" s="4"/>
    </row>
    <row r="2476" spans="1:17" s="1" customFormat="1" ht="18.649999999999999" customHeight="1" x14ac:dyDescent="0.35">
      <c r="A2476" s="3"/>
      <c r="B2476" s="58">
        <f t="shared" si="159"/>
        <v>0</v>
      </c>
      <c r="C2476" s="58" t="str">
        <f t="shared" si="160"/>
        <v>Jan</v>
      </c>
      <c r="D2476" s="4"/>
      <c r="E2476" s="58"/>
      <c r="F2476" s="58"/>
      <c r="G2476" s="58"/>
      <c r="H2476" s="58"/>
      <c r="I2476" s="58"/>
      <c r="J2476" s="58"/>
      <c r="K2476" s="58">
        <f t="shared" si="157"/>
        <v>0</v>
      </c>
      <c r="L2476" s="58">
        <f t="shared" si="158"/>
        <v>0</v>
      </c>
      <c r="M2476" s="4"/>
      <c r="N2476" s="58"/>
      <c r="O2476" s="58"/>
      <c r="P2476" s="4"/>
      <c r="Q2476" s="4"/>
    </row>
    <row r="2477" spans="1:17" s="1" customFormat="1" ht="18.649999999999999" customHeight="1" x14ac:dyDescent="0.35">
      <c r="A2477" s="3"/>
      <c r="B2477" s="58">
        <f t="shared" si="159"/>
        <v>0</v>
      </c>
      <c r="C2477" s="58" t="str">
        <f t="shared" si="160"/>
        <v>Jan</v>
      </c>
      <c r="D2477" s="4"/>
      <c r="E2477" s="58"/>
      <c r="F2477" s="58"/>
      <c r="G2477" s="58"/>
      <c r="H2477" s="58"/>
      <c r="I2477" s="58"/>
      <c r="J2477" s="58"/>
      <c r="K2477" s="58">
        <f t="shared" ref="K2477:K2513" si="161">I2477+J2477</f>
        <v>0</v>
      </c>
      <c r="L2477" s="58">
        <f t="shared" ref="L2477:L2513" si="162">H2477*K2477</f>
        <v>0</v>
      </c>
      <c r="M2477" s="4"/>
      <c r="N2477" s="58"/>
      <c r="O2477" s="58"/>
      <c r="P2477" s="4"/>
      <c r="Q2477" s="4"/>
    </row>
    <row r="2478" spans="1:17" s="1" customFormat="1" ht="18.649999999999999" customHeight="1" x14ac:dyDescent="0.35">
      <c r="A2478" s="3"/>
      <c r="B2478" s="58">
        <f t="shared" si="159"/>
        <v>0</v>
      </c>
      <c r="C2478" s="58" t="str">
        <f t="shared" si="160"/>
        <v>Jan</v>
      </c>
      <c r="D2478" s="4"/>
      <c r="E2478" s="58"/>
      <c r="F2478" s="58"/>
      <c r="G2478" s="58"/>
      <c r="H2478" s="58"/>
      <c r="I2478" s="58"/>
      <c r="J2478" s="58"/>
      <c r="K2478" s="58">
        <f t="shared" si="161"/>
        <v>0</v>
      </c>
      <c r="L2478" s="58">
        <f t="shared" si="162"/>
        <v>0</v>
      </c>
      <c r="M2478" s="4"/>
      <c r="N2478" s="58"/>
      <c r="O2478" s="58"/>
      <c r="P2478" s="4"/>
      <c r="Q2478" s="4"/>
    </row>
    <row r="2479" spans="1:17" s="1" customFormat="1" ht="18.649999999999999" customHeight="1" x14ac:dyDescent="0.35">
      <c r="A2479" s="3"/>
      <c r="B2479" s="58">
        <f t="shared" si="159"/>
        <v>0</v>
      </c>
      <c r="C2479" s="58" t="str">
        <f t="shared" si="160"/>
        <v>Jan</v>
      </c>
      <c r="D2479" s="4"/>
      <c r="E2479" s="58"/>
      <c r="F2479" s="58"/>
      <c r="G2479" s="58"/>
      <c r="H2479" s="58"/>
      <c r="I2479" s="58"/>
      <c r="J2479" s="58"/>
      <c r="K2479" s="58">
        <f t="shared" si="161"/>
        <v>0</v>
      </c>
      <c r="L2479" s="58">
        <f t="shared" si="162"/>
        <v>0</v>
      </c>
      <c r="M2479" s="4"/>
      <c r="N2479" s="58"/>
      <c r="O2479" s="58"/>
      <c r="P2479" s="4"/>
      <c r="Q2479" s="4"/>
    </row>
    <row r="2480" spans="1:17" s="1" customFormat="1" ht="18.649999999999999" customHeight="1" x14ac:dyDescent="0.35">
      <c r="A2480" s="3"/>
      <c r="B2480" s="58">
        <f t="shared" si="159"/>
        <v>0</v>
      </c>
      <c r="C2480" s="58" t="str">
        <f t="shared" si="160"/>
        <v>Jan</v>
      </c>
      <c r="D2480" s="4"/>
      <c r="E2480" s="58"/>
      <c r="F2480" s="58"/>
      <c r="G2480" s="58"/>
      <c r="H2480" s="58"/>
      <c r="I2480" s="58"/>
      <c r="J2480" s="58"/>
      <c r="K2480" s="58">
        <f t="shared" si="161"/>
        <v>0</v>
      </c>
      <c r="L2480" s="58">
        <f t="shared" si="162"/>
        <v>0</v>
      </c>
      <c r="M2480" s="4"/>
      <c r="N2480" s="58"/>
      <c r="O2480" s="58"/>
      <c r="P2480" s="4"/>
      <c r="Q2480" s="4"/>
    </row>
    <row r="2481" spans="1:17" s="1" customFormat="1" ht="18.649999999999999" customHeight="1" x14ac:dyDescent="0.35">
      <c r="A2481" s="3"/>
      <c r="B2481" s="58">
        <f t="shared" si="159"/>
        <v>0</v>
      </c>
      <c r="C2481" s="58" t="str">
        <f t="shared" si="160"/>
        <v>Jan</v>
      </c>
      <c r="D2481" s="4"/>
      <c r="E2481" s="58"/>
      <c r="F2481" s="58"/>
      <c r="G2481" s="58"/>
      <c r="H2481" s="58"/>
      <c r="I2481" s="58"/>
      <c r="J2481" s="58"/>
      <c r="K2481" s="58">
        <f t="shared" si="161"/>
        <v>0</v>
      </c>
      <c r="L2481" s="58">
        <f t="shared" si="162"/>
        <v>0</v>
      </c>
      <c r="M2481" s="4"/>
      <c r="N2481" s="58"/>
      <c r="O2481" s="58"/>
      <c r="P2481" s="4"/>
      <c r="Q2481" s="4"/>
    </row>
    <row r="2482" spans="1:17" s="1" customFormat="1" ht="18.649999999999999" customHeight="1" x14ac:dyDescent="0.35">
      <c r="A2482" s="3"/>
      <c r="B2482" s="58">
        <f t="shared" si="159"/>
        <v>0</v>
      </c>
      <c r="C2482" s="58" t="str">
        <f t="shared" si="160"/>
        <v>Jan</v>
      </c>
      <c r="D2482" s="4"/>
      <c r="E2482" s="58"/>
      <c r="F2482" s="58"/>
      <c r="G2482" s="58"/>
      <c r="H2482" s="58"/>
      <c r="I2482" s="58"/>
      <c r="J2482" s="58"/>
      <c r="K2482" s="58">
        <f t="shared" si="161"/>
        <v>0</v>
      </c>
      <c r="L2482" s="58">
        <f t="shared" si="162"/>
        <v>0</v>
      </c>
      <c r="M2482" s="4"/>
      <c r="N2482" s="58"/>
      <c r="O2482" s="58"/>
      <c r="P2482" s="4"/>
      <c r="Q2482" s="4"/>
    </row>
    <row r="2483" spans="1:17" s="1" customFormat="1" ht="18.649999999999999" customHeight="1" x14ac:dyDescent="0.35">
      <c r="A2483" s="3"/>
      <c r="B2483" s="58">
        <f t="shared" si="159"/>
        <v>0</v>
      </c>
      <c r="C2483" s="58" t="str">
        <f t="shared" si="160"/>
        <v>Jan</v>
      </c>
      <c r="D2483" s="4"/>
      <c r="E2483" s="58"/>
      <c r="F2483" s="58"/>
      <c r="G2483" s="58"/>
      <c r="H2483" s="58"/>
      <c r="I2483" s="58"/>
      <c r="J2483" s="58"/>
      <c r="K2483" s="58">
        <f t="shared" si="161"/>
        <v>0</v>
      </c>
      <c r="L2483" s="58">
        <f t="shared" si="162"/>
        <v>0</v>
      </c>
      <c r="M2483" s="4"/>
      <c r="N2483" s="58"/>
      <c r="O2483" s="58"/>
      <c r="P2483" s="4"/>
      <c r="Q2483" s="4"/>
    </row>
    <row r="2484" spans="1:17" s="1" customFormat="1" ht="18.649999999999999" customHeight="1" x14ac:dyDescent="0.35">
      <c r="A2484" s="3"/>
      <c r="B2484" s="58">
        <f t="shared" si="159"/>
        <v>0</v>
      </c>
      <c r="C2484" s="58" t="str">
        <f t="shared" si="160"/>
        <v>Jan</v>
      </c>
      <c r="D2484" s="4"/>
      <c r="E2484" s="58"/>
      <c r="F2484" s="58"/>
      <c r="G2484" s="58"/>
      <c r="H2484" s="58"/>
      <c r="I2484" s="58"/>
      <c r="J2484" s="58"/>
      <c r="K2484" s="58">
        <f t="shared" si="161"/>
        <v>0</v>
      </c>
      <c r="L2484" s="58">
        <f t="shared" si="162"/>
        <v>0</v>
      </c>
      <c r="M2484" s="4"/>
      <c r="N2484" s="58"/>
      <c r="O2484" s="58"/>
      <c r="P2484" s="4"/>
      <c r="Q2484" s="4"/>
    </row>
    <row r="2485" spans="1:17" s="1" customFormat="1" ht="18.649999999999999" customHeight="1" x14ac:dyDescent="0.35">
      <c r="A2485" s="3"/>
      <c r="B2485" s="58">
        <f t="shared" si="159"/>
        <v>0</v>
      </c>
      <c r="C2485" s="58" t="str">
        <f t="shared" si="160"/>
        <v>Jan</v>
      </c>
      <c r="D2485" s="4"/>
      <c r="E2485" s="58"/>
      <c r="F2485" s="58"/>
      <c r="G2485" s="58"/>
      <c r="H2485" s="58"/>
      <c r="I2485" s="58"/>
      <c r="J2485" s="58"/>
      <c r="K2485" s="58">
        <f t="shared" si="161"/>
        <v>0</v>
      </c>
      <c r="L2485" s="58">
        <f t="shared" si="162"/>
        <v>0</v>
      </c>
      <c r="M2485" s="4"/>
      <c r="N2485" s="58"/>
      <c r="O2485" s="58"/>
      <c r="P2485" s="4"/>
      <c r="Q2485" s="4"/>
    </row>
    <row r="2486" spans="1:17" s="1" customFormat="1" ht="18.649999999999999" customHeight="1" x14ac:dyDescent="0.35">
      <c r="A2486" s="3"/>
      <c r="B2486" s="58">
        <f t="shared" si="159"/>
        <v>0</v>
      </c>
      <c r="C2486" s="58" t="str">
        <f t="shared" si="160"/>
        <v>Jan</v>
      </c>
      <c r="D2486" s="4"/>
      <c r="E2486" s="58"/>
      <c r="F2486" s="58"/>
      <c r="G2486" s="58"/>
      <c r="H2486" s="58"/>
      <c r="I2486" s="58"/>
      <c r="J2486" s="58"/>
      <c r="K2486" s="58">
        <f t="shared" si="161"/>
        <v>0</v>
      </c>
      <c r="L2486" s="58">
        <f t="shared" si="162"/>
        <v>0</v>
      </c>
      <c r="M2486" s="4"/>
      <c r="N2486" s="58"/>
      <c r="O2486" s="58"/>
      <c r="P2486" s="4"/>
      <c r="Q2486" s="4"/>
    </row>
    <row r="2487" spans="1:17" s="1" customFormat="1" ht="18.649999999999999" customHeight="1" x14ac:dyDescent="0.35">
      <c r="A2487" s="3"/>
      <c r="B2487" s="58">
        <f t="shared" si="159"/>
        <v>0</v>
      </c>
      <c r="C2487" s="58" t="str">
        <f t="shared" si="160"/>
        <v>Jan</v>
      </c>
      <c r="D2487" s="4"/>
      <c r="E2487" s="58"/>
      <c r="F2487" s="58"/>
      <c r="G2487" s="58"/>
      <c r="H2487" s="58"/>
      <c r="I2487" s="58"/>
      <c r="J2487" s="58"/>
      <c r="K2487" s="58">
        <f t="shared" si="161"/>
        <v>0</v>
      </c>
      <c r="L2487" s="58">
        <f t="shared" si="162"/>
        <v>0</v>
      </c>
      <c r="M2487" s="4"/>
      <c r="N2487" s="58"/>
      <c r="O2487" s="58"/>
      <c r="P2487" s="4"/>
      <c r="Q2487" s="4"/>
    </row>
    <row r="2488" spans="1:17" s="1" customFormat="1" ht="18.649999999999999" customHeight="1" x14ac:dyDescent="0.35">
      <c r="A2488" s="3"/>
      <c r="B2488" s="58">
        <f t="shared" si="159"/>
        <v>0</v>
      </c>
      <c r="C2488" s="58" t="str">
        <f t="shared" si="160"/>
        <v>Jan</v>
      </c>
      <c r="D2488" s="4"/>
      <c r="E2488" s="58"/>
      <c r="F2488" s="58"/>
      <c r="G2488" s="58"/>
      <c r="H2488" s="58"/>
      <c r="I2488" s="58"/>
      <c r="J2488" s="58"/>
      <c r="K2488" s="58">
        <f t="shared" si="161"/>
        <v>0</v>
      </c>
      <c r="L2488" s="58">
        <f t="shared" si="162"/>
        <v>0</v>
      </c>
      <c r="M2488" s="4"/>
      <c r="N2488" s="58"/>
      <c r="O2488" s="58"/>
      <c r="P2488" s="4"/>
      <c r="Q2488" s="4"/>
    </row>
    <row r="2489" spans="1:17" s="1" customFormat="1" ht="18.649999999999999" customHeight="1" x14ac:dyDescent="0.35">
      <c r="A2489" s="3"/>
      <c r="B2489" s="58">
        <f t="shared" si="159"/>
        <v>0</v>
      </c>
      <c r="C2489" s="58" t="str">
        <f t="shared" si="160"/>
        <v>Jan</v>
      </c>
      <c r="D2489" s="4"/>
      <c r="E2489" s="58"/>
      <c r="F2489" s="58"/>
      <c r="G2489" s="58"/>
      <c r="H2489" s="58"/>
      <c r="I2489" s="58"/>
      <c r="J2489" s="58"/>
      <c r="K2489" s="58">
        <f t="shared" si="161"/>
        <v>0</v>
      </c>
      <c r="L2489" s="58">
        <f t="shared" si="162"/>
        <v>0</v>
      </c>
      <c r="M2489" s="4"/>
      <c r="N2489" s="58"/>
      <c r="O2489" s="58"/>
      <c r="P2489" s="4"/>
      <c r="Q2489" s="4"/>
    </row>
    <row r="2490" spans="1:17" s="1" customFormat="1" ht="18.649999999999999" customHeight="1" x14ac:dyDescent="0.35">
      <c r="A2490" s="3"/>
      <c r="B2490" s="58">
        <f t="shared" si="159"/>
        <v>0</v>
      </c>
      <c r="C2490" s="58" t="str">
        <f t="shared" si="160"/>
        <v>Jan</v>
      </c>
      <c r="D2490" s="4"/>
      <c r="E2490" s="58"/>
      <c r="F2490" s="58"/>
      <c r="G2490" s="58"/>
      <c r="H2490" s="58"/>
      <c r="I2490" s="58"/>
      <c r="J2490" s="58"/>
      <c r="K2490" s="58">
        <f t="shared" si="161"/>
        <v>0</v>
      </c>
      <c r="L2490" s="58">
        <f t="shared" si="162"/>
        <v>0</v>
      </c>
      <c r="M2490" s="4"/>
      <c r="N2490" s="58"/>
      <c r="O2490" s="58"/>
      <c r="P2490" s="4"/>
      <c r="Q2490" s="4"/>
    </row>
    <row r="2491" spans="1:17" s="1" customFormat="1" ht="18.649999999999999" customHeight="1" x14ac:dyDescent="0.35">
      <c r="A2491" s="3"/>
      <c r="B2491" s="58">
        <f t="shared" si="159"/>
        <v>0</v>
      </c>
      <c r="C2491" s="58" t="str">
        <f t="shared" si="160"/>
        <v>Jan</v>
      </c>
      <c r="D2491" s="4"/>
      <c r="E2491" s="58"/>
      <c r="F2491" s="58"/>
      <c r="G2491" s="58"/>
      <c r="H2491" s="58"/>
      <c r="I2491" s="58"/>
      <c r="J2491" s="58"/>
      <c r="K2491" s="58">
        <f t="shared" si="161"/>
        <v>0</v>
      </c>
      <c r="L2491" s="58">
        <f t="shared" si="162"/>
        <v>0</v>
      </c>
      <c r="M2491" s="4"/>
      <c r="N2491" s="58"/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159"/>
        <v>0</v>
      </c>
      <c r="C2492" s="58" t="str">
        <f t="shared" si="160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161"/>
        <v>0</v>
      </c>
      <c r="L2492" s="58">
        <f t="shared" si="162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159"/>
        <v>0</v>
      </c>
      <c r="C2493" s="58" t="str">
        <f t="shared" si="160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161"/>
        <v>0</v>
      </c>
      <c r="L2493" s="58">
        <f t="shared" si="162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159"/>
        <v>0</v>
      </c>
      <c r="C2494" s="58" t="str">
        <f t="shared" si="160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161"/>
        <v>0</v>
      </c>
      <c r="L2494" s="58">
        <f t="shared" si="162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159"/>
        <v>0</v>
      </c>
      <c r="C2495" s="58" t="str">
        <f t="shared" si="160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161"/>
        <v>0</v>
      </c>
      <c r="L2495" s="58">
        <f t="shared" si="162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159"/>
        <v>0</v>
      </c>
      <c r="C2496" s="58" t="str">
        <f t="shared" si="160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161"/>
        <v>0</v>
      </c>
      <c r="L2496" s="58">
        <f t="shared" si="162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159"/>
        <v>0</v>
      </c>
      <c r="C2497" s="58" t="str">
        <f t="shared" si="160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161"/>
        <v>0</v>
      </c>
      <c r="L2497" s="58">
        <f t="shared" si="162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159"/>
        <v>0</v>
      </c>
      <c r="C2498" s="58" t="str">
        <f t="shared" si="160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161"/>
        <v>0</v>
      </c>
      <c r="L2498" s="58">
        <f t="shared" si="162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159"/>
        <v>0</v>
      </c>
      <c r="C2499" s="58" t="str">
        <f t="shared" si="160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161"/>
        <v>0</v>
      </c>
      <c r="L2499" s="58">
        <f t="shared" si="162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si="159"/>
        <v>0</v>
      </c>
      <c r="C2500" s="58" t="str">
        <f t="shared" si="160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161"/>
        <v>0</v>
      </c>
      <c r="L2500" s="58">
        <f t="shared" si="162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159"/>
        <v>0</v>
      </c>
      <c r="C2501" s="58" t="str">
        <f t="shared" si="160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161"/>
        <v>0</v>
      </c>
      <c r="L2501" s="58">
        <f t="shared" si="162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159"/>
        <v>0</v>
      </c>
      <c r="C2502" s="58" t="str">
        <f t="shared" si="160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161"/>
        <v>0</v>
      </c>
      <c r="L2502" s="58">
        <f t="shared" si="162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159"/>
        <v>0</v>
      </c>
      <c r="C2503" s="58" t="str">
        <f t="shared" si="160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161"/>
        <v>0</v>
      </c>
      <c r="L2503" s="58">
        <f t="shared" si="162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159"/>
        <v>0</v>
      </c>
      <c r="C2504" s="58" t="str">
        <f t="shared" si="160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161"/>
        <v>0</v>
      </c>
      <c r="L2504" s="58">
        <f t="shared" si="162"/>
        <v>0</v>
      </c>
      <c r="M2504" s="4"/>
      <c r="N2504" s="58"/>
      <c r="O2504" s="58"/>
      <c r="P2504" s="4"/>
      <c r="Q2504" s="4"/>
    </row>
    <row r="2505" spans="1:17" s="1" customFormat="1" ht="18.649999999999999" customHeight="1" x14ac:dyDescent="0.35">
      <c r="A2505" s="3"/>
      <c r="B2505" s="58">
        <f t="shared" si="159"/>
        <v>0</v>
      </c>
      <c r="C2505" s="58" t="str">
        <f t="shared" si="160"/>
        <v>Jan</v>
      </c>
      <c r="D2505" s="4"/>
      <c r="E2505" s="58"/>
      <c r="F2505" s="58"/>
      <c r="G2505" s="58"/>
      <c r="H2505" s="58"/>
      <c r="I2505" s="58"/>
      <c r="J2505" s="58"/>
      <c r="K2505" s="58">
        <f t="shared" si="161"/>
        <v>0</v>
      </c>
      <c r="L2505" s="58">
        <f t="shared" si="162"/>
        <v>0</v>
      </c>
      <c r="M2505" s="4"/>
      <c r="N2505" s="58"/>
      <c r="O2505" s="58"/>
      <c r="P2505" s="4"/>
      <c r="Q2505" s="4"/>
    </row>
    <row r="2506" spans="1:17" s="1" customFormat="1" ht="18.649999999999999" customHeight="1" x14ac:dyDescent="0.35">
      <c r="A2506" s="3"/>
      <c r="B2506" s="58">
        <f t="shared" si="159"/>
        <v>0</v>
      </c>
      <c r="C2506" s="58" t="str">
        <f t="shared" si="160"/>
        <v>Jan</v>
      </c>
      <c r="D2506" s="4"/>
      <c r="E2506" s="58"/>
      <c r="F2506" s="58"/>
      <c r="G2506" s="58"/>
      <c r="H2506" s="58"/>
      <c r="I2506" s="58"/>
      <c r="J2506" s="58"/>
      <c r="K2506" s="58">
        <f t="shared" si="161"/>
        <v>0</v>
      </c>
      <c r="L2506" s="58">
        <f t="shared" si="162"/>
        <v>0</v>
      </c>
      <c r="M2506" s="4"/>
      <c r="N2506" s="58"/>
      <c r="O2506" s="58"/>
      <c r="P2506" s="4"/>
      <c r="Q2506" s="4"/>
    </row>
    <row r="2507" spans="1:17" s="1" customFormat="1" ht="18.649999999999999" customHeight="1" x14ac:dyDescent="0.35">
      <c r="A2507" s="3"/>
      <c r="B2507" s="58">
        <f t="shared" si="159"/>
        <v>0</v>
      </c>
      <c r="C2507" s="58" t="str">
        <f t="shared" si="160"/>
        <v>Jan</v>
      </c>
      <c r="D2507" s="4"/>
      <c r="E2507" s="58"/>
      <c r="F2507" s="58"/>
      <c r="G2507" s="58"/>
      <c r="H2507" s="58"/>
      <c r="I2507" s="58"/>
      <c r="J2507" s="58"/>
      <c r="K2507" s="58">
        <f t="shared" si="161"/>
        <v>0</v>
      </c>
      <c r="L2507" s="58">
        <f t="shared" si="162"/>
        <v>0</v>
      </c>
      <c r="M2507" s="4"/>
      <c r="N2507" s="58"/>
      <c r="O2507" s="58"/>
      <c r="P2507" s="4"/>
      <c r="Q2507" s="4"/>
    </row>
    <row r="2508" spans="1:17" s="1" customFormat="1" ht="18.649999999999999" customHeight="1" x14ac:dyDescent="0.35">
      <c r="A2508" s="3"/>
      <c r="B2508" s="58">
        <f t="shared" si="159"/>
        <v>0</v>
      </c>
      <c r="C2508" s="58" t="str">
        <f t="shared" si="160"/>
        <v>Jan</v>
      </c>
      <c r="D2508" s="4"/>
      <c r="E2508" s="58"/>
      <c r="F2508" s="58"/>
      <c r="G2508" s="58"/>
      <c r="H2508" s="58"/>
      <c r="I2508" s="58"/>
      <c r="J2508" s="58"/>
      <c r="K2508" s="58">
        <f t="shared" si="161"/>
        <v>0</v>
      </c>
      <c r="L2508" s="58">
        <f t="shared" si="162"/>
        <v>0</v>
      </c>
      <c r="M2508" s="4"/>
      <c r="N2508" s="58"/>
      <c r="O2508" s="58"/>
      <c r="P2508" s="4"/>
      <c r="Q2508" s="4"/>
    </row>
    <row r="2509" spans="1:17" s="1" customFormat="1" ht="18.649999999999999" customHeight="1" x14ac:dyDescent="0.35">
      <c r="A2509" s="3"/>
      <c r="B2509" s="58">
        <f t="shared" ref="B2509:B2513" si="163">WEEKNUM(A2509)</f>
        <v>0</v>
      </c>
      <c r="C2509" s="58" t="str">
        <f t="shared" si="160"/>
        <v>Jan</v>
      </c>
      <c r="D2509" s="4"/>
      <c r="E2509" s="58"/>
      <c r="F2509" s="58"/>
      <c r="G2509" s="58"/>
      <c r="H2509" s="58"/>
      <c r="I2509" s="58"/>
      <c r="J2509" s="58"/>
      <c r="K2509" s="58">
        <f t="shared" si="161"/>
        <v>0</v>
      </c>
      <c r="L2509" s="58">
        <f t="shared" si="162"/>
        <v>0</v>
      </c>
      <c r="M2509" s="4"/>
      <c r="N2509" s="58"/>
      <c r="O2509" s="58"/>
      <c r="P2509" s="4"/>
      <c r="Q2509" s="4"/>
    </row>
    <row r="2510" spans="1:17" s="1" customFormat="1" ht="18.649999999999999" customHeight="1" x14ac:dyDescent="0.35">
      <c r="A2510" s="3"/>
      <c r="B2510" s="58">
        <f t="shared" si="163"/>
        <v>0</v>
      </c>
      <c r="C2510" s="58" t="str">
        <f t="shared" si="160"/>
        <v>Jan</v>
      </c>
      <c r="D2510" s="4"/>
      <c r="E2510" s="58"/>
      <c r="F2510" s="58"/>
      <c r="G2510" s="58"/>
      <c r="H2510" s="58"/>
      <c r="I2510" s="58"/>
      <c r="J2510" s="58"/>
      <c r="K2510" s="58">
        <f t="shared" si="161"/>
        <v>0</v>
      </c>
      <c r="L2510" s="58">
        <f t="shared" si="162"/>
        <v>0</v>
      </c>
      <c r="M2510" s="4"/>
      <c r="N2510" s="58"/>
      <c r="O2510" s="58"/>
      <c r="P2510" s="4"/>
      <c r="Q2510" s="4"/>
    </row>
    <row r="2511" spans="1:17" s="1" customFormat="1" ht="18.649999999999999" customHeight="1" x14ac:dyDescent="0.35">
      <c r="A2511" s="3"/>
      <c r="B2511" s="58">
        <f t="shared" si="163"/>
        <v>0</v>
      </c>
      <c r="C2511" s="58" t="str">
        <f t="shared" si="160"/>
        <v>Jan</v>
      </c>
      <c r="D2511" s="4"/>
      <c r="E2511" s="58"/>
      <c r="F2511" s="58"/>
      <c r="G2511" s="58"/>
      <c r="H2511" s="58"/>
      <c r="I2511" s="58"/>
      <c r="J2511" s="58"/>
      <c r="K2511" s="58">
        <f t="shared" si="161"/>
        <v>0</v>
      </c>
      <c r="L2511" s="58">
        <f t="shared" si="162"/>
        <v>0</v>
      </c>
      <c r="M2511" s="4"/>
      <c r="N2511" s="58"/>
      <c r="O2511" s="58"/>
      <c r="P2511" s="4"/>
      <c r="Q2511" s="4"/>
    </row>
    <row r="2512" spans="1:17" s="1" customFormat="1" ht="18.649999999999999" customHeight="1" x14ac:dyDescent="0.35">
      <c r="A2512" s="3"/>
      <c r="B2512" s="58">
        <f t="shared" si="163"/>
        <v>0</v>
      </c>
      <c r="C2512" s="58" t="str">
        <f t="shared" si="160"/>
        <v>Jan</v>
      </c>
      <c r="D2512" s="4"/>
      <c r="E2512" s="58"/>
      <c r="F2512" s="58"/>
      <c r="G2512" s="58"/>
      <c r="H2512" s="58"/>
      <c r="I2512" s="58"/>
      <c r="J2512" s="58"/>
      <c r="K2512" s="58">
        <f t="shared" si="161"/>
        <v>0</v>
      </c>
      <c r="L2512" s="58">
        <f t="shared" si="162"/>
        <v>0</v>
      </c>
      <c r="M2512" s="4"/>
      <c r="N2512" s="58"/>
      <c r="O2512" s="58"/>
      <c r="P2512" s="4"/>
      <c r="Q2512" s="4"/>
    </row>
    <row r="2513" spans="1:17" s="1" customFormat="1" ht="18.649999999999999" customHeight="1" x14ac:dyDescent="0.35">
      <c r="A2513" s="3"/>
      <c r="B2513" s="58">
        <f t="shared" si="163"/>
        <v>0</v>
      </c>
      <c r="C2513" s="58" t="str">
        <f t="shared" si="160"/>
        <v>Jan</v>
      </c>
      <c r="D2513" s="4"/>
      <c r="E2513" s="58"/>
      <c r="F2513" s="58"/>
      <c r="G2513" s="58"/>
      <c r="H2513" s="58"/>
      <c r="I2513" s="58"/>
      <c r="J2513" s="58"/>
      <c r="K2513" s="58">
        <f t="shared" si="161"/>
        <v>0</v>
      </c>
      <c r="L2513" s="58">
        <f t="shared" si="162"/>
        <v>0</v>
      </c>
      <c r="M2513" s="4"/>
      <c r="N2513" s="58"/>
      <c r="O2513" s="58"/>
      <c r="P2513" s="4"/>
      <c r="Q2513" s="4"/>
    </row>
  </sheetData>
  <autoFilter ref="A2:Q2513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B2514:B1048576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D2514:F1048576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I2514:I1048576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C2514:C1048576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2026-04-09T06:59:42Z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