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285" documentId="13_ncr:1_{A2CA39A0-3505-4B40-85CB-F41E171A782C}" xr6:coauthVersionLast="47" xr6:coauthVersionMax="47" xr10:uidLastSave="{DC60AE58-6120-4FE5-A1BC-A38458B33035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Lending!$A$2:$Q$2504</definedName>
    <definedName name="_xlnm._FilterDatabase" localSheetId="1" hidden="1">'Quality &amp; Downtime'!$A$2:$AB$1998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1" r:id="rId10"/>
    <pivotCache cacheId="56" r:id="rId11"/>
    <pivotCache cacheId="6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51" i="1" l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N436" i="6"/>
  <c r="N435" i="6"/>
  <c r="S2050" i="1"/>
  <c r="O2050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97" i="7"/>
  <c r="L2397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<sst xmlns="http://schemas.openxmlformats.org/spreadsheetml/2006/main" count="40596" uniqueCount="3919">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</sst>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3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2.561628240743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19T00:00:00" count="10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61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2.561675462966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19T00:00:00" count="96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2.561737847223" createdVersion="8" refreshedVersion="8" minRefreshableVersion="3" recordCount="2503" xr:uid="{4750BD9C-1197-403D-ACD8-921D93EFB11A}">
  <cacheSource type="worksheet">
    <worksheetSource ref="A2:Q4326" sheet="Lending"/>
  </cacheSource>
  <cacheFields count="17">
    <cacheField name="Date" numFmtId="0">
      <sharedItems containsNonDate="0" containsDate="1" containsString="0" containsBlank="1" minDate="2025-12-22T00:00:00" maxDate="2026-04-19T00:00:00" count="115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4"/>
    <s v="ME"/>
    <m/>
    <m/>
    <m/>
    <m/>
    <m/>
    <n v="2026040060"/>
    <s v="Yes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m/>
    <m/>
    <m/>
    <m/>
    <m/>
    <n v="2026040061"/>
    <s v="Yes"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  <r>
    <x v="104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7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8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8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9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40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1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8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2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n v="0"/>
    <s v="Jan"/>
    <m/>
    <m/>
    <m/>
    <m/>
    <m/>
    <m/>
    <x v="42"/>
    <m/>
    <m/>
    <m/>
    <m/>
    <m/>
    <m/>
  </r>
  <r>
    <x v="92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Hi.mix"/>
    <s v="CPT"/>
    <n v="9812"/>
    <n v="1"/>
    <n v="8"/>
    <m/>
    <n v="8"/>
    <n v="8"/>
    <s v="Hỗ trợ LAB"/>
    <x v="0"/>
    <m/>
    <m/>
    <m/>
  </r>
  <r>
    <x v="108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08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m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16"/>
    <s v="Apr"/>
    <s v="DC"/>
    <s v="Hi.mix"/>
    <s v="CPT"/>
    <n v="9812"/>
    <n v="9"/>
    <n v="8"/>
    <n v="4"/>
    <n v="12"/>
    <n v="108"/>
    <s v="Support NPI"/>
    <x v="14"/>
    <m/>
    <s v="Maxx"/>
    <m/>
  </r>
  <r>
    <x v="109"/>
    <n v="16"/>
    <s v="Apr"/>
    <s v="LAB"/>
    <s v="Hi.mix"/>
    <s v="CPT"/>
    <n v="9812"/>
    <n v="2"/>
    <n v="8"/>
    <m/>
    <n v="8"/>
    <n v="16"/>
    <s v="Hỗ trợ LAB"/>
    <x v="0"/>
    <m/>
    <m/>
    <m/>
  </r>
  <r>
    <x v="109"/>
    <n v="16"/>
    <s v="Apr"/>
    <s v="LAB"/>
    <s v="Hi.mix"/>
    <s v="CPT"/>
    <n v="9812"/>
    <n v="7"/>
    <n v="8"/>
    <n v="2"/>
    <n v="10"/>
    <n v="70"/>
    <s v="Hỗ trợ LAB"/>
    <x v="0"/>
    <m/>
    <m/>
    <m/>
  </r>
  <r>
    <x v="109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m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m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m/>
    <m/>
    <m/>
  </r>
  <r>
    <x v="109"/>
    <n v="16"/>
    <s v="Apr"/>
    <s v="C2099D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m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m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m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m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m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09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LAB"/>
    <s v="Hi.mix"/>
    <s v="CPT"/>
    <n v="9812"/>
    <n v="8"/>
    <n v="8"/>
    <m/>
    <n v="8"/>
    <n v="64"/>
    <s v="Hỗ trợ LAB"/>
    <x v="0"/>
    <m/>
    <m/>
    <m/>
  </r>
  <r>
    <x v="110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0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m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m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m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m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1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11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1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m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m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1"/>
    <n v="16"/>
    <s v="Apr"/>
    <s v="DC"/>
    <s v="Hi.mix"/>
    <s v="CPT"/>
    <n v="9812"/>
    <n v="2"/>
    <n v="8"/>
    <m/>
    <n v="8"/>
    <n v="16"/>
    <s v="Hỗ trợ NPI"/>
    <x v="14"/>
    <m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m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m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m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m/>
    <m/>
    <m/>
  </r>
  <r>
    <x v="111"/>
    <n v="16"/>
    <s v="Apr"/>
    <s v="C2021D"/>
    <s v="Hi.mix"/>
    <s v="OP"/>
    <n v="9812"/>
    <n v="3"/>
    <n v="8"/>
    <m/>
    <n v="8"/>
    <n v="24"/>
    <s v="Hỗ trợ NPI"/>
    <x v="14"/>
    <m/>
    <s v="Trần Duy Gia Thịnh"/>
    <m/>
  </r>
  <r>
    <x v="111"/>
    <n v="16"/>
    <s v="Apr"/>
    <s v="C2021D"/>
    <s v="Hi.mix"/>
    <s v="OP"/>
    <n v="9812"/>
    <n v="2"/>
    <n v="8"/>
    <m/>
    <n v="8"/>
    <n v="16"/>
    <s v="Hỗ trợ NPI"/>
    <x v="14"/>
    <m/>
    <s v="Trần Duy Gia Thịnh"/>
    <m/>
  </r>
  <r>
    <x v="111"/>
    <n v="16"/>
    <s v="Apr"/>
    <s v="C2021D"/>
    <s v="Hi.mix"/>
    <s v="OP"/>
    <n v="9812"/>
    <n v="1"/>
    <n v="8"/>
    <m/>
    <n v="8"/>
    <n v="8"/>
    <s v="Hỗ trợ NPI"/>
    <x v="14"/>
    <m/>
    <s v="Trần Duy Gia Thịnh"/>
    <m/>
  </r>
  <r>
    <x v="111"/>
    <n v="16"/>
    <s v="Apr"/>
    <s v="C2021D"/>
    <s v="Hi.mix"/>
    <s v="OP"/>
    <n v="9812"/>
    <n v="4"/>
    <n v="8"/>
    <n v="2"/>
    <n v="10"/>
    <n v="40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m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m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m/>
    <m/>
    <m/>
  </r>
  <r>
    <x v="111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1"/>
    <n v="16"/>
    <s v="Apr"/>
    <s v="BP"/>
    <s v="EEC"/>
    <s v="CPT"/>
    <n v="9814"/>
    <n v="1"/>
    <n v="8"/>
    <m/>
    <n v="8"/>
    <n v="8"/>
    <s v="Support run line CPT-2F"/>
    <x v="5"/>
    <m/>
    <m/>
    <m/>
  </r>
  <r>
    <x v="111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Hi.mix"/>
    <s v="CPT"/>
    <n v="9812"/>
    <n v="2"/>
    <n v="8"/>
    <m/>
    <n v="8"/>
    <n v="16"/>
    <s v="Hỗ trợ LAB"/>
    <x v="0"/>
    <m/>
    <m/>
    <m/>
  </r>
  <r>
    <x v="112"/>
    <n v="16"/>
    <s v="Apr"/>
    <s v="LAB"/>
    <s v="Hi.mix"/>
    <s v="CPT"/>
    <n v="9812"/>
    <n v="5"/>
    <n v="8"/>
    <n v="2"/>
    <n v="10"/>
    <n v="50"/>
    <s v="Hỗ trợ LAB"/>
    <x v="0"/>
    <m/>
    <m/>
    <m/>
  </r>
  <r>
    <x v="112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2"/>
    <n v="16"/>
    <s v="Apr"/>
    <s v="DC"/>
    <s v="Hi.mix"/>
    <s v="CPT"/>
    <n v="9812"/>
    <n v="1"/>
    <n v="8"/>
    <n v="4"/>
    <n v="12"/>
    <n v="12"/>
    <s v="Hỗ trợ PM"/>
    <x v="7"/>
    <m/>
    <m/>
    <m/>
  </r>
  <r>
    <x v="112"/>
    <n v="16"/>
    <s v="Apr"/>
    <s v="DC"/>
    <s v="Hi.mix"/>
    <s v="CPT"/>
    <n v="9812"/>
    <n v="2"/>
    <n v="8"/>
    <m/>
    <n v="8"/>
    <n v="16"/>
    <s v="Hỗ trợ NPI"/>
    <x v="14"/>
    <m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m/>
    <m/>
    <m/>
  </r>
  <r>
    <x v="112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m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m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m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m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m/>
    <m/>
    <m/>
  </r>
  <r>
    <x v="112"/>
    <n v="16"/>
    <s v="Apr"/>
    <s v="C2021D"/>
    <s v="Hi.mix"/>
    <s v="OP"/>
    <n v="9812"/>
    <n v="2"/>
    <n v="8"/>
    <m/>
    <n v="8"/>
    <n v="16"/>
    <s v="Hỗ trợ NPI"/>
    <x v="14"/>
    <m/>
    <s v="Rio"/>
    <m/>
  </r>
  <r>
    <x v="112"/>
    <n v="16"/>
    <s v="Apr"/>
    <s v="C2021D"/>
    <s v="Hi.mix"/>
    <s v="OP"/>
    <n v="9812"/>
    <n v="5"/>
    <n v="8"/>
    <m/>
    <n v="8"/>
    <n v="40"/>
    <s v="Support run line OP-2F TC5"/>
    <x v="2"/>
    <m/>
    <m/>
    <m/>
  </r>
  <r>
    <x v="112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m/>
    <m/>
    <m/>
  </r>
  <r>
    <x v="112"/>
    <n v="16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2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2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2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3"/>
    <n v="16"/>
    <s v="Apr"/>
    <s v="LAB"/>
    <s v="Hi.mix"/>
    <s v="CPT"/>
    <n v="9812"/>
    <n v="7"/>
    <n v="8"/>
    <m/>
    <n v="8"/>
    <n v="56"/>
    <s v="Hỗ trợ LAB"/>
    <x v="0"/>
    <m/>
    <m/>
    <m/>
  </r>
  <r>
    <x v="113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3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3"/>
    <n v="16"/>
    <s v="Apr"/>
    <s v="DC"/>
    <s v="Hi.mix"/>
    <s v="CPT"/>
    <n v="9812"/>
    <n v="1"/>
    <n v="8"/>
    <m/>
    <n v="8"/>
    <n v="8"/>
    <s v="Hỗ trợ PM"/>
    <x v="7"/>
    <m/>
    <m/>
    <m/>
  </r>
  <r>
    <x v="113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m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m/>
    <m/>
    <m/>
  </r>
  <r>
    <x v="113"/>
    <n v="16"/>
    <s v="Apr"/>
    <s v="C2021D"/>
    <s v="Hi.mix"/>
    <s v="OP"/>
    <n v="9812"/>
    <n v="2"/>
    <n v="8"/>
    <n v="2"/>
    <n v="10"/>
    <n v="20"/>
    <s v="Hỗ trợ NPI"/>
    <x v="14"/>
    <m/>
    <s v="Trần Duy Gia Thịnh"/>
    <m/>
  </r>
  <r>
    <x v="113"/>
    <n v="16"/>
    <s v="Apr"/>
    <s v="C2021D"/>
    <s v="Hi.mix"/>
    <s v="OP"/>
    <n v="9812"/>
    <n v="4"/>
    <n v="8"/>
    <m/>
    <n v="8"/>
    <n v="32"/>
    <s v="Support run line OP-2F TC5"/>
    <x v="2"/>
    <m/>
    <m/>
    <m/>
  </r>
  <r>
    <x v="113"/>
    <n v="16"/>
    <s v="Apr"/>
    <s v="C2021D"/>
    <s v="Hi.mix"/>
    <s v="OP"/>
    <n v="9812"/>
    <n v="3"/>
    <n v="8"/>
    <n v="4"/>
    <n v="12"/>
    <n v="36"/>
    <s v="Support run line OP-2F TC5"/>
    <x v="2"/>
    <m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m/>
    <m/>
    <m/>
  </r>
  <r>
    <x v="113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3"/>
    <n v="16"/>
    <s v="Apr"/>
    <s v="BP"/>
    <s v="EEC"/>
    <s v="CPT"/>
    <n v="9814"/>
    <n v="1"/>
    <n v="8"/>
    <n v="3.5"/>
    <n v="11.5"/>
    <n v="11.5"/>
    <s v="Support run line CPT-2F"/>
    <x v="5"/>
    <m/>
    <m/>
    <m/>
  </r>
  <r>
    <x v="113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n v="0"/>
    <s v="Jan"/>
    <m/>
    <m/>
    <m/>
    <m/>
    <m/>
    <m/>
    <m/>
    <n v="0"/>
    <n v="0"/>
    <m/>
    <x v="20"/>
    <m/>
    <m/>
    <m/>
  </r>
  <r>
    <x v="114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5" firstHeaderRow="1" firstDataRow="1" firstDataCol="1" rowPageCount="1" colPageCount="1"/>
  <pivotFields count="17">
    <pivotField axis="axisPage" compact="0" outline="0" showAll="0">
      <items count="116">
        <item x="12"/>
        <item x="10"/>
        <item x="11"/>
        <item x="13"/>
        <item x="114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9">
    <i>
      <x v="2"/>
    </i>
    <i>
      <x v="4"/>
    </i>
    <i>
      <x v="5"/>
    </i>
    <i>
      <x v="6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4" hier="-1"/>
  </pageFields>
  <dataFields count="1">
    <dataField name="Total hrs" fld="11" baseField="0" baseItem="0" numFmtId="49"/>
  </dataFields>
  <formats count="3">
    <format dxfId="20">
      <pivotArea outline="0" collapsedLevelsAreSubtotals="1" fieldPosition="0"/>
    </format>
    <format dxfId="19">
      <pivotArea dataOnly="0" labelOnly="1" outline="0" fieldPosition="0">
        <references count="1">
          <reference field="0" count="1">
            <x v="5"/>
          </reference>
        </references>
      </pivotArea>
    </format>
    <format dxfId="18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06">
        <item x="0"/>
        <item x="1"/>
        <item x="2"/>
        <item x="3"/>
        <item x="10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7"/>
    </i>
    <i t="grand">
      <x/>
    </i>
  </rowItems>
  <colItems count="1">
    <i/>
  </colItems>
  <pageFields count="1">
    <pageField fld="0" item="104" hier="-1"/>
  </pageFields>
  <dataFields count="1">
    <dataField name="Total hrs" fld="18" baseField="0" baseItem="0"/>
  </dataFields>
  <formats count="1">
    <format dxfId="21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7">
        <item x="92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5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4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3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8">
        <item x="42"/>
        <item m="1" x="61"/>
        <item x="8"/>
        <item m="1" x="55"/>
        <item x="0"/>
        <item m="1" x="62"/>
        <item x="1"/>
        <item m="1" x="52"/>
        <item x="3"/>
        <item x="4"/>
        <item x="5"/>
        <item x="6"/>
        <item m="1" x="60"/>
        <item x="32"/>
        <item x="19"/>
        <item m="1" x="51"/>
        <item x="11"/>
        <item m="1" x="66"/>
        <item m="1" x="63"/>
        <item x="13"/>
        <item m="1" x="43"/>
        <item m="1" x="64"/>
        <item m="1" x="57"/>
        <item x="17"/>
        <item m="1" x="65"/>
        <item m="1" x="58"/>
        <item m="1" x="59"/>
        <item x="7"/>
        <item x="9"/>
        <item m="1" x="53"/>
        <item m="1" x="56"/>
        <item x="10"/>
        <item x="20"/>
        <item x="21"/>
        <item x="15"/>
        <item m="1" x="54"/>
        <item x="18"/>
        <item x="22"/>
        <item x="12"/>
        <item x="16"/>
        <item m="1" x="50"/>
        <item x="25"/>
        <item x="2"/>
        <item x="26"/>
        <item m="1" x="49"/>
        <item x="28"/>
        <item x="29"/>
        <item x="30"/>
        <item x="31"/>
        <item x="24"/>
        <item x="33"/>
        <item x="34"/>
        <item m="1" x="44"/>
        <item m="1" x="48"/>
        <item x="35"/>
        <item x="36"/>
        <item m="1" x="46"/>
        <item m="1" x="47"/>
        <item x="37"/>
        <item m="1" x="45"/>
        <item x="39"/>
        <item x="40"/>
        <item x="14"/>
        <item x="41"/>
        <item x="27"/>
        <item x="38"/>
        <item x="2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2"/>
    </i>
    <i>
      <x v="4"/>
    </i>
    <i t="grand">
      <x/>
    </i>
  </rowItems>
  <colItems count="1">
    <i/>
  </colItems>
  <pageFields count="1">
    <pageField fld="0" item="95" hier="-1"/>
  </pageFields>
  <dataFields count="1">
    <dataField name="Total hrs" fld="8" baseField="9" baseItem="0"/>
  </dataFields>
  <formats count="1">
    <format dxfId="22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E15" sqref="E15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46130</v>
      </c>
      <c r="E4" s="53" t="s">
        <v>1</v>
      </c>
      <c r="F4" s="54">
        <v>46130</v>
      </c>
      <c r="I4" s="53" t="s">
        <v>1</v>
      </c>
      <c r="J4" s="54">
        <v>46130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37.390000000000008</v>
      </c>
      <c r="E7" s="2" t="s">
        <v>61</v>
      </c>
      <c r="F7" s="118">
        <v>72</v>
      </c>
      <c r="I7" t="s">
        <v>445</v>
      </c>
      <c r="J7" s="98">
        <v>68</v>
      </c>
    </row>
    <row r="8" spans="1:10" x14ac:dyDescent="0.35">
      <c r="A8" t="s">
        <v>27</v>
      </c>
      <c r="B8" s="118">
        <v>27</v>
      </c>
      <c r="E8" s="2" t="s">
        <v>30</v>
      </c>
      <c r="F8" s="118">
        <v>48</v>
      </c>
      <c r="I8" t="s">
        <v>198</v>
      </c>
      <c r="J8" s="98">
        <v>8</v>
      </c>
    </row>
    <row r="9" spans="1:10" x14ac:dyDescent="0.35">
      <c r="A9" t="s">
        <v>231</v>
      </c>
      <c r="B9" s="118">
        <v>64.390000000000015</v>
      </c>
      <c r="E9" s="2" t="s">
        <v>231</v>
      </c>
      <c r="F9" s="118">
        <v>120</v>
      </c>
      <c r="I9" t="s">
        <v>443</v>
      </c>
      <c r="J9" s="98">
        <v>35.5</v>
      </c>
    </row>
    <row r="10" spans="1:10" x14ac:dyDescent="0.35">
      <c r="I10" t="s">
        <v>444</v>
      </c>
      <c r="J10" s="98">
        <v>420</v>
      </c>
    </row>
    <row r="11" spans="1:10" x14ac:dyDescent="0.35">
      <c r="I11" t="s">
        <v>436</v>
      </c>
      <c r="J11" s="98">
        <v>86.5</v>
      </c>
    </row>
    <row r="12" spans="1:10" x14ac:dyDescent="0.35">
      <c r="I12" t="s">
        <v>457</v>
      </c>
      <c r="J12" s="98">
        <v>20.5</v>
      </c>
    </row>
    <row r="13" spans="1:10" x14ac:dyDescent="0.35">
      <c r="I13" t="s">
        <v>52</v>
      </c>
      <c r="J13" s="98">
        <v>4</v>
      </c>
    </row>
    <row r="14" spans="1:10" x14ac:dyDescent="0.35">
      <c r="I14" t="s">
        <v>57</v>
      </c>
      <c r="J14" s="98">
        <v>20</v>
      </c>
    </row>
    <row r="15" spans="1:10" x14ac:dyDescent="0.35">
      <c r="I15" t="s">
        <v>231</v>
      </c>
      <c r="J15" s="98">
        <v>662.5</v>
      </c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051" activePane="bottomRight" state="frozen"/>
      <selection activeCell="I102" sqref="I102"/>
      <selection pane="topRight" activeCell="I102" sqref="I102"/>
      <selection pane="bottomLeft" activeCell="I102" sqref="I102"/>
      <selection pane="bottomRight" activeCell="K2062" sqref="K2062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21492.681000000037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3787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>
        <v>2</v>
      </c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3740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3741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3742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3743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3744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3745</v>
      </c>
      <c r="H1937" s="64" t="s">
        <v>3746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3747</v>
      </c>
      <c r="H1938" s="64" t="s">
        <v>3748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3749</v>
      </c>
      <c r="H1939" s="64" t="s">
        <v>3750</v>
      </c>
      <c r="I1939" s="65" t="s">
        <v>481</v>
      </c>
      <c r="J1939" s="64" t="s">
        <v>3751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3745</v>
      </c>
      <c r="H1940" s="64" t="s">
        <v>3746</v>
      </c>
      <c r="I1940" s="65" t="s">
        <v>491</v>
      </c>
      <c r="J1940" s="64" t="s">
        <v>3752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3737</v>
      </c>
      <c r="F1941" s="65">
        <v>2</v>
      </c>
      <c r="G1941" s="73">
        <v>130597202</v>
      </c>
      <c r="H1941" s="64" t="s">
        <v>3753</v>
      </c>
      <c r="I1941" s="65" t="s">
        <v>491</v>
      </c>
      <c r="J1941" s="64" t="s">
        <v>3754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3760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3761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3762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3763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3764</v>
      </c>
      <c r="H1946" s="64" t="s">
        <v>3765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3766</v>
      </c>
      <c r="H1947" s="64" t="s">
        <v>3767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3768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3724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3770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3457</v>
      </c>
      <c r="H1952" s="64" t="s">
        <v>3771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3772</v>
      </c>
      <c r="H1953" s="64" t="s">
        <v>3773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3774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3775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3776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3777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3778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3744</v>
      </c>
      <c r="I1960" s="65" t="s">
        <v>481</v>
      </c>
      <c r="J1960" s="64" t="s">
        <v>3780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3749</v>
      </c>
      <c r="H1961" s="64" t="s">
        <v>3750</v>
      </c>
      <c r="I1961" s="65" t="s">
        <v>481</v>
      </c>
      <c r="J1961" s="64" t="s">
        <v>3751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3781</v>
      </c>
      <c r="H1962" s="64" t="s">
        <v>3782</v>
      </c>
      <c r="I1962" s="65" t="s">
        <v>486</v>
      </c>
      <c r="J1962" s="64" t="s">
        <v>3783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3646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3784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3785</v>
      </c>
      <c r="I1964" s="65" t="s">
        <v>491</v>
      </c>
      <c r="J1964" s="64" t="s">
        <v>3786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3775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3646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3775</v>
      </c>
      <c r="I1966" s="65" t="s">
        <v>491</v>
      </c>
      <c r="J1966" s="64" t="s">
        <v>3789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3646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3798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3800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3801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3802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3803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3804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3805</v>
      </c>
      <c r="H1974" s="64" t="s">
        <v>3806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3509</v>
      </c>
      <c r="H1975" s="64" t="s">
        <v>3807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3808</v>
      </c>
      <c r="H1976" s="64" t="s">
        <v>3809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3342</v>
      </c>
      <c r="H1977" s="64" t="s">
        <v>3810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3461</v>
      </c>
      <c r="H1978" s="64" t="s">
        <v>3811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3812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3813</v>
      </c>
      <c r="H1980" s="64" t="s">
        <v>3814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3815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3580</v>
      </c>
      <c r="H1982" s="64" t="s">
        <v>3816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3817</v>
      </c>
      <c r="H1983" s="64" t="s">
        <v>3818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3819</v>
      </c>
      <c r="H1984" s="64" t="s">
        <v>3820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3821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3699</v>
      </c>
      <c r="H1986" s="64" t="s">
        <v>3822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3475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3384</v>
      </c>
      <c r="H1988" s="64" t="s">
        <v>3823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3824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3825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3826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3827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8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8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3828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3384</v>
      </c>
      <c r="H1994" s="64" t="s">
        <v>3823</v>
      </c>
      <c r="I1994" s="65" t="s">
        <v>491</v>
      </c>
      <c r="J1994" s="64" t="s">
        <v>3829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3825</v>
      </c>
      <c r="I1995" s="65" t="s">
        <v>491</v>
      </c>
      <c r="J1995" s="64" t="s">
        <v>3830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3831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3799</v>
      </c>
      <c r="I1997" s="65" t="s">
        <v>486</v>
      </c>
      <c r="J1997" s="64" t="s">
        <v>3832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3646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3799</v>
      </c>
      <c r="I1998" s="65" t="s">
        <v>486</v>
      </c>
      <c r="J1998" s="64" t="s">
        <v>3833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3646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3847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3848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3502</v>
      </c>
      <c r="H2001" s="64" t="s">
        <v>3849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3850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3851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3852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3853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3854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3855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3856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3857</v>
      </c>
      <c r="H2009" s="64" t="s">
        <v>3858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3459</v>
      </c>
      <c r="H2010" s="64" t="s">
        <v>3859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3860</v>
      </c>
      <c r="H2011" s="64" t="s">
        <v>3861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3862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3863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3864</v>
      </c>
      <c r="H2014" s="64" t="s">
        <v>3865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3866</v>
      </c>
      <c r="H2015" s="64" t="s">
        <v>3867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3474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3868</v>
      </c>
      <c r="H2017" s="64" t="s">
        <v>3869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3870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3871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3872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3873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3874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3875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3876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3877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3799</v>
      </c>
      <c r="I2027" s="65" t="s">
        <v>486</v>
      </c>
      <c r="J2027" s="64" t="s">
        <v>3833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3646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3799</v>
      </c>
      <c r="I2028" s="65" t="s">
        <v>486</v>
      </c>
      <c r="J2028" s="64" t="s">
        <v>3833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3646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3878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3760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3761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3762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3763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3764</v>
      </c>
      <c r="H2034" s="64" t="s">
        <v>3765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3766</v>
      </c>
      <c r="H2035" s="64" t="s">
        <v>3767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3768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3724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3770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3457</v>
      </c>
      <c r="H2040" s="64" t="s">
        <v>3771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3883</v>
      </c>
      <c r="H2042" s="64" t="s">
        <v>3884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3885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3886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3887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3888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3785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3889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>
        <v>46129</v>
      </c>
      <c r="B2050" s="64" t="s">
        <v>446</v>
      </c>
      <c r="C2050" s="65" t="s">
        <v>18</v>
      </c>
      <c r="D2050" s="65" t="s">
        <v>37</v>
      </c>
      <c r="E2050" s="65" t="s">
        <v>871</v>
      </c>
      <c r="F2050" s="65">
        <v>1</v>
      </c>
      <c r="G2050" s="86" t="s">
        <v>3891</v>
      </c>
      <c r="H2050" s="64" t="s">
        <v>3890</v>
      </c>
      <c r="I2050" s="65" t="s">
        <v>491</v>
      </c>
      <c r="J2050" s="64" t="s">
        <v>3892</v>
      </c>
      <c r="K2050" s="65" t="s">
        <v>281</v>
      </c>
      <c r="L2050" s="65" t="s">
        <v>268</v>
      </c>
      <c r="M2050" s="101">
        <v>0.34375</v>
      </c>
      <c r="N2050" s="101">
        <v>0.38541666666666669</v>
      </c>
      <c r="O2050" s="67">
        <f>IF(N2050-M2050&gt;0,N2050-M2050,N2050-M2050+24)</f>
        <v>4.1666666666666685E-2</v>
      </c>
      <c r="P2050" s="68">
        <v>1</v>
      </c>
      <c r="Q2050" s="69">
        <v>23</v>
      </c>
      <c r="R2050" s="69"/>
      <c r="S2050" s="69">
        <f>P2050*Q2050</f>
        <v>23</v>
      </c>
      <c r="T2050" s="70" t="s">
        <v>52</v>
      </c>
      <c r="U2050" s="70" t="s">
        <v>52</v>
      </c>
      <c r="V2050" s="64"/>
      <c r="W2050" s="64"/>
      <c r="X2050" s="64"/>
      <c r="Y2050" s="64"/>
      <c r="Z2050" s="64"/>
      <c r="AA2050" s="64">
        <v>2026040060</v>
      </c>
      <c r="AB2050" s="65" t="s">
        <v>268</v>
      </c>
    </row>
    <row r="2051" spans="1:28" s="72" customFormat="1" ht="23.5" customHeight="1" x14ac:dyDescent="0.35">
      <c r="A2051" s="63">
        <v>46130</v>
      </c>
      <c r="B2051" s="64" t="s">
        <v>446</v>
      </c>
      <c r="C2051" s="65" t="s">
        <v>17</v>
      </c>
      <c r="D2051" s="65" t="s">
        <v>37</v>
      </c>
      <c r="E2051" s="65" t="s">
        <v>265</v>
      </c>
      <c r="F2051" s="65">
        <v>1</v>
      </c>
      <c r="G2051" s="73" t="s">
        <v>683</v>
      </c>
      <c r="H2051" s="64" t="s">
        <v>3899</v>
      </c>
      <c r="I2051" s="65" t="s">
        <v>494</v>
      </c>
      <c r="J2051" s="64" t="s">
        <v>66</v>
      </c>
      <c r="K2051" s="65" t="s">
        <v>243</v>
      </c>
      <c r="L2051" s="65" t="s">
        <v>239</v>
      </c>
      <c r="M2051" s="101"/>
      <c r="N2051" s="101"/>
      <c r="O2051" s="67">
        <f t="shared" ref="O2051:O2067" si="76">IF(N2051-M2051&gt;0,N2051-M2051,N2051-M2051+24)</f>
        <v>24</v>
      </c>
      <c r="P2051" s="68">
        <v>0.1</v>
      </c>
      <c r="Q2051" s="69">
        <v>27</v>
      </c>
      <c r="R2051" s="69"/>
      <c r="S2051" s="69">
        <f t="shared" ref="S2051:S2067" si="77">P2051*Q2051</f>
        <v>2.7</v>
      </c>
      <c r="T2051" s="70" t="s">
        <v>548</v>
      </c>
      <c r="U2051" s="70" t="s">
        <v>52</v>
      </c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>
        <v>46130</v>
      </c>
      <c r="B2052" s="64" t="s">
        <v>446</v>
      </c>
      <c r="C2052" s="65" t="s">
        <v>17</v>
      </c>
      <c r="D2052" s="65" t="s">
        <v>37</v>
      </c>
      <c r="E2052" s="65" t="s">
        <v>269</v>
      </c>
      <c r="F2052" s="65">
        <v>2</v>
      </c>
      <c r="G2052" s="73" t="s">
        <v>785</v>
      </c>
      <c r="H2052" s="64" t="s">
        <v>3900</v>
      </c>
      <c r="I2052" s="65" t="s">
        <v>494</v>
      </c>
      <c r="J2052" s="64" t="s">
        <v>66</v>
      </c>
      <c r="K2052" s="65" t="s">
        <v>243</v>
      </c>
      <c r="L2052" s="65" t="s">
        <v>239</v>
      </c>
      <c r="M2052" s="101"/>
      <c r="N2052" s="101"/>
      <c r="O2052" s="67">
        <f t="shared" si="76"/>
        <v>24</v>
      </c>
      <c r="P2052" s="68">
        <v>0.33</v>
      </c>
      <c r="Q2052" s="69">
        <v>18</v>
      </c>
      <c r="R2052" s="69"/>
      <c r="S2052" s="69">
        <f t="shared" si="77"/>
        <v>5.94</v>
      </c>
      <c r="T2052" s="70" t="s">
        <v>548</v>
      </c>
      <c r="U2052" s="70" t="s">
        <v>52</v>
      </c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>
        <v>46130</v>
      </c>
      <c r="B2053" s="64" t="s">
        <v>446</v>
      </c>
      <c r="C2053" s="65" t="s">
        <v>17</v>
      </c>
      <c r="D2053" s="65" t="s">
        <v>37</v>
      </c>
      <c r="E2053" s="65" t="s">
        <v>365</v>
      </c>
      <c r="F2053" s="65">
        <v>1</v>
      </c>
      <c r="G2053" s="73" t="s">
        <v>888</v>
      </c>
      <c r="H2053" s="64" t="s">
        <v>3901</v>
      </c>
      <c r="I2053" s="65" t="s">
        <v>494</v>
      </c>
      <c r="J2053" s="64" t="s">
        <v>66</v>
      </c>
      <c r="K2053" s="65" t="s">
        <v>243</v>
      </c>
      <c r="L2053" s="65" t="s">
        <v>239</v>
      </c>
      <c r="M2053" s="101"/>
      <c r="N2053" s="101"/>
      <c r="O2053" s="67">
        <f t="shared" si="76"/>
        <v>24</v>
      </c>
      <c r="P2053" s="68">
        <v>0.1</v>
      </c>
      <c r="Q2053" s="69">
        <v>25</v>
      </c>
      <c r="R2053" s="69"/>
      <c r="S2053" s="69">
        <f t="shared" si="77"/>
        <v>2.5</v>
      </c>
      <c r="T2053" s="70" t="s">
        <v>548</v>
      </c>
      <c r="U2053" s="70" t="s">
        <v>52</v>
      </c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>
        <v>46130</v>
      </c>
      <c r="B2054" s="64" t="s">
        <v>446</v>
      </c>
      <c r="C2054" s="65" t="s">
        <v>17</v>
      </c>
      <c r="D2054" s="65" t="s">
        <v>37</v>
      </c>
      <c r="E2054" s="65" t="s">
        <v>902</v>
      </c>
      <c r="F2054" s="65">
        <v>1</v>
      </c>
      <c r="G2054" s="73" t="s">
        <v>3333</v>
      </c>
      <c r="H2054" s="64" t="s">
        <v>3902</v>
      </c>
      <c r="I2054" s="65" t="s">
        <v>494</v>
      </c>
      <c r="J2054" s="64" t="s">
        <v>66</v>
      </c>
      <c r="K2054" s="65" t="s">
        <v>243</v>
      </c>
      <c r="L2054" s="65" t="s">
        <v>239</v>
      </c>
      <c r="M2054" s="101"/>
      <c r="N2054" s="101"/>
      <c r="O2054" s="67">
        <f t="shared" si="76"/>
        <v>24</v>
      </c>
      <c r="P2054" s="68">
        <v>0.1</v>
      </c>
      <c r="Q2054" s="69">
        <v>26</v>
      </c>
      <c r="R2054" s="69"/>
      <c r="S2054" s="69">
        <f t="shared" si="77"/>
        <v>2.6</v>
      </c>
      <c r="T2054" s="70" t="s">
        <v>548</v>
      </c>
      <c r="U2054" s="70" t="s">
        <v>52</v>
      </c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>
        <v>46130</v>
      </c>
      <c r="B2055" s="64" t="s">
        <v>34</v>
      </c>
      <c r="C2055" s="65" t="s">
        <v>17</v>
      </c>
      <c r="D2055" s="65" t="s">
        <v>19</v>
      </c>
      <c r="E2055" s="65" t="s">
        <v>722</v>
      </c>
      <c r="F2055" s="65">
        <v>2</v>
      </c>
      <c r="G2055" s="73">
        <v>130597185</v>
      </c>
      <c r="H2055" s="64" t="s">
        <v>3903</v>
      </c>
      <c r="I2055" s="65" t="s">
        <v>494</v>
      </c>
      <c r="J2055" s="64" t="s">
        <v>66</v>
      </c>
      <c r="K2055" s="65" t="s">
        <v>243</v>
      </c>
      <c r="L2055" s="65" t="s">
        <v>239</v>
      </c>
      <c r="M2055" s="101"/>
      <c r="N2055" s="101"/>
      <c r="O2055" s="67">
        <f t="shared" si="76"/>
        <v>24</v>
      </c>
      <c r="P2055" s="68">
        <v>0.33</v>
      </c>
      <c r="Q2055" s="69">
        <v>15</v>
      </c>
      <c r="R2055" s="69"/>
      <c r="S2055" s="69">
        <f t="shared" si="77"/>
        <v>4.95</v>
      </c>
      <c r="T2055" s="70" t="s">
        <v>548</v>
      </c>
      <c r="U2055" s="70" t="s">
        <v>52</v>
      </c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>
        <v>46130</v>
      </c>
      <c r="B2056" s="64" t="s">
        <v>446</v>
      </c>
      <c r="C2056" s="65" t="s">
        <v>18</v>
      </c>
      <c r="D2056" s="65" t="s">
        <v>37</v>
      </c>
      <c r="E2056" s="65" t="s">
        <v>555</v>
      </c>
      <c r="F2056" s="65">
        <v>1</v>
      </c>
      <c r="G2056" s="73" t="s">
        <v>3904</v>
      </c>
      <c r="H2056" s="64" t="s">
        <v>3905</v>
      </c>
      <c r="I2056" s="65" t="s">
        <v>494</v>
      </c>
      <c r="J2056" s="64" t="s">
        <v>66</v>
      </c>
      <c r="K2056" s="65" t="s">
        <v>243</v>
      </c>
      <c r="L2056" s="65" t="s">
        <v>239</v>
      </c>
      <c r="M2056" s="101"/>
      <c r="N2056" s="101"/>
      <c r="O2056" s="67">
        <f t="shared" si="76"/>
        <v>24</v>
      </c>
      <c r="P2056" s="68">
        <v>0.1</v>
      </c>
      <c r="Q2056" s="69">
        <v>11</v>
      </c>
      <c r="R2056" s="69"/>
      <c r="S2056" s="69">
        <f t="shared" si="77"/>
        <v>1.1000000000000001</v>
      </c>
      <c r="T2056" s="70" t="s">
        <v>548</v>
      </c>
      <c r="U2056" s="70" t="s">
        <v>52</v>
      </c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>
        <v>46130</v>
      </c>
      <c r="B2057" s="64" t="s">
        <v>446</v>
      </c>
      <c r="C2057" s="65" t="s">
        <v>18</v>
      </c>
      <c r="D2057" s="65" t="s">
        <v>37</v>
      </c>
      <c r="E2057" s="65" t="s">
        <v>1350</v>
      </c>
      <c r="F2057" s="65">
        <v>1</v>
      </c>
      <c r="G2057" s="73" t="s">
        <v>2409</v>
      </c>
      <c r="H2057" s="64" t="s">
        <v>3906</v>
      </c>
      <c r="I2057" s="65" t="s">
        <v>494</v>
      </c>
      <c r="J2057" s="64" t="s">
        <v>66</v>
      </c>
      <c r="K2057" s="65" t="s">
        <v>243</v>
      </c>
      <c r="L2057" s="65" t="s">
        <v>239</v>
      </c>
      <c r="M2057" s="101"/>
      <c r="N2057" s="101"/>
      <c r="O2057" s="67">
        <f t="shared" si="76"/>
        <v>24</v>
      </c>
      <c r="P2057" s="68">
        <v>0.1</v>
      </c>
      <c r="Q2057" s="69">
        <v>10</v>
      </c>
      <c r="R2057" s="69"/>
      <c r="S2057" s="69">
        <f t="shared" si="77"/>
        <v>1</v>
      </c>
      <c r="T2057" s="70" t="s">
        <v>548</v>
      </c>
      <c r="U2057" s="70" t="s">
        <v>52</v>
      </c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>
        <v>46130</v>
      </c>
      <c r="B2058" s="64" t="s">
        <v>446</v>
      </c>
      <c r="C2058" s="65" t="s">
        <v>18</v>
      </c>
      <c r="D2058" s="65" t="s">
        <v>37</v>
      </c>
      <c r="E2058" s="65" t="s">
        <v>871</v>
      </c>
      <c r="F2058" s="65">
        <v>1</v>
      </c>
      <c r="G2058" s="73" t="s">
        <v>3907</v>
      </c>
      <c r="H2058" s="64" t="s">
        <v>3908</v>
      </c>
      <c r="I2058" s="65" t="s">
        <v>494</v>
      </c>
      <c r="J2058" s="64" t="s">
        <v>66</v>
      </c>
      <c r="K2058" s="65" t="s">
        <v>243</v>
      </c>
      <c r="L2058" s="65" t="s">
        <v>239</v>
      </c>
      <c r="M2058" s="101"/>
      <c r="N2058" s="101"/>
      <c r="O2058" s="67">
        <f t="shared" si="76"/>
        <v>24</v>
      </c>
      <c r="P2058" s="68">
        <v>0.1</v>
      </c>
      <c r="Q2058" s="69">
        <v>24</v>
      </c>
      <c r="R2058" s="69"/>
      <c r="S2058" s="69">
        <f t="shared" si="77"/>
        <v>2.4000000000000004</v>
      </c>
      <c r="T2058" s="70" t="s">
        <v>548</v>
      </c>
      <c r="U2058" s="70" t="s">
        <v>52</v>
      </c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>
        <v>46130</v>
      </c>
      <c r="B2059" s="64" t="s">
        <v>446</v>
      </c>
      <c r="C2059" s="65" t="s">
        <v>18</v>
      </c>
      <c r="D2059" s="65" t="s">
        <v>37</v>
      </c>
      <c r="E2059" s="65" t="s">
        <v>638</v>
      </c>
      <c r="F2059" s="65">
        <v>2</v>
      </c>
      <c r="G2059" s="73" t="s">
        <v>739</v>
      </c>
      <c r="H2059" s="64" t="s">
        <v>3909</v>
      </c>
      <c r="I2059" s="65" t="s">
        <v>494</v>
      </c>
      <c r="J2059" s="64" t="s">
        <v>66</v>
      </c>
      <c r="K2059" s="65" t="s">
        <v>243</v>
      </c>
      <c r="L2059" s="65" t="s">
        <v>239</v>
      </c>
      <c r="M2059" s="101"/>
      <c r="N2059" s="101"/>
      <c r="O2059" s="67">
        <f t="shared" si="76"/>
        <v>24</v>
      </c>
      <c r="P2059" s="68">
        <v>0.1</v>
      </c>
      <c r="Q2059" s="69">
        <v>26</v>
      </c>
      <c r="R2059" s="69"/>
      <c r="S2059" s="69">
        <f t="shared" si="77"/>
        <v>2.6</v>
      </c>
      <c r="T2059" s="70" t="s">
        <v>548</v>
      </c>
      <c r="U2059" s="70" t="s">
        <v>52</v>
      </c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>
        <v>46130</v>
      </c>
      <c r="B2060" s="64" t="s">
        <v>446</v>
      </c>
      <c r="C2060" s="65" t="s">
        <v>18</v>
      </c>
      <c r="D2060" s="65" t="s">
        <v>37</v>
      </c>
      <c r="E2060" s="65" t="s">
        <v>1451</v>
      </c>
      <c r="F2060" s="65">
        <v>2</v>
      </c>
      <c r="G2060" s="73" t="s">
        <v>1131</v>
      </c>
      <c r="H2060" s="64" t="s">
        <v>3910</v>
      </c>
      <c r="I2060" s="65" t="s">
        <v>494</v>
      </c>
      <c r="J2060" s="64" t="s">
        <v>66</v>
      </c>
      <c r="K2060" s="65" t="s">
        <v>243</v>
      </c>
      <c r="L2060" s="65" t="s">
        <v>239</v>
      </c>
      <c r="M2060" s="101"/>
      <c r="N2060" s="101"/>
      <c r="O2060" s="67">
        <f t="shared" si="76"/>
        <v>24</v>
      </c>
      <c r="P2060" s="68">
        <v>0.1</v>
      </c>
      <c r="Q2060" s="69">
        <v>16</v>
      </c>
      <c r="R2060" s="69"/>
      <c r="S2060" s="69">
        <f t="shared" si="77"/>
        <v>1.6</v>
      </c>
      <c r="T2060" s="70" t="s">
        <v>548</v>
      </c>
      <c r="U2060" s="70" t="s">
        <v>52</v>
      </c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>
        <v>46130</v>
      </c>
      <c r="B2061" s="64" t="s">
        <v>446</v>
      </c>
      <c r="C2061" s="65" t="s">
        <v>18</v>
      </c>
      <c r="D2061" s="65" t="s">
        <v>37</v>
      </c>
      <c r="E2061" s="65" t="s">
        <v>320</v>
      </c>
      <c r="F2061" s="65">
        <v>1</v>
      </c>
      <c r="G2061" s="73" t="s">
        <v>256</v>
      </c>
      <c r="H2061" s="64" t="s">
        <v>3911</v>
      </c>
      <c r="I2061" s="65" t="s">
        <v>494</v>
      </c>
      <c r="J2061" s="64" t="s">
        <v>66</v>
      </c>
      <c r="K2061" s="65" t="s">
        <v>243</v>
      </c>
      <c r="L2061" s="65" t="s">
        <v>239</v>
      </c>
      <c r="M2061" s="101"/>
      <c r="N2061" s="101"/>
      <c r="O2061" s="67">
        <f t="shared" si="76"/>
        <v>24</v>
      </c>
      <c r="P2061" s="68">
        <v>0.1</v>
      </c>
      <c r="Q2061" s="69">
        <v>21</v>
      </c>
      <c r="R2061" s="69"/>
      <c r="S2061" s="69">
        <f t="shared" si="77"/>
        <v>2.1</v>
      </c>
      <c r="T2061" s="70" t="s">
        <v>548</v>
      </c>
      <c r="U2061" s="70" t="s">
        <v>52</v>
      </c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>
        <v>46130</v>
      </c>
      <c r="B2062" s="64" t="s">
        <v>446</v>
      </c>
      <c r="C2062" s="65" t="s">
        <v>18</v>
      </c>
      <c r="D2062" s="65" t="s">
        <v>37</v>
      </c>
      <c r="E2062" s="65" t="s">
        <v>2239</v>
      </c>
      <c r="F2062" s="65">
        <v>2</v>
      </c>
      <c r="G2062" s="73" t="s">
        <v>1991</v>
      </c>
      <c r="H2062" s="64" t="s">
        <v>3912</v>
      </c>
      <c r="I2062" s="65" t="s">
        <v>494</v>
      </c>
      <c r="J2062" s="64" t="s">
        <v>66</v>
      </c>
      <c r="K2062" s="65" t="s">
        <v>243</v>
      </c>
      <c r="L2062" s="65" t="s">
        <v>239</v>
      </c>
      <c r="M2062" s="101"/>
      <c r="N2062" s="101"/>
      <c r="O2062" s="67">
        <f t="shared" si="76"/>
        <v>24</v>
      </c>
      <c r="P2062" s="68">
        <v>0.3</v>
      </c>
      <c r="Q2062" s="69">
        <v>22</v>
      </c>
      <c r="R2062" s="69"/>
      <c r="S2062" s="69">
        <f t="shared" si="77"/>
        <v>6.6</v>
      </c>
      <c r="T2062" s="70" t="s">
        <v>548</v>
      </c>
      <c r="U2062" s="70" t="s">
        <v>52</v>
      </c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>
        <v>46130</v>
      </c>
      <c r="B2063" s="64" t="s">
        <v>446</v>
      </c>
      <c r="C2063" s="65" t="s">
        <v>18</v>
      </c>
      <c r="D2063" s="65" t="s">
        <v>37</v>
      </c>
      <c r="E2063" s="65" t="s">
        <v>903</v>
      </c>
      <c r="F2063" s="65">
        <v>1</v>
      </c>
      <c r="G2063" s="73">
        <v>290188004</v>
      </c>
      <c r="H2063" s="64" t="s">
        <v>3913</v>
      </c>
      <c r="I2063" s="65" t="s">
        <v>494</v>
      </c>
      <c r="J2063" s="64" t="s">
        <v>66</v>
      </c>
      <c r="K2063" s="65" t="s">
        <v>243</v>
      </c>
      <c r="L2063" s="65" t="s">
        <v>239</v>
      </c>
      <c r="M2063" s="101"/>
      <c r="N2063" s="101"/>
      <c r="O2063" s="67">
        <f t="shared" si="76"/>
        <v>24</v>
      </c>
      <c r="P2063" s="68">
        <v>0.1</v>
      </c>
      <c r="Q2063" s="69">
        <v>1</v>
      </c>
      <c r="R2063" s="69"/>
      <c r="S2063" s="69">
        <f t="shared" si="77"/>
        <v>0.1</v>
      </c>
      <c r="T2063" s="70" t="s">
        <v>548</v>
      </c>
      <c r="U2063" s="70" t="s">
        <v>52</v>
      </c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>
        <v>46130</v>
      </c>
      <c r="B2064" s="64" t="s">
        <v>446</v>
      </c>
      <c r="C2064" s="65" t="s">
        <v>18</v>
      </c>
      <c r="D2064" s="65" t="s">
        <v>37</v>
      </c>
      <c r="E2064" s="65" t="s">
        <v>903</v>
      </c>
      <c r="F2064" s="65">
        <v>1</v>
      </c>
      <c r="G2064" s="73">
        <v>292086004</v>
      </c>
      <c r="H2064" s="64" t="s">
        <v>3914</v>
      </c>
      <c r="I2064" s="65" t="s">
        <v>494</v>
      </c>
      <c r="J2064" s="64" t="s">
        <v>66</v>
      </c>
      <c r="K2064" s="65" t="s">
        <v>243</v>
      </c>
      <c r="L2064" s="65" t="s">
        <v>239</v>
      </c>
      <c r="M2064" s="101"/>
      <c r="N2064" s="101"/>
      <c r="O2064" s="67">
        <f t="shared" si="76"/>
        <v>24</v>
      </c>
      <c r="P2064" s="68">
        <v>0.1</v>
      </c>
      <c r="Q2064" s="69">
        <v>1</v>
      </c>
      <c r="R2064" s="69"/>
      <c r="S2064" s="69">
        <f t="shared" si="77"/>
        <v>0.1</v>
      </c>
      <c r="T2064" s="70" t="s">
        <v>548</v>
      </c>
      <c r="U2064" s="70" t="s">
        <v>52</v>
      </c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>
        <v>46130</v>
      </c>
      <c r="B2065" s="64" t="s">
        <v>446</v>
      </c>
      <c r="C2065" s="65" t="s">
        <v>18</v>
      </c>
      <c r="D2065" s="65" t="s">
        <v>37</v>
      </c>
      <c r="E2065" s="65" t="s">
        <v>339</v>
      </c>
      <c r="F2065" s="65">
        <v>1</v>
      </c>
      <c r="G2065" s="73">
        <v>316292010</v>
      </c>
      <c r="H2065" s="64" t="s">
        <v>3915</v>
      </c>
      <c r="I2065" s="65" t="s">
        <v>494</v>
      </c>
      <c r="J2065" s="64" t="s">
        <v>66</v>
      </c>
      <c r="K2065" s="65" t="s">
        <v>243</v>
      </c>
      <c r="L2065" s="65" t="s">
        <v>239</v>
      </c>
      <c r="M2065" s="101"/>
      <c r="N2065" s="101"/>
      <c r="O2065" s="67">
        <f t="shared" si="76"/>
        <v>24</v>
      </c>
      <c r="P2065" s="68">
        <v>0.1</v>
      </c>
      <c r="Q2065" s="69">
        <v>9</v>
      </c>
      <c r="R2065" s="69"/>
      <c r="S2065" s="69">
        <f t="shared" si="77"/>
        <v>0.9</v>
      </c>
      <c r="T2065" s="70" t="s">
        <v>548</v>
      </c>
      <c r="U2065" s="70" t="s">
        <v>52</v>
      </c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>
        <v>46130</v>
      </c>
      <c r="B2066" s="64" t="s">
        <v>446</v>
      </c>
      <c r="C2066" s="65" t="s">
        <v>18</v>
      </c>
      <c r="D2066" s="65" t="s">
        <v>37</v>
      </c>
      <c r="E2066" s="65" t="s">
        <v>616</v>
      </c>
      <c r="F2066" s="65">
        <v>1</v>
      </c>
      <c r="G2066" s="73">
        <v>317279009</v>
      </c>
      <c r="H2066" s="64" t="s">
        <v>3916</v>
      </c>
      <c r="I2066" s="65" t="s">
        <v>494</v>
      </c>
      <c r="J2066" s="64" t="s">
        <v>66</v>
      </c>
      <c r="K2066" s="65" t="s">
        <v>243</v>
      </c>
      <c r="L2066" s="65" t="s">
        <v>239</v>
      </c>
      <c r="M2066" s="101"/>
      <c r="N2066" s="101"/>
      <c r="O2066" s="67">
        <f t="shared" si="76"/>
        <v>24</v>
      </c>
      <c r="P2066" s="68">
        <v>0.1</v>
      </c>
      <c r="Q2066" s="69">
        <v>2</v>
      </c>
      <c r="R2066" s="69"/>
      <c r="S2066" s="69">
        <f t="shared" si="77"/>
        <v>0.2</v>
      </c>
      <c r="T2066" s="70" t="s">
        <v>548</v>
      </c>
      <c r="U2066" s="70" t="s">
        <v>52</v>
      </c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>
        <v>46130</v>
      </c>
      <c r="B2067" s="64" t="s">
        <v>446</v>
      </c>
      <c r="C2067" s="65" t="s">
        <v>17</v>
      </c>
      <c r="D2067" s="65" t="s">
        <v>37</v>
      </c>
      <c r="E2067" s="65" t="s">
        <v>365</v>
      </c>
      <c r="F2067" s="65">
        <v>1</v>
      </c>
      <c r="G2067" s="73" t="s">
        <v>270</v>
      </c>
      <c r="H2067" s="64" t="s">
        <v>3917</v>
      </c>
      <c r="I2067" s="65" t="s">
        <v>481</v>
      </c>
      <c r="J2067" s="64" t="s">
        <v>3918</v>
      </c>
      <c r="K2067" s="65" t="s">
        <v>273</v>
      </c>
      <c r="L2067" s="65" t="s">
        <v>268</v>
      </c>
      <c r="M2067" s="101">
        <v>0.56944444444444442</v>
      </c>
      <c r="N2067" s="101">
        <v>0.61111111111111116</v>
      </c>
      <c r="O2067" s="67">
        <f t="shared" si="76"/>
        <v>4.1666666666666741E-2</v>
      </c>
      <c r="P2067" s="68">
        <v>1</v>
      </c>
      <c r="Q2067" s="69">
        <v>27</v>
      </c>
      <c r="R2067" s="69"/>
      <c r="S2067" s="69">
        <f t="shared" si="77"/>
        <v>27</v>
      </c>
      <c r="T2067" s="70" t="s">
        <v>27</v>
      </c>
      <c r="U2067" s="70" t="s">
        <v>30</v>
      </c>
      <c r="V2067" s="64"/>
      <c r="W2067" s="64"/>
      <c r="X2067" s="64"/>
      <c r="Y2067" s="64"/>
      <c r="Z2067" s="64"/>
      <c r="AA2067" s="64">
        <v>2026040061</v>
      </c>
      <c r="AB2067" s="65" t="s">
        <v>268</v>
      </c>
    </row>
    <row r="2068" spans="1:28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  <c r="AB2082" s="65"/>
    </row>
    <row r="2083" spans="1:28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  <c r="AB2083" s="65"/>
    </row>
    <row r="2084" spans="1:28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  <c r="AB2084" s="65"/>
    </row>
    <row r="2085" spans="1:28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  <c r="AB2085" s="65"/>
    </row>
    <row r="2086" spans="1:28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  <c r="AB2086" s="65"/>
    </row>
    <row r="2087" spans="1:28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  <c r="AB2087" s="65"/>
    </row>
    <row r="2088" spans="1:28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  <c r="AB2088" s="65"/>
    </row>
    <row r="2089" spans="1:28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  <c r="AB2089" s="65"/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98" xr:uid="{9AECCF16-380A-4DE8-B85F-BFD8043EBF12}"/>
  <conditionalFormatting sqref="AA1:AA1048576">
    <cfRule type="duplicateValues" dxfId="17" priority="3"/>
  </conditionalFormatting>
  <conditionalFormatting sqref="AB1:AB1048576">
    <cfRule type="cellIs" dxfId="16" priority="1" operator="equal">
      <formula>"No"</formula>
    </cfRule>
    <cfRule type="cellIs" dxfId="15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23" activePane="bottomRight" state="frozen"/>
      <selection activeCell="L265" sqref="L265"/>
      <selection pane="topRight" activeCell="L265" sqref="L265"/>
      <selection pane="bottomLeft" activeCell="L265" sqref="L265"/>
      <selection pane="bottomRight" activeCell="A435" sqref="A435:N436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25956.604000000003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3834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3835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3834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3835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3834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3835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3834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3835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3834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3835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3834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3835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3834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3835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3834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3835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3834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3835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">
        <v>3448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">
        <v>3448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3788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3790</v>
      </c>
      <c r="I424" s="95">
        <v>72</v>
      </c>
      <c r="J424" s="4" t="s">
        <v>61</v>
      </c>
      <c r="K424" s="4">
        <v>9812</v>
      </c>
      <c r="L424" s="4" t="s">
        <v>3791</v>
      </c>
      <c r="M424" s="4" t="s">
        <v>3792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3793</v>
      </c>
      <c r="I425" s="95">
        <v>16</v>
      </c>
      <c r="J425" s="4" t="s">
        <v>30</v>
      </c>
      <c r="K425" s="58" t="s">
        <v>79</v>
      </c>
      <c r="L425" s="4" t="s">
        <v>3795</v>
      </c>
      <c r="M425" s="4" t="s">
        <v>3794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3796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3837</v>
      </c>
      <c r="I427" s="95">
        <v>48</v>
      </c>
      <c r="J427" s="4" t="s">
        <v>30</v>
      </c>
      <c r="K427" s="58" t="s">
        <v>79</v>
      </c>
      <c r="L427" s="4" t="s">
        <v>3842</v>
      </c>
      <c r="M427" s="4" t="s">
        <v>3841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3840</v>
      </c>
      <c r="E428" s="4" t="s">
        <v>33</v>
      </c>
      <c r="F428" s="4" t="s">
        <v>18</v>
      </c>
      <c r="G428" s="4">
        <v>9812</v>
      </c>
      <c r="H428" s="4" t="s">
        <v>3790</v>
      </c>
      <c r="I428" s="95">
        <v>57</v>
      </c>
      <c r="J428" s="4" t="s">
        <v>61</v>
      </c>
      <c r="K428" s="4">
        <v>9812</v>
      </c>
      <c r="L428" s="4" t="s">
        <v>3791</v>
      </c>
      <c r="M428" s="4" t="s">
        <v>3792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3838</v>
      </c>
      <c r="I429" s="95">
        <v>23.56</v>
      </c>
      <c r="J429" s="4" t="s">
        <v>30</v>
      </c>
      <c r="K429" s="58" t="s">
        <v>79</v>
      </c>
      <c r="L429" s="4" t="s">
        <v>3844</v>
      </c>
      <c r="M429" s="4" t="s">
        <v>3843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3493</v>
      </c>
      <c r="I430" s="95">
        <v>35.31</v>
      </c>
      <c r="J430" s="4" t="s">
        <v>84</v>
      </c>
      <c r="K430" s="58"/>
      <c r="L430" s="4" t="s">
        <v>3538</v>
      </c>
      <c r="M430" s="4" t="s">
        <v>3494</v>
      </c>
      <c r="N430" s="4" t="s">
        <v>3448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3839</v>
      </c>
      <c r="I431" s="95">
        <v>14</v>
      </c>
      <c r="J431" s="4" t="s">
        <v>1113</v>
      </c>
      <c r="K431" s="58" t="s">
        <v>1112</v>
      </c>
      <c r="L431" s="4" t="s">
        <v>3846</v>
      </c>
      <c r="M431" s="4" t="s">
        <v>3845</v>
      </c>
      <c r="N431" s="4" t="s">
        <v>3448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3880</v>
      </c>
      <c r="I432" s="95">
        <v>38.4</v>
      </c>
      <c r="J432" s="4" t="s">
        <v>30</v>
      </c>
      <c r="K432" s="58" t="s">
        <v>79</v>
      </c>
      <c r="L432" s="4" t="s">
        <v>3882</v>
      </c>
      <c r="M432" s="4" t="s">
        <v>3881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3837</v>
      </c>
      <c r="I433" s="95">
        <v>34.47</v>
      </c>
      <c r="J433" s="4" t="s">
        <v>30</v>
      </c>
      <c r="K433" s="58" t="s">
        <v>79</v>
      </c>
      <c r="L433" s="4" t="s">
        <v>3842</v>
      </c>
      <c r="M433" s="4" t="s">
        <v>3841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3493</v>
      </c>
      <c r="I434" s="95">
        <v>22.5</v>
      </c>
      <c r="J434" s="4" t="s">
        <v>84</v>
      </c>
      <c r="K434" s="58"/>
      <c r="L434" s="4" t="s">
        <v>3538</v>
      </c>
      <c r="M434" s="4" t="s">
        <v>3494</v>
      </c>
      <c r="N434" s="4" t="s">
        <v>3448</v>
      </c>
      <c r="O434" s="6"/>
      <c r="P434" s="6"/>
    </row>
    <row r="435" spans="1:16" s="1" customFormat="1" ht="20.5" customHeight="1" x14ac:dyDescent="0.35">
      <c r="A435" s="3">
        <v>46130</v>
      </c>
      <c r="B435" s="58">
        <f t="shared" si="19"/>
        <v>16</v>
      </c>
      <c r="C435" s="58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3893</v>
      </c>
      <c r="I435" s="95">
        <v>72</v>
      </c>
      <c r="J435" s="4" t="s">
        <v>61</v>
      </c>
      <c r="K435" s="4">
        <v>9812</v>
      </c>
      <c r="L435" s="4" t="s">
        <v>3895</v>
      </c>
      <c r="M435" s="4" t="s">
        <v>3894</v>
      </c>
      <c r="N435" s="4" t="str">
        <f>IFERROR(VLOOKUP(J435,'Issue Code'!$C$54:$D$68,2,0),"Fill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8">
        <f t="shared" si="19"/>
        <v>16</v>
      </c>
      <c r="C436" s="58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3896</v>
      </c>
      <c r="I436" s="95">
        <v>48</v>
      </c>
      <c r="J436" s="4" t="s">
        <v>30</v>
      </c>
      <c r="K436" s="58" t="s">
        <v>79</v>
      </c>
      <c r="L436" s="4" t="s">
        <v>3898</v>
      </c>
      <c r="M436" s="4" t="s">
        <v>3897</v>
      </c>
      <c r="N436" s="4" t="str">
        <f>IFERROR(VLOOKUP(J436,'Issue Code'!$C$54:$D$68,2,0),"Fill in")</f>
        <v>Material issue (Quality)</v>
      </c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4" priority="7"/>
    <cfRule type="duplicateValues" dxfId="13" priority="8"/>
    <cfRule type="duplicateValues" dxfId="12" priority="9"/>
  </conditionalFormatting>
  <conditionalFormatting sqref="A1:A1048576">
    <cfRule type="duplicateValues" dxfId="11" priority="1"/>
  </conditionalFormatting>
  <conditionalFormatting sqref="H1:I109">
    <cfRule type="cellIs" dxfId="10" priority="4" operator="equal">
      <formula>"No"</formula>
    </cfRule>
    <cfRule type="cellIs" dxfId="9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04"/>
  <sheetViews>
    <sheetView showGridLines="0" zoomScale="70" zoomScaleNormal="70" workbookViewId="0">
      <pane xSplit="11" ySplit="2" topLeftCell="L2415" activePane="bottomRight" state="frozen"/>
      <selection activeCell="F6" sqref="F6"/>
      <selection pane="topRight" activeCell="F6" sqref="F6"/>
      <selection pane="bottomLeft" activeCell="F6" sqref="F6"/>
      <selection pane="bottomRight" activeCell="L2433" sqref="L2432:L2433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16902</v>
      </c>
      <c r="I1" s="57"/>
      <c r="J1" s="57"/>
      <c r="K1" s="57"/>
      <c r="L1" s="82">
        <f>SUBTOTAL(9,L3:L1048576)</f>
        <v>187162.125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57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57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57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0" si="153">I2284+J2284</f>
        <v>2</v>
      </c>
      <c r="L2284" s="58">
        <f t="shared" ref="L2284:L2340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>
        <v>46125</v>
      </c>
      <c r="B2306" s="58">
        <f t="shared" si="147"/>
        <v>16</v>
      </c>
      <c r="C2306" s="58" t="str">
        <f t="shared" si="148"/>
        <v>Apr</v>
      </c>
      <c r="D2306" s="4" t="s">
        <v>436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/>
      <c r="K2306" s="58">
        <f t="shared" si="153"/>
        <v>8</v>
      </c>
      <c r="L2306" s="58">
        <f t="shared" si="154"/>
        <v>8</v>
      </c>
      <c r="M2306" s="4" t="s">
        <v>453</v>
      </c>
      <c r="N2306" s="58" t="s">
        <v>436</v>
      </c>
      <c r="O2306" s="58"/>
      <c r="P2306" s="4"/>
      <c r="Q2306" s="4"/>
    </row>
    <row r="2307" spans="1:17" s="1" customFormat="1" ht="18.649999999999999" customHeight="1" x14ac:dyDescent="0.35">
      <c r="A2307" s="3">
        <v>46125</v>
      </c>
      <c r="B2307" s="58">
        <f t="shared" si="147"/>
        <v>16</v>
      </c>
      <c r="C2307" s="58" t="str">
        <f t="shared" si="148"/>
        <v>Apr</v>
      </c>
      <c r="D2307" s="4" t="s">
        <v>436</v>
      </c>
      <c r="E2307" s="58" t="s">
        <v>446</v>
      </c>
      <c r="F2307" s="58" t="s">
        <v>18</v>
      </c>
      <c r="G2307" s="58">
        <v>9812</v>
      </c>
      <c r="H2307" s="58">
        <v>8</v>
      </c>
      <c r="I2307" s="58">
        <v>8</v>
      </c>
      <c r="J2307" s="58">
        <v>2</v>
      </c>
      <c r="K2307" s="58">
        <f t="shared" si="153"/>
        <v>10</v>
      </c>
      <c r="L2307" s="58">
        <f t="shared" si="154"/>
        <v>80</v>
      </c>
      <c r="M2307" s="4" t="s">
        <v>453</v>
      </c>
      <c r="N2307" s="58" t="s">
        <v>436</v>
      </c>
      <c r="O2307" s="58"/>
      <c r="P2307" s="4"/>
      <c r="Q2307" s="4"/>
    </row>
    <row r="2308" spans="1:17" s="1" customFormat="1" ht="18.649999999999999" customHeight="1" x14ac:dyDescent="0.35">
      <c r="A2308" s="3">
        <v>46125</v>
      </c>
      <c r="B2308" s="58">
        <f t="shared" si="147"/>
        <v>16</v>
      </c>
      <c r="C2308" s="58" t="str">
        <f t="shared" si="148"/>
        <v>Apr</v>
      </c>
      <c r="D2308" s="4" t="s">
        <v>436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>
        <v>2.5</v>
      </c>
      <c r="K2308" s="58">
        <f t="shared" si="153"/>
        <v>10.5</v>
      </c>
      <c r="L2308" s="58">
        <f t="shared" si="154"/>
        <v>10.5</v>
      </c>
      <c r="M2308" s="4" t="s">
        <v>453</v>
      </c>
      <c r="N2308" s="58" t="s">
        <v>436</v>
      </c>
      <c r="O2308" s="58"/>
      <c r="P2308" s="4"/>
      <c r="Q2308" s="4"/>
    </row>
    <row r="2309" spans="1:17" s="1" customFormat="1" ht="18.649999999999999" customHeight="1" x14ac:dyDescent="0.35">
      <c r="A2309" s="3">
        <v>46125</v>
      </c>
      <c r="B2309" s="58">
        <f t="shared" si="147"/>
        <v>16</v>
      </c>
      <c r="C2309" s="58" t="str">
        <f t="shared" si="148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3</v>
      </c>
      <c r="I2309" s="58">
        <v>8</v>
      </c>
      <c r="J2309" s="58">
        <v>2</v>
      </c>
      <c r="K2309" s="58">
        <f t="shared" si="153"/>
        <v>10</v>
      </c>
      <c r="L2309" s="58">
        <f t="shared" si="154"/>
        <v>30</v>
      </c>
      <c r="M2309" s="4" t="s">
        <v>448</v>
      </c>
      <c r="N2309" s="58" t="s">
        <v>445</v>
      </c>
      <c r="O2309" s="58"/>
      <c r="P2309" s="4"/>
      <c r="Q2309" s="4"/>
    </row>
    <row r="2310" spans="1:17" s="1" customFormat="1" ht="18.649999999999999" customHeight="1" x14ac:dyDescent="0.35">
      <c r="A2310" s="3">
        <v>46125</v>
      </c>
      <c r="B2310" s="58">
        <f t="shared" si="147"/>
        <v>16</v>
      </c>
      <c r="C2310" s="58" t="str">
        <f t="shared" si="148"/>
        <v>Apr</v>
      </c>
      <c r="D2310" s="4" t="s">
        <v>2283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2</v>
      </c>
      <c r="J2310" s="58"/>
      <c r="K2310" s="58">
        <f t="shared" si="153"/>
        <v>2</v>
      </c>
      <c r="L2310" s="58">
        <f t="shared" si="154"/>
        <v>2</v>
      </c>
      <c r="M2310" s="4" t="s">
        <v>449</v>
      </c>
      <c r="N2310" s="58" t="s">
        <v>52</v>
      </c>
      <c r="O2310" s="58"/>
      <c r="P2310" s="4" t="s">
        <v>2432</v>
      </c>
      <c r="Q2310" s="4"/>
    </row>
    <row r="2311" spans="1:17" s="1" customFormat="1" ht="18.649999999999999" customHeight="1" x14ac:dyDescent="0.35">
      <c r="A2311" s="3">
        <v>46125</v>
      </c>
      <c r="B2311" s="58">
        <f t="shared" si="147"/>
        <v>16</v>
      </c>
      <c r="C2311" s="58" t="str">
        <f t="shared" si="148"/>
        <v>Apr</v>
      </c>
      <c r="D2311" s="4" t="s">
        <v>2284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2</v>
      </c>
      <c r="J2311" s="58"/>
      <c r="K2311" s="58">
        <f t="shared" si="153"/>
        <v>2</v>
      </c>
      <c r="L2311" s="58">
        <f t="shared" si="154"/>
        <v>2</v>
      </c>
      <c r="M2311" s="4" t="s">
        <v>449</v>
      </c>
      <c r="N2311" s="58" t="s">
        <v>52</v>
      </c>
      <c r="O2311" s="58"/>
      <c r="P2311" s="4" t="s">
        <v>2432</v>
      </c>
      <c r="Q2311" s="4"/>
    </row>
    <row r="2312" spans="1:17" s="1" customFormat="1" ht="18.649999999999999" customHeight="1" x14ac:dyDescent="0.35">
      <c r="A2312" s="3">
        <v>46125</v>
      </c>
      <c r="B2312" s="58">
        <f t="shared" si="147"/>
        <v>16</v>
      </c>
      <c r="C2312" s="58" t="str">
        <f t="shared" si="148"/>
        <v>Apr</v>
      </c>
      <c r="D2312" s="4" t="s">
        <v>2284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</v>
      </c>
      <c r="K2312" s="58">
        <f t="shared" si="153"/>
        <v>10</v>
      </c>
      <c r="L2312" s="58">
        <f t="shared" si="154"/>
        <v>10</v>
      </c>
      <c r="M2312" s="4" t="s">
        <v>455</v>
      </c>
      <c r="N2312" s="58" t="s">
        <v>457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47"/>
        <v>16</v>
      </c>
      <c r="C2313" s="58" t="str">
        <f t="shared" si="148"/>
        <v>Apr</v>
      </c>
      <c r="D2313" s="4" t="s">
        <v>2284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8</v>
      </c>
      <c r="J2313" s="58">
        <v>2.5</v>
      </c>
      <c r="K2313" s="58">
        <f t="shared" si="153"/>
        <v>10.5</v>
      </c>
      <c r="L2313" s="58">
        <f t="shared" si="154"/>
        <v>10.5</v>
      </c>
      <c r="M2313" s="4" t="s">
        <v>455</v>
      </c>
      <c r="N2313" s="58" t="s">
        <v>457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47"/>
        <v>16</v>
      </c>
      <c r="C2314" s="58" t="str">
        <f t="shared" si="148"/>
        <v>Apr</v>
      </c>
      <c r="D2314" s="4" t="s">
        <v>842</v>
      </c>
      <c r="E2314" s="58" t="s">
        <v>446</v>
      </c>
      <c r="F2314" s="58" t="s">
        <v>17</v>
      </c>
      <c r="G2314" s="58">
        <v>9812</v>
      </c>
      <c r="H2314" s="58">
        <v>2</v>
      </c>
      <c r="I2314" s="58">
        <v>8</v>
      </c>
      <c r="J2314" s="58">
        <v>2</v>
      </c>
      <c r="K2314" s="58">
        <f t="shared" si="153"/>
        <v>10</v>
      </c>
      <c r="L2314" s="58">
        <f t="shared" si="154"/>
        <v>20</v>
      </c>
      <c r="M2314" s="4" t="s">
        <v>448</v>
      </c>
      <c r="N2314" s="58" t="s">
        <v>445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47"/>
        <v>16</v>
      </c>
      <c r="C2315" s="58" t="str">
        <f t="shared" si="148"/>
        <v>Apr</v>
      </c>
      <c r="D2315" s="4" t="s">
        <v>842</v>
      </c>
      <c r="E2315" s="58" t="s">
        <v>446</v>
      </c>
      <c r="F2315" s="58" t="s">
        <v>17</v>
      </c>
      <c r="G2315" s="58">
        <v>9812</v>
      </c>
      <c r="H2315" s="58">
        <v>2</v>
      </c>
      <c r="I2315" s="58">
        <v>8</v>
      </c>
      <c r="J2315" s="58">
        <v>4</v>
      </c>
      <c r="K2315" s="58">
        <f t="shared" si="153"/>
        <v>12</v>
      </c>
      <c r="L2315" s="58">
        <f t="shared" si="154"/>
        <v>24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ref="B2316:B2371" si="155">WEEKNUM(A2316)</f>
        <v>16</v>
      </c>
      <c r="C2316" s="58" t="str">
        <f t="shared" ref="C2316:C2371" si="156">TEXT(A2316,"Mmm")</f>
        <v>Apr</v>
      </c>
      <c r="D2316" s="4" t="s">
        <v>842</v>
      </c>
      <c r="E2316" s="58" t="s">
        <v>446</v>
      </c>
      <c r="F2316" s="58" t="s">
        <v>17</v>
      </c>
      <c r="G2316" s="58">
        <v>9812</v>
      </c>
      <c r="H2316" s="58">
        <v>1</v>
      </c>
      <c r="I2316" s="58">
        <v>8</v>
      </c>
      <c r="J2316" s="58"/>
      <c r="K2316" s="58">
        <f t="shared" si="153"/>
        <v>8</v>
      </c>
      <c r="L2316" s="58">
        <f t="shared" si="154"/>
        <v>8</v>
      </c>
      <c r="M2316" s="4" t="s">
        <v>3428</v>
      </c>
      <c r="N2316" s="58" t="s">
        <v>444</v>
      </c>
      <c r="O2316" s="58"/>
      <c r="P2316" s="4"/>
      <c r="Q2316" s="4"/>
    </row>
    <row r="2317" spans="1:17" s="1" customFormat="1" ht="18.649999999999999" customHeight="1" x14ac:dyDescent="0.35">
      <c r="A2317" s="3">
        <v>46125</v>
      </c>
      <c r="B2317" s="58">
        <f t="shared" si="155"/>
        <v>16</v>
      </c>
      <c r="C2317" s="58" t="str">
        <f t="shared" si="156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1</v>
      </c>
      <c r="I2317" s="58">
        <v>8</v>
      </c>
      <c r="J2317" s="58">
        <v>2</v>
      </c>
      <c r="K2317" s="58">
        <f t="shared" si="153"/>
        <v>10</v>
      </c>
      <c r="L2317" s="58">
        <f t="shared" si="154"/>
        <v>10</v>
      </c>
      <c r="M2317" s="4" t="s">
        <v>3428</v>
      </c>
      <c r="N2317" s="58" t="s">
        <v>444</v>
      </c>
      <c r="O2317" s="58"/>
      <c r="P2317" s="4"/>
      <c r="Q2317" s="4"/>
    </row>
    <row r="2318" spans="1:17" s="1" customFormat="1" ht="18.649999999999999" customHeight="1" x14ac:dyDescent="0.35">
      <c r="A2318" s="3">
        <v>46125</v>
      </c>
      <c r="B2318" s="58">
        <f t="shared" si="155"/>
        <v>16</v>
      </c>
      <c r="C2318" s="58" t="str">
        <f t="shared" si="156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2.5</v>
      </c>
      <c r="K2318" s="58">
        <f t="shared" si="153"/>
        <v>10.5</v>
      </c>
      <c r="L2318" s="58">
        <f t="shared" si="154"/>
        <v>21</v>
      </c>
      <c r="M2318" s="4" t="s">
        <v>3428</v>
      </c>
      <c r="N2318" s="58" t="s">
        <v>444</v>
      </c>
      <c r="O2318" s="58"/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55"/>
        <v>16</v>
      </c>
      <c r="C2319" s="58" t="str">
        <f t="shared" si="156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13</v>
      </c>
      <c r="I2319" s="58">
        <v>8</v>
      </c>
      <c r="J2319" s="58">
        <v>4</v>
      </c>
      <c r="K2319" s="58">
        <f t="shared" si="153"/>
        <v>12</v>
      </c>
      <c r="L2319" s="58">
        <f t="shared" si="154"/>
        <v>156</v>
      </c>
      <c r="M2319" s="4" t="s">
        <v>3428</v>
      </c>
      <c r="N2319" s="58" t="s">
        <v>444</v>
      </c>
      <c r="O2319" s="58"/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55"/>
        <v>16</v>
      </c>
      <c r="C2320" s="58" t="str">
        <f t="shared" si="15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4</v>
      </c>
      <c r="I2320" s="58">
        <v>8</v>
      </c>
      <c r="J2320" s="58">
        <v>4</v>
      </c>
      <c r="K2320" s="58">
        <f t="shared" si="153"/>
        <v>12</v>
      </c>
      <c r="L2320" s="58">
        <f t="shared" si="154"/>
        <v>48</v>
      </c>
      <c r="M2320" s="4" t="s">
        <v>3428</v>
      </c>
      <c r="N2320" s="58" t="s">
        <v>443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55"/>
        <v>16</v>
      </c>
      <c r="C2321" s="58" t="str">
        <f t="shared" si="15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53"/>
        <v>12</v>
      </c>
      <c r="L2321" s="58">
        <f t="shared" si="154"/>
        <v>24</v>
      </c>
      <c r="M2321" s="4" t="s">
        <v>3718</v>
      </c>
      <c r="N2321" s="58" t="s">
        <v>57</v>
      </c>
      <c r="O2321" s="58" t="s">
        <v>3686</v>
      </c>
      <c r="P2321" s="4" t="s">
        <v>3719</v>
      </c>
      <c r="Q2321" s="4"/>
    </row>
    <row r="2322" spans="1:17" s="1" customFormat="1" ht="18.649999999999999" customHeight="1" x14ac:dyDescent="0.35">
      <c r="A2322" s="3">
        <v>46125</v>
      </c>
      <c r="B2322" s="58">
        <f t="shared" si="155"/>
        <v>16</v>
      </c>
      <c r="C2322" s="58" t="str">
        <f t="shared" si="156"/>
        <v>Apr</v>
      </c>
      <c r="D2322" s="4" t="s">
        <v>3527</v>
      </c>
      <c r="E2322" s="58" t="s">
        <v>446</v>
      </c>
      <c r="F2322" s="58" t="s">
        <v>18</v>
      </c>
      <c r="G2322" s="58">
        <v>9812</v>
      </c>
      <c r="H2322" s="58">
        <v>1</v>
      </c>
      <c r="I2322" s="58">
        <v>8</v>
      </c>
      <c r="J2322" s="58"/>
      <c r="K2322" s="58">
        <f t="shared" si="153"/>
        <v>8</v>
      </c>
      <c r="L2322" s="58">
        <f t="shared" si="154"/>
        <v>8</v>
      </c>
      <c r="M2322" s="4" t="s">
        <v>3428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55"/>
        <v>16</v>
      </c>
      <c r="C2323" s="58" t="str">
        <f t="shared" si="156"/>
        <v>Apr</v>
      </c>
      <c r="D2323" s="4" t="s">
        <v>2642</v>
      </c>
      <c r="E2323" s="58" t="s">
        <v>446</v>
      </c>
      <c r="F2323" s="58" t="s">
        <v>18</v>
      </c>
      <c r="G2323" s="58">
        <v>9812</v>
      </c>
      <c r="H2323" s="58">
        <v>4</v>
      </c>
      <c r="I2323" s="58">
        <v>8</v>
      </c>
      <c r="J2323" s="58">
        <v>2</v>
      </c>
      <c r="K2323" s="58">
        <f t="shared" si="153"/>
        <v>10</v>
      </c>
      <c r="L2323" s="58">
        <f t="shared" si="154"/>
        <v>40</v>
      </c>
      <c r="M2323" s="4" t="s">
        <v>3428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55"/>
        <v>16</v>
      </c>
      <c r="C2324" s="58" t="str">
        <f t="shared" si="156"/>
        <v>Apr</v>
      </c>
      <c r="D2324" s="4" t="s">
        <v>3755</v>
      </c>
      <c r="E2324" s="58" t="s">
        <v>446</v>
      </c>
      <c r="F2324" s="58" t="s">
        <v>18</v>
      </c>
      <c r="G2324" s="58">
        <v>9812</v>
      </c>
      <c r="H2324" s="58">
        <v>9</v>
      </c>
      <c r="I2324" s="58">
        <v>8</v>
      </c>
      <c r="J2324" s="58">
        <v>2.5</v>
      </c>
      <c r="K2324" s="58">
        <f t="shared" si="153"/>
        <v>10.5</v>
      </c>
      <c r="L2324" s="58">
        <f t="shared" si="154"/>
        <v>94.5</v>
      </c>
      <c r="M2324" s="4" t="s">
        <v>3428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55"/>
        <v>16</v>
      </c>
      <c r="C2325" s="58" t="str">
        <f t="shared" si="156"/>
        <v>Apr</v>
      </c>
      <c r="D2325" s="4" t="s">
        <v>3756</v>
      </c>
      <c r="E2325" s="58" t="s">
        <v>446</v>
      </c>
      <c r="F2325" s="58" t="s">
        <v>18</v>
      </c>
      <c r="G2325" s="58">
        <v>9812</v>
      </c>
      <c r="H2325" s="58">
        <v>1</v>
      </c>
      <c r="I2325" s="58">
        <v>8</v>
      </c>
      <c r="J2325" s="58">
        <v>3.5</v>
      </c>
      <c r="K2325" s="58">
        <f t="shared" si="153"/>
        <v>11.5</v>
      </c>
      <c r="L2325" s="58">
        <f t="shared" si="154"/>
        <v>11.5</v>
      </c>
      <c r="M2325" s="4" t="s">
        <v>3428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55"/>
        <v>16</v>
      </c>
      <c r="C2326" s="58" t="str">
        <f t="shared" si="156"/>
        <v>Apr</v>
      </c>
      <c r="D2326" s="4" t="s">
        <v>3757</v>
      </c>
      <c r="E2326" s="58" t="s">
        <v>446</v>
      </c>
      <c r="F2326" s="58" t="s">
        <v>18</v>
      </c>
      <c r="G2326" s="58">
        <v>9812</v>
      </c>
      <c r="H2326" s="58">
        <v>3</v>
      </c>
      <c r="I2326" s="58">
        <v>8</v>
      </c>
      <c r="J2326" s="58">
        <v>3.75</v>
      </c>
      <c r="K2326" s="58">
        <f t="shared" si="153"/>
        <v>11.75</v>
      </c>
      <c r="L2326" s="58">
        <f t="shared" si="154"/>
        <v>35.25</v>
      </c>
      <c r="M2326" s="4" t="s">
        <v>3428</v>
      </c>
      <c r="N2326" s="58" t="s">
        <v>444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55"/>
        <v>16</v>
      </c>
      <c r="C2327" s="58" t="str">
        <f t="shared" si="156"/>
        <v>Apr</v>
      </c>
      <c r="D2327" s="4" t="s">
        <v>3758</v>
      </c>
      <c r="E2327" s="58" t="s">
        <v>446</v>
      </c>
      <c r="F2327" s="58" t="s">
        <v>18</v>
      </c>
      <c r="G2327" s="58">
        <v>9812</v>
      </c>
      <c r="H2327" s="58">
        <v>23</v>
      </c>
      <c r="I2327" s="58">
        <v>8</v>
      </c>
      <c r="J2327" s="58">
        <v>4</v>
      </c>
      <c r="K2327" s="58">
        <f t="shared" si="153"/>
        <v>12</v>
      </c>
      <c r="L2327" s="58">
        <f t="shared" si="154"/>
        <v>276</v>
      </c>
      <c r="M2327" s="4" t="s">
        <v>3428</v>
      </c>
      <c r="N2327" s="58" t="s">
        <v>444</v>
      </c>
      <c r="O2327" s="58"/>
      <c r="P2327" s="4"/>
      <c r="Q2327" s="4"/>
    </row>
    <row r="2328" spans="1:17" s="1" customFormat="1" ht="18.649999999999999" customHeight="1" x14ac:dyDescent="0.35">
      <c r="A2328" s="3">
        <v>46125</v>
      </c>
      <c r="B2328" s="58">
        <f t="shared" si="155"/>
        <v>16</v>
      </c>
      <c r="C2328" s="58" t="str">
        <f t="shared" si="156"/>
        <v>Apr</v>
      </c>
      <c r="D2328" s="4" t="s">
        <v>3758</v>
      </c>
      <c r="E2328" s="58" t="s">
        <v>446</v>
      </c>
      <c r="F2328" s="58" t="s">
        <v>18</v>
      </c>
      <c r="G2328" s="58">
        <v>9812</v>
      </c>
      <c r="H2328" s="58">
        <v>2</v>
      </c>
      <c r="I2328" s="58"/>
      <c r="J2328" s="58">
        <v>4</v>
      </c>
      <c r="K2328" s="58">
        <f t="shared" si="153"/>
        <v>4</v>
      </c>
      <c r="L2328" s="58">
        <f t="shared" si="154"/>
        <v>8</v>
      </c>
      <c r="M2328" s="4" t="s">
        <v>3428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55"/>
        <v>16</v>
      </c>
      <c r="C2329" s="58" t="str">
        <f t="shared" si="156"/>
        <v>Apr</v>
      </c>
      <c r="D2329" s="4" t="s">
        <v>429</v>
      </c>
      <c r="E2329" s="58" t="s">
        <v>34</v>
      </c>
      <c r="F2329" s="58" t="s">
        <v>18</v>
      </c>
      <c r="G2329" s="58">
        <v>9814</v>
      </c>
      <c r="H2329" s="58">
        <v>2</v>
      </c>
      <c r="I2329" s="58">
        <v>8</v>
      </c>
      <c r="J2329" s="58">
        <v>2</v>
      </c>
      <c r="K2329" s="58">
        <f t="shared" si="153"/>
        <v>10</v>
      </c>
      <c r="L2329" s="58">
        <f t="shared" si="154"/>
        <v>20</v>
      </c>
      <c r="M2329" s="4" t="s">
        <v>3428</v>
      </c>
      <c r="N2329" s="58" t="s">
        <v>443</v>
      </c>
      <c r="O2329" s="58"/>
      <c r="P2329" s="4"/>
      <c r="Q2329" s="4"/>
    </row>
    <row r="2330" spans="1:17" s="1" customFormat="1" ht="18.649999999999999" customHeight="1" x14ac:dyDescent="0.35">
      <c r="A2330" s="3">
        <v>46126</v>
      </c>
      <c r="B2330" s="58">
        <f t="shared" si="155"/>
        <v>16</v>
      </c>
      <c r="C2330" s="58" t="str">
        <f t="shared" si="156"/>
        <v>Apr</v>
      </c>
      <c r="D2330" s="4" t="s">
        <v>428</v>
      </c>
      <c r="E2330" s="58" t="s">
        <v>446</v>
      </c>
      <c r="F2330" s="58" t="s">
        <v>18</v>
      </c>
      <c r="G2330" s="58">
        <v>9812</v>
      </c>
      <c r="H2330" s="58">
        <v>9</v>
      </c>
      <c r="I2330" s="58">
        <v>8</v>
      </c>
      <c r="J2330" s="58">
        <v>4</v>
      </c>
      <c r="K2330" s="58">
        <f t="shared" si="153"/>
        <v>12</v>
      </c>
      <c r="L2330" s="58">
        <f t="shared" si="154"/>
        <v>108</v>
      </c>
      <c r="M2330" s="4" t="s">
        <v>2029</v>
      </c>
      <c r="N2330" s="58" t="s">
        <v>57</v>
      </c>
      <c r="O2330" s="58"/>
      <c r="P2330" s="4" t="s">
        <v>3759</v>
      </c>
      <c r="Q2330" s="4"/>
    </row>
    <row r="2331" spans="1:17" s="1" customFormat="1" ht="18.649999999999999" customHeight="1" x14ac:dyDescent="0.35">
      <c r="A2331" s="3">
        <v>46126</v>
      </c>
      <c r="B2331" s="58">
        <f t="shared" si="155"/>
        <v>16</v>
      </c>
      <c r="C2331" s="58" t="str">
        <f t="shared" si="156"/>
        <v>Apr</v>
      </c>
      <c r="D2331" s="4" t="s">
        <v>436</v>
      </c>
      <c r="E2331" s="58" t="s">
        <v>446</v>
      </c>
      <c r="F2331" s="58" t="s">
        <v>18</v>
      </c>
      <c r="G2331" s="58">
        <v>9812</v>
      </c>
      <c r="H2331" s="58">
        <v>2</v>
      </c>
      <c r="I2331" s="58">
        <v>8</v>
      </c>
      <c r="J2331" s="58"/>
      <c r="K2331" s="58">
        <f t="shared" si="153"/>
        <v>8</v>
      </c>
      <c r="L2331" s="58">
        <f t="shared" si="154"/>
        <v>16</v>
      </c>
      <c r="M2331" s="4" t="s">
        <v>453</v>
      </c>
      <c r="N2331" s="58" t="s">
        <v>436</v>
      </c>
      <c r="O2331" s="58"/>
      <c r="P2331" s="4"/>
      <c r="Q2331" s="4"/>
    </row>
    <row r="2332" spans="1:17" s="1" customFormat="1" ht="18.649999999999999" customHeight="1" x14ac:dyDescent="0.35">
      <c r="A2332" s="3">
        <v>46126</v>
      </c>
      <c r="B2332" s="58">
        <f t="shared" si="155"/>
        <v>16</v>
      </c>
      <c r="C2332" s="58" t="str">
        <f t="shared" si="156"/>
        <v>Apr</v>
      </c>
      <c r="D2332" s="4" t="s">
        <v>436</v>
      </c>
      <c r="E2332" s="58" t="s">
        <v>446</v>
      </c>
      <c r="F2332" s="58" t="s">
        <v>18</v>
      </c>
      <c r="G2332" s="58">
        <v>9812</v>
      </c>
      <c r="H2332" s="58">
        <v>7</v>
      </c>
      <c r="I2332" s="58">
        <v>8</v>
      </c>
      <c r="J2332" s="58">
        <v>2</v>
      </c>
      <c r="K2332" s="58">
        <f t="shared" si="153"/>
        <v>10</v>
      </c>
      <c r="L2332" s="58">
        <f t="shared" si="154"/>
        <v>70</v>
      </c>
      <c r="M2332" s="4" t="s">
        <v>453</v>
      </c>
      <c r="N2332" s="58" t="s">
        <v>436</v>
      </c>
      <c r="O2332" s="58"/>
      <c r="P2332" s="4"/>
      <c r="Q2332" s="4"/>
    </row>
    <row r="2333" spans="1:17" s="1" customFormat="1" ht="18.649999999999999" customHeight="1" x14ac:dyDescent="0.35">
      <c r="A2333" s="3">
        <v>46126</v>
      </c>
      <c r="B2333" s="58">
        <f t="shared" si="155"/>
        <v>16</v>
      </c>
      <c r="C2333" s="58" t="str">
        <f t="shared" si="156"/>
        <v>Apr</v>
      </c>
      <c r="D2333" s="4" t="s">
        <v>436</v>
      </c>
      <c r="E2333" s="58" t="s">
        <v>446</v>
      </c>
      <c r="F2333" s="58" t="s">
        <v>18</v>
      </c>
      <c r="G2333" s="58">
        <v>9812</v>
      </c>
      <c r="H2333" s="58">
        <v>1</v>
      </c>
      <c r="I2333" s="58">
        <v>8</v>
      </c>
      <c r="J2333" s="58">
        <v>2.5</v>
      </c>
      <c r="K2333" s="58">
        <f t="shared" si="153"/>
        <v>10.5</v>
      </c>
      <c r="L2333" s="58">
        <f t="shared" si="154"/>
        <v>10.5</v>
      </c>
      <c r="M2333" s="4" t="s">
        <v>453</v>
      </c>
      <c r="N2333" s="58" t="s">
        <v>436</v>
      </c>
      <c r="O2333" s="58"/>
      <c r="P2333" s="4"/>
      <c r="Q2333" s="4"/>
    </row>
    <row r="2334" spans="1:17" s="1" customFormat="1" ht="18.649999999999999" customHeight="1" x14ac:dyDescent="0.35">
      <c r="A2334" s="3">
        <v>46126</v>
      </c>
      <c r="B2334" s="58">
        <f t="shared" si="155"/>
        <v>16</v>
      </c>
      <c r="C2334" s="58" t="str">
        <f t="shared" si="156"/>
        <v>Apr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5</v>
      </c>
      <c r="I2334" s="58">
        <v>8</v>
      </c>
      <c r="J2334" s="58">
        <v>2</v>
      </c>
      <c r="K2334" s="58">
        <f t="shared" si="153"/>
        <v>10</v>
      </c>
      <c r="L2334" s="58">
        <f t="shared" si="154"/>
        <v>50</v>
      </c>
      <c r="M2334" s="4" t="s">
        <v>448</v>
      </c>
      <c r="N2334" s="58" t="s">
        <v>456</v>
      </c>
      <c r="O2334" s="58"/>
      <c r="P2334" s="4"/>
      <c r="Q2334" s="4"/>
    </row>
    <row r="2335" spans="1:17" s="1" customFormat="1" ht="18.649999999999999" customHeight="1" x14ac:dyDescent="0.35">
      <c r="A2335" s="3">
        <v>46126</v>
      </c>
      <c r="B2335" s="58">
        <f t="shared" si="155"/>
        <v>16</v>
      </c>
      <c r="C2335" s="58" t="str">
        <f t="shared" si="156"/>
        <v>Apr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53"/>
        <v>10.5</v>
      </c>
      <c r="L2335" s="58">
        <f t="shared" si="154"/>
        <v>10.5</v>
      </c>
      <c r="M2335" s="4" t="s">
        <v>448</v>
      </c>
      <c r="N2335" s="58" t="s">
        <v>456</v>
      </c>
      <c r="O2335" s="58"/>
      <c r="P2335" s="4"/>
      <c r="Q2335" s="4"/>
    </row>
    <row r="2336" spans="1:17" s="1" customFormat="1" ht="18.649999999999999" customHeight="1" x14ac:dyDescent="0.35">
      <c r="A2336" s="3">
        <v>46126</v>
      </c>
      <c r="B2336" s="58">
        <f t="shared" si="155"/>
        <v>16</v>
      </c>
      <c r="C2336" s="58" t="str">
        <f t="shared" si="156"/>
        <v>Apr</v>
      </c>
      <c r="D2336" s="4" t="s">
        <v>428</v>
      </c>
      <c r="E2336" s="58" t="s">
        <v>446</v>
      </c>
      <c r="F2336" s="58" t="s">
        <v>18</v>
      </c>
      <c r="G2336" s="58">
        <v>9812</v>
      </c>
      <c r="H2336" s="58">
        <v>17</v>
      </c>
      <c r="I2336" s="58">
        <v>8</v>
      </c>
      <c r="J2336" s="58">
        <v>4</v>
      </c>
      <c r="K2336" s="58">
        <f t="shared" si="153"/>
        <v>12</v>
      </c>
      <c r="L2336" s="58">
        <f t="shared" si="154"/>
        <v>204</v>
      </c>
      <c r="M2336" s="4" t="s">
        <v>448</v>
      </c>
      <c r="N2336" s="58" t="s">
        <v>456</v>
      </c>
      <c r="O2336" s="58"/>
      <c r="P2336" s="4"/>
      <c r="Q2336" s="4"/>
    </row>
    <row r="2337" spans="1:17" s="1" customFormat="1" ht="18.649999999999999" customHeight="1" x14ac:dyDescent="0.35">
      <c r="A2337" s="3">
        <v>46126</v>
      </c>
      <c r="B2337" s="58">
        <f t="shared" si="155"/>
        <v>16</v>
      </c>
      <c r="C2337" s="58" t="str">
        <f t="shared" si="156"/>
        <v>Apr</v>
      </c>
      <c r="D2337" s="4" t="s">
        <v>428</v>
      </c>
      <c r="E2337" s="58" t="s">
        <v>446</v>
      </c>
      <c r="F2337" s="58" t="s">
        <v>18</v>
      </c>
      <c r="G2337" s="58">
        <v>9812</v>
      </c>
      <c r="H2337" s="58">
        <v>7</v>
      </c>
      <c r="I2337" s="58">
        <v>8</v>
      </c>
      <c r="J2337" s="58"/>
      <c r="K2337" s="58">
        <f t="shared" si="153"/>
        <v>8</v>
      </c>
      <c r="L2337" s="58">
        <f t="shared" si="154"/>
        <v>56</v>
      </c>
      <c r="M2337" s="4" t="s">
        <v>2358</v>
      </c>
      <c r="N2337" s="58" t="s">
        <v>1376</v>
      </c>
      <c r="O2337" s="58"/>
      <c r="P2337" s="4"/>
      <c r="Q2337" s="4"/>
    </row>
    <row r="2338" spans="1:17" s="1" customFormat="1" ht="18.649999999999999" customHeight="1" x14ac:dyDescent="0.35">
      <c r="A2338" s="3">
        <v>46126</v>
      </c>
      <c r="B2338" s="58">
        <f t="shared" si="155"/>
        <v>16</v>
      </c>
      <c r="C2338" s="58" t="str">
        <f t="shared" si="156"/>
        <v>Apr</v>
      </c>
      <c r="D2338" s="4" t="s">
        <v>2283</v>
      </c>
      <c r="E2338" s="58" t="s">
        <v>34</v>
      </c>
      <c r="F2338" s="58" t="s">
        <v>18</v>
      </c>
      <c r="G2338" s="58">
        <v>9814</v>
      </c>
      <c r="H2338" s="58">
        <v>1</v>
      </c>
      <c r="I2338" s="58">
        <v>2</v>
      </c>
      <c r="J2338" s="58"/>
      <c r="K2338" s="58">
        <f t="shared" si="153"/>
        <v>2</v>
      </c>
      <c r="L2338" s="58">
        <f t="shared" si="154"/>
        <v>2</v>
      </c>
      <c r="M2338" s="4" t="s">
        <v>449</v>
      </c>
      <c r="N2338" s="58" t="s">
        <v>52</v>
      </c>
      <c r="O2338" s="58"/>
      <c r="P2338" s="4"/>
      <c r="Q2338" s="4"/>
    </row>
    <row r="2339" spans="1:17" s="1" customFormat="1" ht="18.649999999999999" customHeight="1" x14ac:dyDescent="0.35">
      <c r="A2339" s="3">
        <v>46126</v>
      </c>
      <c r="B2339" s="58">
        <f t="shared" si="155"/>
        <v>16</v>
      </c>
      <c r="C2339" s="58" t="str">
        <f t="shared" si="156"/>
        <v>Apr</v>
      </c>
      <c r="D2339" s="4" t="s">
        <v>2284</v>
      </c>
      <c r="E2339" s="58" t="s">
        <v>34</v>
      </c>
      <c r="F2339" s="58" t="s">
        <v>18</v>
      </c>
      <c r="G2339" s="58">
        <v>9814</v>
      </c>
      <c r="H2339" s="58">
        <v>1</v>
      </c>
      <c r="I2339" s="58">
        <v>2</v>
      </c>
      <c r="J2339" s="58"/>
      <c r="K2339" s="58">
        <f t="shared" si="153"/>
        <v>2</v>
      </c>
      <c r="L2339" s="58">
        <f t="shared" si="154"/>
        <v>2</v>
      </c>
      <c r="M2339" s="4" t="s">
        <v>449</v>
      </c>
      <c r="N2339" s="58" t="s">
        <v>52</v>
      </c>
      <c r="O2339" s="58"/>
      <c r="P2339" s="4"/>
      <c r="Q2339" s="4"/>
    </row>
    <row r="2340" spans="1:17" s="1" customFormat="1" ht="18.649999999999999" customHeight="1" x14ac:dyDescent="0.35">
      <c r="A2340" s="3">
        <v>46126</v>
      </c>
      <c r="B2340" s="58">
        <f t="shared" si="155"/>
        <v>16</v>
      </c>
      <c r="C2340" s="58" t="str">
        <f t="shared" si="156"/>
        <v>Apr</v>
      </c>
      <c r="D2340" s="4" t="s">
        <v>2284</v>
      </c>
      <c r="E2340" s="58" t="s">
        <v>34</v>
      </c>
      <c r="F2340" s="58" t="s">
        <v>18</v>
      </c>
      <c r="G2340" s="58">
        <v>9814</v>
      </c>
      <c r="H2340" s="58">
        <v>1</v>
      </c>
      <c r="I2340" s="58">
        <v>8</v>
      </c>
      <c r="J2340" s="58">
        <v>2.5</v>
      </c>
      <c r="K2340" s="58">
        <f t="shared" si="153"/>
        <v>10.5</v>
      </c>
      <c r="L2340" s="58">
        <f t="shared" si="154"/>
        <v>10.5</v>
      </c>
      <c r="M2340" s="4" t="s">
        <v>455</v>
      </c>
      <c r="N2340" s="58" t="s">
        <v>457</v>
      </c>
      <c r="O2340" s="58"/>
      <c r="P2340" s="4"/>
      <c r="Q2340" s="4"/>
    </row>
    <row r="2341" spans="1:17" s="1" customFormat="1" ht="18.649999999999999" customHeight="1" x14ac:dyDescent="0.35">
      <c r="A2341" s="3">
        <v>46126</v>
      </c>
      <c r="B2341" s="58">
        <f t="shared" si="155"/>
        <v>16</v>
      </c>
      <c r="C2341" s="58" t="str">
        <f t="shared" si="156"/>
        <v>Apr</v>
      </c>
      <c r="D2341" s="4" t="s">
        <v>2284</v>
      </c>
      <c r="E2341" s="58" t="s">
        <v>34</v>
      </c>
      <c r="F2341" s="58" t="s">
        <v>18</v>
      </c>
      <c r="G2341" s="58">
        <v>9814</v>
      </c>
      <c r="H2341" s="58">
        <v>1</v>
      </c>
      <c r="I2341" s="58">
        <v>8</v>
      </c>
      <c r="J2341" s="58">
        <v>4</v>
      </c>
      <c r="K2341" s="58">
        <f t="shared" ref="K2341:K2403" si="157">I2341+J2341</f>
        <v>12</v>
      </c>
      <c r="L2341" s="58">
        <f t="shared" ref="L2341:L2403" si="158">H2341*K2341</f>
        <v>12</v>
      </c>
      <c r="M2341" s="4" t="s">
        <v>455</v>
      </c>
      <c r="N2341" s="58" t="s">
        <v>457</v>
      </c>
      <c r="O2341" s="58"/>
      <c r="P2341" s="4"/>
      <c r="Q2341" s="4"/>
    </row>
    <row r="2342" spans="1:17" s="1" customFormat="1" ht="18.649999999999999" customHeight="1" x14ac:dyDescent="0.35">
      <c r="A2342" s="3">
        <v>46126</v>
      </c>
      <c r="B2342" s="58">
        <f t="shared" si="155"/>
        <v>16</v>
      </c>
      <c r="C2342" s="58" t="str">
        <f t="shared" si="156"/>
        <v>Apr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2</v>
      </c>
      <c r="I2342" s="58">
        <v>8</v>
      </c>
      <c r="J2342" s="58"/>
      <c r="K2342" s="58">
        <f t="shared" si="157"/>
        <v>8</v>
      </c>
      <c r="L2342" s="58">
        <f t="shared" si="158"/>
        <v>16</v>
      </c>
      <c r="M2342" s="4" t="s">
        <v>448</v>
      </c>
      <c r="N2342" s="58" t="s">
        <v>445</v>
      </c>
      <c r="O2342" s="58"/>
      <c r="P2342" s="4"/>
      <c r="Q2342" s="4"/>
    </row>
    <row r="2343" spans="1:17" s="1" customFormat="1" ht="18.649999999999999" customHeight="1" x14ac:dyDescent="0.35">
      <c r="A2343" s="3">
        <v>46126</v>
      </c>
      <c r="B2343" s="58">
        <f t="shared" si="155"/>
        <v>16</v>
      </c>
      <c r="C2343" s="58" t="str">
        <f t="shared" si="156"/>
        <v>Apr</v>
      </c>
      <c r="D2343" s="4" t="s">
        <v>842</v>
      </c>
      <c r="E2343" s="58" t="s">
        <v>446</v>
      </c>
      <c r="F2343" s="58" t="s">
        <v>17</v>
      </c>
      <c r="G2343" s="58">
        <v>9812</v>
      </c>
      <c r="H2343" s="58">
        <v>2</v>
      </c>
      <c r="I2343" s="58">
        <v>8</v>
      </c>
      <c r="J2343" s="58">
        <v>2</v>
      </c>
      <c r="K2343" s="58">
        <f t="shared" si="157"/>
        <v>10</v>
      </c>
      <c r="L2343" s="58">
        <f t="shared" si="158"/>
        <v>20</v>
      </c>
      <c r="M2343" s="4" t="s">
        <v>448</v>
      </c>
      <c r="N2343" s="58" t="s">
        <v>445</v>
      </c>
      <c r="O2343" s="58"/>
      <c r="P2343" s="4"/>
      <c r="Q2343" s="4"/>
    </row>
    <row r="2344" spans="1:17" s="1" customFormat="1" ht="18.649999999999999" customHeight="1" x14ac:dyDescent="0.35">
      <c r="A2344" s="3">
        <v>46126</v>
      </c>
      <c r="B2344" s="58">
        <f t="shared" si="155"/>
        <v>16</v>
      </c>
      <c r="C2344" s="58" t="str">
        <f t="shared" si="156"/>
        <v>Apr</v>
      </c>
      <c r="D2344" s="4" t="s">
        <v>842</v>
      </c>
      <c r="E2344" s="58" t="s">
        <v>446</v>
      </c>
      <c r="F2344" s="58" t="s">
        <v>17</v>
      </c>
      <c r="G2344" s="58">
        <v>9812</v>
      </c>
      <c r="H2344" s="58">
        <v>1</v>
      </c>
      <c r="I2344" s="58">
        <v>8</v>
      </c>
      <c r="J2344" s="58">
        <v>2.5</v>
      </c>
      <c r="K2344" s="58">
        <f t="shared" si="157"/>
        <v>10.5</v>
      </c>
      <c r="L2344" s="58">
        <f t="shared" si="158"/>
        <v>10.5</v>
      </c>
      <c r="M2344" s="4" t="s">
        <v>448</v>
      </c>
      <c r="N2344" s="58" t="s">
        <v>445</v>
      </c>
      <c r="O2344" s="58"/>
      <c r="P2344" s="4"/>
      <c r="Q2344" s="4"/>
    </row>
    <row r="2345" spans="1:17" s="1" customFormat="1" ht="18.649999999999999" customHeight="1" x14ac:dyDescent="0.35">
      <c r="A2345" s="3">
        <v>46126</v>
      </c>
      <c r="B2345" s="58">
        <f t="shared" si="155"/>
        <v>16</v>
      </c>
      <c r="C2345" s="58" t="str">
        <f t="shared" si="156"/>
        <v>Apr</v>
      </c>
      <c r="D2345" s="4" t="s">
        <v>842</v>
      </c>
      <c r="E2345" s="58" t="s">
        <v>446</v>
      </c>
      <c r="F2345" s="58" t="s">
        <v>17</v>
      </c>
      <c r="G2345" s="58">
        <v>9812</v>
      </c>
      <c r="H2345" s="58">
        <v>2</v>
      </c>
      <c r="I2345" s="58">
        <v>8</v>
      </c>
      <c r="J2345" s="58">
        <v>4</v>
      </c>
      <c r="K2345" s="58">
        <f t="shared" si="157"/>
        <v>12</v>
      </c>
      <c r="L2345" s="58">
        <f t="shared" si="158"/>
        <v>24</v>
      </c>
      <c r="M2345" s="4" t="s">
        <v>3428</v>
      </c>
      <c r="N2345" s="58" t="s">
        <v>444</v>
      </c>
      <c r="O2345" s="58"/>
      <c r="P2345" s="4"/>
      <c r="Q2345" s="4"/>
    </row>
    <row r="2346" spans="1:17" s="1" customFormat="1" ht="18.649999999999999" customHeight="1" x14ac:dyDescent="0.35">
      <c r="A2346" s="3">
        <v>46126</v>
      </c>
      <c r="B2346" s="58">
        <f t="shared" si="155"/>
        <v>16</v>
      </c>
      <c r="C2346" s="58" t="str">
        <f t="shared" si="156"/>
        <v>Apr</v>
      </c>
      <c r="D2346" s="4" t="s">
        <v>842</v>
      </c>
      <c r="E2346" s="58" t="s">
        <v>446</v>
      </c>
      <c r="F2346" s="58" t="s">
        <v>17</v>
      </c>
      <c r="G2346" s="58">
        <v>9812</v>
      </c>
      <c r="H2346" s="58">
        <v>3</v>
      </c>
      <c r="I2346" s="58">
        <v>8</v>
      </c>
      <c r="J2346" s="58">
        <v>4</v>
      </c>
      <c r="K2346" s="58">
        <f t="shared" si="157"/>
        <v>12</v>
      </c>
      <c r="L2346" s="58">
        <f t="shared" si="158"/>
        <v>36</v>
      </c>
      <c r="M2346" s="4" t="s">
        <v>3428</v>
      </c>
      <c r="N2346" s="58" t="s">
        <v>444</v>
      </c>
      <c r="O2346" s="58"/>
      <c r="P2346" s="4"/>
      <c r="Q2346" s="4"/>
    </row>
    <row r="2347" spans="1:17" s="1" customFormat="1" ht="18.649999999999999" customHeight="1" x14ac:dyDescent="0.35">
      <c r="A2347" s="3">
        <v>46126</v>
      </c>
      <c r="B2347" s="58">
        <f t="shared" si="155"/>
        <v>16</v>
      </c>
      <c r="C2347" s="58" t="str">
        <f t="shared" si="156"/>
        <v>Apr</v>
      </c>
      <c r="D2347" s="4" t="s">
        <v>842</v>
      </c>
      <c r="E2347" s="58" t="s">
        <v>446</v>
      </c>
      <c r="F2347" s="58" t="s">
        <v>17</v>
      </c>
      <c r="G2347" s="58">
        <v>9812</v>
      </c>
      <c r="H2347" s="58">
        <v>2</v>
      </c>
      <c r="I2347" s="58">
        <v>8</v>
      </c>
      <c r="J2347" s="58">
        <v>4</v>
      </c>
      <c r="K2347" s="58">
        <f t="shared" si="157"/>
        <v>12</v>
      </c>
      <c r="L2347" s="58">
        <f t="shared" si="158"/>
        <v>24</v>
      </c>
      <c r="M2347" s="4" t="s">
        <v>3428</v>
      </c>
      <c r="N2347" s="58" t="s">
        <v>443</v>
      </c>
      <c r="O2347" s="58"/>
      <c r="P2347" s="4"/>
      <c r="Q2347" s="4"/>
    </row>
    <row r="2348" spans="1:17" s="1" customFormat="1" ht="18.649999999999999" customHeight="1" x14ac:dyDescent="0.35">
      <c r="A2348" s="3">
        <v>46126</v>
      </c>
      <c r="B2348" s="58">
        <f t="shared" si="155"/>
        <v>16</v>
      </c>
      <c r="C2348" s="58" t="str">
        <f t="shared" si="156"/>
        <v>Apr</v>
      </c>
      <c r="D2348" s="4" t="s">
        <v>3527</v>
      </c>
      <c r="E2348" s="58" t="s">
        <v>446</v>
      </c>
      <c r="F2348" s="58" t="s">
        <v>18</v>
      </c>
      <c r="G2348" s="58">
        <v>9812</v>
      </c>
      <c r="H2348" s="58">
        <v>10</v>
      </c>
      <c r="I2348" s="58">
        <v>8</v>
      </c>
      <c r="J2348" s="58"/>
      <c r="K2348" s="58">
        <f t="shared" si="157"/>
        <v>8</v>
      </c>
      <c r="L2348" s="58">
        <f t="shared" si="158"/>
        <v>80</v>
      </c>
      <c r="M2348" s="4" t="s">
        <v>3428</v>
      </c>
      <c r="N2348" s="58" t="s">
        <v>444</v>
      </c>
      <c r="O2348" s="58"/>
      <c r="P2348" s="4"/>
      <c r="Q2348" s="4"/>
    </row>
    <row r="2349" spans="1:17" s="1" customFormat="1" ht="18.649999999999999" customHeight="1" x14ac:dyDescent="0.35">
      <c r="A2349" s="3">
        <v>46126</v>
      </c>
      <c r="B2349" s="58">
        <f t="shared" si="155"/>
        <v>16</v>
      </c>
      <c r="C2349" s="58" t="str">
        <f t="shared" si="156"/>
        <v>Apr</v>
      </c>
      <c r="D2349" s="4" t="s">
        <v>2642</v>
      </c>
      <c r="E2349" s="58" t="s">
        <v>446</v>
      </c>
      <c r="F2349" s="58" t="s">
        <v>18</v>
      </c>
      <c r="G2349" s="58">
        <v>9812</v>
      </c>
      <c r="H2349" s="58">
        <v>1</v>
      </c>
      <c r="I2349" s="58">
        <v>8</v>
      </c>
      <c r="J2349" s="58">
        <v>1.5</v>
      </c>
      <c r="K2349" s="58">
        <f t="shared" si="157"/>
        <v>9.5</v>
      </c>
      <c r="L2349" s="58">
        <f t="shared" si="158"/>
        <v>9.5</v>
      </c>
      <c r="M2349" s="4" t="s">
        <v>3428</v>
      </c>
      <c r="N2349" s="58" t="s">
        <v>444</v>
      </c>
      <c r="O2349" s="58"/>
      <c r="P2349" s="4"/>
      <c r="Q2349" s="4"/>
    </row>
    <row r="2350" spans="1:17" s="1" customFormat="1" ht="18.649999999999999" customHeight="1" x14ac:dyDescent="0.35">
      <c r="A2350" s="3">
        <v>46126</v>
      </c>
      <c r="B2350" s="58">
        <f t="shared" si="155"/>
        <v>16</v>
      </c>
      <c r="C2350" s="58" t="str">
        <f t="shared" si="156"/>
        <v>Apr</v>
      </c>
      <c r="D2350" s="4" t="s">
        <v>3755</v>
      </c>
      <c r="E2350" s="58" t="s">
        <v>446</v>
      </c>
      <c r="F2350" s="58" t="s">
        <v>18</v>
      </c>
      <c r="G2350" s="58">
        <v>9812</v>
      </c>
      <c r="H2350" s="58">
        <v>12</v>
      </c>
      <c r="I2350" s="58">
        <v>8</v>
      </c>
      <c r="J2350" s="58">
        <v>4</v>
      </c>
      <c r="K2350" s="58">
        <f t="shared" si="157"/>
        <v>12</v>
      </c>
      <c r="L2350" s="58">
        <f t="shared" si="158"/>
        <v>144</v>
      </c>
      <c r="M2350" s="4" t="s">
        <v>3428</v>
      </c>
      <c r="N2350" s="58" t="s">
        <v>444</v>
      </c>
      <c r="O2350" s="58"/>
      <c r="P2350" s="4"/>
      <c r="Q2350" s="4"/>
    </row>
    <row r="2351" spans="1:17" s="1" customFormat="1" ht="18.649999999999999" customHeight="1" x14ac:dyDescent="0.35">
      <c r="A2351" s="3">
        <v>46126</v>
      </c>
      <c r="B2351" s="58">
        <f t="shared" si="155"/>
        <v>16</v>
      </c>
      <c r="C2351" s="58" t="str">
        <f t="shared" si="156"/>
        <v>Apr</v>
      </c>
      <c r="D2351" s="4" t="s">
        <v>429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8</v>
      </c>
      <c r="J2351" s="58">
        <v>2</v>
      </c>
      <c r="K2351" s="58">
        <f t="shared" si="157"/>
        <v>10</v>
      </c>
      <c r="L2351" s="58">
        <f t="shared" si="158"/>
        <v>10</v>
      </c>
      <c r="M2351" s="4" t="s">
        <v>3428</v>
      </c>
      <c r="N2351" s="58" t="s">
        <v>443</v>
      </c>
      <c r="O2351" s="58"/>
      <c r="P2351" s="4"/>
      <c r="Q2351" s="4"/>
    </row>
    <row r="2352" spans="1:17" s="1" customFormat="1" ht="18.649999999999999" customHeight="1" x14ac:dyDescent="0.35">
      <c r="A2352" s="3">
        <v>46126</v>
      </c>
      <c r="B2352" s="58">
        <f t="shared" si="155"/>
        <v>16</v>
      </c>
      <c r="C2352" s="58" t="str">
        <f t="shared" si="156"/>
        <v>Apr</v>
      </c>
      <c r="D2352" s="4" t="s">
        <v>429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>
        <v>4</v>
      </c>
      <c r="K2352" s="58">
        <f t="shared" si="157"/>
        <v>12</v>
      </c>
      <c r="L2352" s="58">
        <f t="shared" si="158"/>
        <v>12</v>
      </c>
      <c r="M2352" s="4" t="s">
        <v>3428</v>
      </c>
      <c r="N2352" s="58" t="s">
        <v>443</v>
      </c>
      <c r="O2352" s="58"/>
      <c r="P2352" s="4"/>
      <c r="Q2352" s="4"/>
    </row>
    <row r="2353" spans="1:17" s="1" customFormat="1" ht="18.649999999999999" customHeight="1" x14ac:dyDescent="0.35">
      <c r="A2353" s="3">
        <v>46126</v>
      </c>
      <c r="B2353" s="58">
        <f t="shared" si="155"/>
        <v>16</v>
      </c>
      <c r="C2353" s="58" t="str">
        <f t="shared" si="156"/>
        <v>Apr</v>
      </c>
      <c r="D2353" s="4" t="s">
        <v>433</v>
      </c>
      <c r="E2353" s="58" t="s">
        <v>446</v>
      </c>
      <c r="F2353" s="58" t="s">
        <v>18</v>
      </c>
      <c r="G2353" s="58">
        <v>9812</v>
      </c>
      <c r="H2353" s="58">
        <v>1</v>
      </c>
      <c r="I2353" s="58">
        <v>8</v>
      </c>
      <c r="J2353" s="58"/>
      <c r="K2353" s="58">
        <f t="shared" si="157"/>
        <v>8</v>
      </c>
      <c r="L2353" s="58">
        <f t="shared" si="158"/>
        <v>8</v>
      </c>
      <c r="M2353" s="4" t="s">
        <v>3797</v>
      </c>
      <c r="N2353" s="58" t="s">
        <v>198</v>
      </c>
      <c r="O2353" s="58"/>
      <c r="P2353" s="4"/>
      <c r="Q2353" s="4"/>
    </row>
    <row r="2354" spans="1:17" s="1" customFormat="1" ht="18.649999999999999" customHeight="1" x14ac:dyDescent="0.35">
      <c r="A2354" s="3">
        <v>46127</v>
      </c>
      <c r="B2354" s="58">
        <f t="shared" si="155"/>
        <v>16</v>
      </c>
      <c r="C2354" s="58" t="str">
        <f t="shared" si="156"/>
        <v>Apr</v>
      </c>
      <c r="D2354" s="4" t="s">
        <v>433</v>
      </c>
      <c r="E2354" s="58" t="s">
        <v>446</v>
      </c>
      <c r="F2354" s="58" t="s">
        <v>18</v>
      </c>
      <c r="G2354" s="58">
        <v>9812</v>
      </c>
      <c r="H2354" s="58">
        <v>1</v>
      </c>
      <c r="I2354" s="58">
        <v>8</v>
      </c>
      <c r="J2354" s="58"/>
      <c r="K2354" s="58">
        <f t="shared" si="157"/>
        <v>8</v>
      </c>
      <c r="L2354" s="58">
        <f t="shared" si="158"/>
        <v>8</v>
      </c>
      <c r="M2354" s="4" t="s">
        <v>3797</v>
      </c>
      <c r="N2354" s="58" t="s">
        <v>198</v>
      </c>
      <c r="O2354" s="58"/>
      <c r="P2354" s="4"/>
      <c r="Q2354" s="4"/>
    </row>
    <row r="2355" spans="1:17" s="1" customFormat="1" ht="18.649999999999999" customHeight="1" x14ac:dyDescent="0.35">
      <c r="A2355" s="3">
        <v>46127</v>
      </c>
      <c r="B2355" s="58">
        <f t="shared" si="155"/>
        <v>16</v>
      </c>
      <c r="C2355" s="58" t="str">
        <f t="shared" si="156"/>
        <v>Apr</v>
      </c>
      <c r="D2355" s="4" t="s">
        <v>436</v>
      </c>
      <c r="E2355" s="58" t="s">
        <v>446</v>
      </c>
      <c r="F2355" s="58" t="s">
        <v>18</v>
      </c>
      <c r="G2355" s="58">
        <v>9812</v>
      </c>
      <c r="H2355" s="58">
        <v>8</v>
      </c>
      <c r="I2355" s="58">
        <v>8</v>
      </c>
      <c r="J2355" s="58"/>
      <c r="K2355" s="58">
        <f t="shared" si="157"/>
        <v>8</v>
      </c>
      <c r="L2355" s="58">
        <f t="shared" si="158"/>
        <v>64</v>
      </c>
      <c r="M2355" s="4" t="s">
        <v>453</v>
      </c>
      <c r="N2355" s="58" t="s">
        <v>436</v>
      </c>
      <c r="O2355" s="58"/>
      <c r="P2355" s="4"/>
      <c r="Q2355" s="4"/>
    </row>
    <row r="2356" spans="1:17" s="1" customFormat="1" ht="18.649999999999999" customHeight="1" x14ac:dyDescent="0.35">
      <c r="A2356" s="3">
        <v>46127</v>
      </c>
      <c r="B2356" s="58">
        <f t="shared" si="155"/>
        <v>16</v>
      </c>
      <c r="C2356" s="58" t="str">
        <f t="shared" si="156"/>
        <v>Apr</v>
      </c>
      <c r="D2356" s="4" t="s">
        <v>436</v>
      </c>
      <c r="E2356" s="58" t="s">
        <v>446</v>
      </c>
      <c r="F2356" s="58" t="s">
        <v>18</v>
      </c>
      <c r="G2356" s="58">
        <v>9812</v>
      </c>
      <c r="H2356" s="58">
        <v>2</v>
      </c>
      <c r="I2356" s="58">
        <v>8</v>
      </c>
      <c r="J2356" s="58">
        <v>2</v>
      </c>
      <c r="K2356" s="58">
        <f t="shared" si="157"/>
        <v>10</v>
      </c>
      <c r="L2356" s="58">
        <f t="shared" si="158"/>
        <v>20</v>
      </c>
      <c r="M2356" s="4" t="s">
        <v>453</v>
      </c>
      <c r="N2356" s="58" t="s">
        <v>436</v>
      </c>
      <c r="O2356" s="58"/>
      <c r="P2356" s="4"/>
      <c r="Q2356" s="4"/>
    </row>
    <row r="2357" spans="1:17" s="1" customFormat="1" ht="18.649999999999999" customHeight="1" x14ac:dyDescent="0.35">
      <c r="A2357" s="3">
        <v>46127</v>
      </c>
      <c r="B2357" s="58">
        <f t="shared" si="155"/>
        <v>16</v>
      </c>
      <c r="C2357" s="58" t="str">
        <f t="shared" si="156"/>
        <v>Apr</v>
      </c>
      <c r="D2357" s="4" t="s">
        <v>436</v>
      </c>
      <c r="E2357" s="58" t="s">
        <v>446</v>
      </c>
      <c r="F2357" s="58" t="s">
        <v>18</v>
      </c>
      <c r="G2357" s="58">
        <v>9812</v>
      </c>
      <c r="H2357" s="58">
        <v>1</v>
      </c>
      <c r="I2357" s="58">
        <v>8</v>
      </c>
      <c r="J2357" s="58">
        <v>2.5</v>
      </c>
      <c r="K2357" s="58">
        <f t="shared" si="157"/>
        <v>10.5</v>
      </c>
      <c r="L2357" s="58">
        <f t="shared" si="158"/>
        <v>10.5</v>
      </c>
      <c r="M2357" s="4" t="s">
        <v>453</v>
      </c>
      <c r="N2357" s="58" t="s">
        <v>436</v>
      </c>
      <c r="O2357" s="58"/>
      <c r="P2357" s="4"/>
      <c r="Q2357" s="4"/>
    </row>
    <row r="2358" spans="1:17" s="1" customFormat="1" ht="18.649999999999999" customHeight="1" x14ac:dyDescent="0.35">
      <c r="A2358" s="3">
        <v>46127</v>
      </c>
      <c r="B2358" s="58">
        <f t="shared" si="155"/>
        <v>16</v>
      </c>
      <c r="C2358" s="58" t="str">
        <f t="shared" si="156"/>
        <v>Apr</v>
      </c>
      <c r="D2358" s="4" t="s">
        <v>428</v>
      </c>
      <c r="E2358" s="58" t="s">
        <v>446</v>
      </c>
      <c r="F2358" s="58" t="s">
        <v>18</v>
      </c>
      <c r="G2358" s="58">
        <v>9812</v>
      </c>
      <c r="H2358" s="58">
        <v>6</v>
      </c>
      <c r="I2358" s="58">
        <v>8</v>
      </c>
      <c r="J2358" s="58"/>
      <c r="K2358" s="58">
        <f t="shared" si="157"/>
        <v>8</v>
      </c>
      <c r="L2358" s="58">
        <f t="shared" si="158"/>
        <v>48</v>
      </c>
      <c r="M2358" s="4" t="s">
        <v>3836</v>
      </c>
      <c r="N2358" s="58" t="s">
        <v>30</v>
      </c>
      <c r="O2358" s="58"/>
      <c r="P2358" s="4"/>
      <c r="Q2358" s="4"/>
    </row>
    <row r="2359" spans="1:17" s="1" customFormat="1" ht="18.649999999999999" customHeight="1" x14ac:dyDescent="0.35">
      <c r="A2359" s="3">
        <v>46127</v>
      </c>
      <c r="B2359" s="58">
        <f t="shared" si="155"/>
        <v>16</v>
      </c>
      <c r="C2359" s="58" t="str">
        <f t="shared" si="156"/>
        <v>Apr</v>
      </c>
      <c r="D2359" s="4" t="s">
        <v>2283</v>
      </c>
      <c r="E2359" s="58" t="s">
        <v>34</v>
      </c>
      <c r="F2359" s="58" t="s">
        <v>18</v>
      </c>
      <c r="G2359" s="58">
        <v>9814</v>
      </c>
      <c r="H2359" s="58">
        <v>1</v>
      </c>
      <c r="I2359" s="58">
        <v>2</v>
      </c>
      <c r="J2359" s="58"/>
      <c r="K2359" s="58">
        <f t="shared" si="157"/>
        <v>2</v>
      </c>
      <c r="L2359" s="58">
        <f t="shared" si="158"/>
        <v>2</v>
      </c>
      <c r="M2359" s="4" t="s">
        <v>449</v>
      </c>
      <c r="N2359" s="58" t="s">
        <v>52</v>
      </c>
      <c r="O2359" s="58"/>
      <c r="P2359" s="4"/>
      <c r="Q2359" s="4"/>
    </row>
    <row r="2360" spans="1:17" s="1" customFormat="1" ht="18.649999999999999" customHeight="1" x14ac:dyDescent="0.35">
      <c r="A2360" s="3">
        <v>46127</v>
      </c>
      <c r="B2360" s="58">
        <f t="shared" si="155"/>
        <v>16</v>
      </c>
      <c r="C2360" s="58" t="str">
        <f t="shared" si="156"/>
        <v>Apr</v>
      </c>
      <c r="D2360" s="4" t="s">
        <v>2284</v>
      </c>
      <c r="E2360" s="58" t="s">
        <v>34</v>
      </c>
      <c r="F2360" s="58" t="s">
        <v>18</v>
      </c>
      <c r="G2360" s="58">
        <v>9814</v>
      </c>
      <c r="H2360" s="58">
        <v>1</v>
      </c>
      <c r="I2360" s="58">
        <v>2</v>
      </c>
      <c r="J2360" s="58"/>
      <c r="K2360" s="58">
        <f t="shared" si="157"/>
        <v>2</v>
      </c>
      <c r="L2360" s="58">
        <f t="shared" si="158"/>
        <v>2</v>
      </c>
      <c r="M2360" s="4" t="s">
        <v>449</v>
      </c>
      <c r="N2360" s="58" t="s">
        <v>52</v>
      </c>
      <c r="O2360" s="58"/>
      <c r="P2360" s="4"/>
      <c r="Q2360" s="4"/>
    </row>
    <row r="2361" spans="1:17" s="1" customFormat="1" ht="18.649999999999999" customHeight="1" x14ac:dyDescent="0.35">
      <c r="A2361" s="3">
        <v>46127</v>
      </c>
      <c r="B2361" s="58">
        <f t="shared" si="155"/>
        <v>16</v>
      </c>
      <c r="C2361" s="58" t="str">
        <f t="shared" si="156"/>
        <v>Apr</v>
      </c>
      <c r="D2361" s="4" t="s">
        <v>2284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8</v>
      </c>
      <c r="J2361" s="58">
        <v>2.5</v>
      </c>
      <c r="K2361" s="58">
        <f t="shared" si="157"/>
        <v>10.5</v>
      </c>
      <c r="L2361" s="58">
        <f t="shared" si="158"/>
        <v>10.5</v>
      </c>
      <c r="M2361" s="4" t="s">
        <v>455</v>
      </c>
      <c r="N2361" s="58" t="s">
        <v>457</v>
      </c>
      <c r="O2361" s="58"/>
      <c r="P2361" s="4"/>
      <c r="Q2361" s="4"/>
    </row>
    <row r="2362" spans="1:17" s="1" customFormat="1" ht="18.649999999999999" customHeight="1" x14ac:dyDescent="0.35">
      <c r="A2362" s="3">
        <v>46127</v>
      </c>
      <c r="B2362" s="58">
        <f t="shared" si="155"/>
        <v>16</v>
      </c>
      <c r="C2362" s="58" t="str">
        <f t="shared" si="156"/>
        <v>Apr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2</v>
      </c>
      <c r="I2362" s="58">
        <v>8</v>
      </c>
      <c r="J2362" s="58"/>
      <c r="K2362" s="58">
        <f t="shared" si="157"/>
        <v>8</v>
      </c>
      <c r="L2362" s="58">
        <f t="shared" si="158"/>
        <v>16</v>
      </c>
      <c r="M2362" s="4" t="s">
        <v>448</v>
      </c>
      <c r="N2362" s="58" t="s">
        <v>445</v>
      </c>
      <c r="O2362" s="58"/>
      <c r="P2362" s="4"/>
      <c r="Q2362" s="4"/>
    </row>
    <row r="2363" spans="1:17" s="1" customFormat="1" ht="18.649999999999999" customHeight="1" x14ac:dyDescent="0.35">
      <c r="A2363" s="3">
        <v>46127</v>
      </c>
      <c r="B2363" s="58">
        <f t="shared" si="155"/>
        <v>16</v>
      </c>
      <c r="C2363" s="58" t="str">
        <f t="shared" si="156"/>
        <v>Apr</v>
      </c>
      <c r="D2363" s="4" t="s">
        <v>842</v>
      </c>
      <c r="E2363" s="58" t="s">
        <v>446</v>
      </c>
      <c r="F2363" s="58" t="s">
        <v>17</v>
      </c>
      <c r="G2363" s="58">
        <v>9812</v>
      </c>
      <c r="H2363" s="58">
        <v>1</v>
      </c>
      <c r="I2363" s="58">
        <v>8</v>
      </c>
      <c r="J2363" s="58">
        <v>2</v>
      </c>
      <c r="K2363" s="58">
        <f t="shared" si="157"/>
        <v>10</v>
      </c>
      <c r="L2363" s="58">
        <f t="shared" si="158"/>
        <v>10</v>
      </c>
      <c r="M2363" s="4" t="s">
        <v>448</v>
      </c>
      <c r="N2363" s="58" t="s">
        <v>445</v>
      </c>
      <c r="O2363" s="58"/>
      <c r="P2363" s="4"/>
      <c r="Q2363" s="4"/>
    </row>
    <row r="2364" spans="1:17" s="1" customFormat="1" ht="18.649999999999999" customHeight="1" x14ac:dyDescent="0.35">
      <c r="A2364" s="3">
        <v>46127</v>
      </c>
      <c r="B2364" s="58">
        <f t="shared" si="155"/>
        <v>16</v>
      </c>
      <c r="C2364" s="58" t="str">
        <f t="shared" si="156"/>
        <v>Apr</v>
      </c>
      <c r="D2364" s="4" t="s">
        <v>842</v>
      </c>
      <c r="E2364" s="58" t="s">
        <v>446</v>
      </c>
      <c r="F2364" s="58" t="s">
        <v>17</v>
      </c>
      <c r="G2364" s="58">
        <v>9812</v>
      </c>
      <c r="H2364" s="58">
        <v>4</v>
      </c>
      <c r="I2364" s="58">
        <v>8</v>
      </c>
      <c r="J2364" s="58">
        <v>4</v>
      </c>
      <c r="K2364" s="58">
        <f t="shared" si="157"/>
        <v>12</v>
      </c>
      <c r="L2364" s="58">
        <f t="shared" si="158"/>
        <v>48</v>
      </c>
      <c r="M2364" s="4" t="s">
        <v>448</v>
      </c>
      <c r="N2364" s="58" t="s">
        <v>445</v>
      </c>
      <c r="O2364" s="58"/>
      <c r="P2364" s="4"/>
      <c r="Q2364" s="4"/>
    </row>
    <row r="2365" spans="1:17" s="1" customFormat="1" ht="18.649999999999999" customHeight="1" x14ac:dyDescent="0.35">
      <c r="A2365" s="3">
        <v>46127</v>
      </c>
      <c r="B2365" s="58">
        <f t="shared" si="155"/>
        <v>16</v>
      </c>
      <c r="C2365" s="58" t="str">
        <f t="shared" si="156"/>
        <v>Apr</v>
      </c>
      <c r="D2365" s="4" t="s">
        <v>842</v>
      </c>
      <c r="E2365" s="58" t="s">
        <v>446</v>
      </c>
      <c r="F2365" s="58" t="s">
        <v>17</v>
      </c>
      <c r="G2365" s="58">
        <v>9812</v>
      </c>
      <c r="H2365" s="58">
        <v>3</v>
      </c>
      <c r="I2365" s="58">
        <v>8</v>
      </c>
      <c r="J2365" s="58">
        <v>0.5</v>
      </c>
      <c r="K2365" s="58">
        <f t="shared" si="157"/>
        <v>8.5</v>
      </c>
      <c r="L2365" s="58">
        <f t="shared" si="158"/>
        <v>25.5</v>
      </c>
      <c r="M2365" s="4" t="s">
        <v>3428</v>
      </c>
      <c r="N2365" s="58" t="s">
        <v>444</v>
      </c>
      <c r="O2365" s="58"/>
      <c r="P2365" s="4"/>
      <c r="Q2365" s="4"/>
    </row>
    <row r="2366" spans="1:17" s="1" customFormat="1" ht="18.649999999999999" customHeight="1" x14ac:dyDescent="0.35">
      <c r="A2366" s="3">
        <v>46127</v>
      </c>
      <c r="B2366" s="58">
        <f t="shared" si="155"/>
        <v>16</v>
      </c>
      <c r="C2366" s="58" t="str">
        <f t="shared" si="156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1</v>
      </c>
      <c r="I2366" s="58">
        <v>8</v>
      </c>
      <c r="J2366" s="58">
        <v>4</v>
      </c>
      <c r="K2366" s="58">
        <f t="shared" si="157"/>
        <v>12</v>
      </c>
      <c r="L2366" s="58">
        <f t="shared" si="158"/>
        <v>12</v>
      </c>
      <c r="M2366" s="4" t="s">
        <v>3428</v>
      </c>
      <c r="N2366" s="58" t="s">
        <v>444</v>
      </c>
      <c r="O2366" s="58"/>
      <c r="P2366" s="4"/>
      <c r="Q2366" s="4"/>
    </row>
    <row r="2367" spans="1:17" s="1" customFormat="1" ht="18.649999999999999" customHeight="1" x14ac:dyDescent="0.35">
      <c r="A2367" s="3">
        <v>46127</v>
      </c>
      <c r="B2367" s="58">
        <f t="shared" si="155"/>
        <v>16</v>
      </c>
      <c r="C2367" s="58" t="str">
        <f t="shared" si="156"/>
        <v>Apr</v>
      </c>
      <c r="D2367" s="4" t="s">
        <v>3755</v>
      </c>
      <c r="E2367" s="58" t="s">
        <v>446</v>
      </c>
      <c r="F2367" s="58" t="s">
        <v>18</v>
      </c>
      <c r="G2367" s="58">
        <v>9812</v>
      </c>
      <c r="H2367" s="58">
        <v>4</v>
      </c>
      <c r="I2367" s="58">
        <v>8</v>
      </c>
      <c r="J2367" s="58">
        <v>4</v>
      </c>
      <c r="K2367" s="58">
        <f t="shared" si="157"/>
        <v>12</v>
      </c>
      <c r="L2367" s="58">
        <f t="shared" si="158"/>
        <v>48</v>
      </c>
      <c r="M2367" s="4" t="s">
        <v>3428</v>
      </c>
      <c r="N2367" s="58" t="s">
        <v>444</v>
      </c>
      <c r="O2367" s="58"/>
      <c r="P2367" s="4"/>
      <c r="Q2367" s="4"/>
    </row>
    <row r="2368" spans="1:17" s="1" customFormat="1" ht="18.649999999999999" customHeight="1" x14ac:dyDescent="0.35">
      <c r="A2368" s="3">
        <v>46127</v>
      </c>
      <c r="B2368" s="58">
        <f t="shared" si="155"/>
        <v>16</v>
      </c>
      <c r="C2368" s="58" t="str">
        <f t="shared" si="156"/>
        <v>Apr</v>
      </c>
      <c r="D2368" s="4" t="s">
        <v>429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8</v>
      </c>
      <c r="J2368" s="58">
        <v>2</v>
      </c>
      <c r="K2368" s="58">
        <f t="shared" si="157"/>
        <v>10</v>
      </c>
      <c r="L2368" s="58">
        <f t="shared" si="158"/>
        <v>10</v>
      </c>
      <c r="M2368" s="4" t="s">
        <v>3428</v>
      </c>
      <c r="N2368" s="58" t="s">
        <v>443</v>
      </c>
      <c r="O2368" s="58"/>
      <c r="P2368" s="4"/>
      <c r="Q2368" s="4"/>
    </row>
    <row r="2369" spans="1:17" s="1" customFormat="1" ht="18.649999999999999" customHeight="1" x14ac:dyDescent="0.35">
      <c r="A2369" s="3">
        <v>46127</v>
      </c>
      <c r="B2369" s="58">
        <f t="shared" si="155"/>
        <v>16</v>
      </c>
      <c r="C2369" s="58" t="str">
        <f t="shared" si="156"/>
        <v>Apr</v>
      </c>
      <c r="D2369" s="4" t="s">
        <v>429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3</v>
      </c>
      <c r="K2369" s="58">
        <f t="shared" si="157"/>
        <v>11</v>
      </c>
      <c r="L2369" s="58">
        <f t="shared" si="158"/>
        <v>11</v>
      </c>
      <c r="M2369" s="4" t="s">
        <v>3428</v>
      </c>
      <c r="N2369" s="58" t="s">
        <v>443</v>
      </c>
      <c r="O2369" s="58"/>
      <c r="P2369" s="4"/>
      <c r="Q2369" s="4"/>
    </row>
    <row r="2370" spans="1:17" s="1" customFormat="1" ht="18.649999999999999" customHeight="1" x14ac:dyDescent="0.35">
      <c r="A2370" s="3">
        <v>46128</v>
      </c>
      <c r="B2370" s="58">
        <f t="shared" si="155"/>
        <v>16</v>
      </c>
      <c r="C2370" s="58" t="str">
        <f t="shared" si="156"/>
        <v>Apr</v>
      </c>
      <c r="D2370" s="4" t="s">
        <v>436</v>
      </c>
      <c r="E2370" s="58" t="s">
        <v>446</v>
      </c>
      <c r="F2370" s="58" t="s">
        <v>18</v>
      </c>
      <c r="G2370" s="58">
        <v>9812</v>
      </c>
      <c r="H2370" s="58">
        <v>8</v>
      </c>
      <c r="I2370" s="58">
        <v>8</v>
      </c>
      <c r="J2370" s="58">
        <v>2</v>
      </c>
      <c r="K2370" s="58">
        <f t="shared" si="157"/>
        <v>10</v>
      </c>
      <c r="L2370" s="58">
        <f t="shared" si="158"/>
        <v>80</v>
      </c>
      <c r="M2370" s="4" t="s">
        <v>453</v>
      </c>
      <c r="N2370" s="58" t="s">
        <v>436</v>
      </c>
      <c r="O2370" s="58"/>
      <c r="P2370" s="4"/>
      <c r="Q2370" s="4"/>
    </row>
    <row r="2371" spans="1:17" s="1" customFormat="1" ht="18.649999999999999" customHeight="1" x14ac:dyDescent="0.35">
      <c r="A2371" s="3">
        <v>46128</v>
      </c>
      <c r="B2371" s="58">
        <f t="shared" si="155"/>
        <v>16</v>
      </c>
      <c r="C2371" s="58" t="str">
        <f t="shared" si="156"/>
        <v>Apr</v>
      </c>
      <c r="D2371" s="4" t="s">
        <v>436</v>
      </c>
      <c r="E2371" s="58" t="s">
        <v>446</v>
      </c>
      <c r="F2371" s="58" t="s">
        <v>18</v>
      </c>
      <c r="G2371" s="58">
        <v>9812</v>
      </c>
      <c r="H2371" s="58">
        <v>1</v>
      </c>
      <c r="I2371" s="58">
        <v>8</v>
      </c>
      <c r="J2371" s="58">
        <v>2.5</v>
      </c>
      <c r="K2371" s="58">
        <f t="shared" si="157"/>
        <v>10.5</v>
      </c>
      <c r="L2371" s="58">
        <f t="shared" si="158"/>
        <v>10.5</v>
      </c>
      <c r="M2371" s="4" t="s">
        <v>453</v>
      </c>
      <c r="N2371" s="58" t="s">
        <v>436</v>
      </c>
      <c r="O2371" s="58"/>
      <c r="P2371" s="4"/>
      <c r="Q2371" s="4"/>
    </row>
    <row r="2372" spans="1:17" s="1" customFormat="1" ht="18.649999999999999" customHeight="1" x14ac:dyDescent="0.35">
      <c r="A2372" s="3">
        <v>46128</v>
      </c>
      <c r="B2372" s="58">
        <f t="shared" ref="B2372:B2435" si="159">WEEKNUM(A2372)</f>
        <v>16</v>
      </c>
      <c r="C2372" s="58" t="str">
        <f t="shared" ref="C2372:C2435" si="160">TEXT(A2372,"Mmm")</f>
        <v>Apr</v>
      </c>
      <c r="D2372" s="4" t="s">
        <v>436</v>
      </c>
      <c r="E2372" s="58" t="s">
        <v>446</v>
      </c>
      <c r="F2372" s="58" t="s">
        <v>18</v>
      </c>
      <c r="G2372" s="58">
        <v>9812</v>
      </c>
      <c r="H2372" s="58">
        <v>1</v>
      </c>
      <c r="I2372" s="58">
        <v>8</v>
      </c>
      <c r="J2372" s="58">
        <v>3</v>
      </c>
      <c r="K2372" s="58">
        <f t="shared" si="157"/>
        <v>11</v>
      </c>
      <c r="L2372" s="58">
        <f t="shared" si="158"/>
        <v>11</v>
      </c>
      <c r="M2372" s="4" t="s">
        <v>453</v>
      </c>
      <c r="N2372" s="58" t="s">
        <v>436</v>
      </c>
      <c r="O2372" s="58"/>
      <c r="P2372" s="4"/>
      <c r="Q2372" s="4"/>
    </row>
    <row r="2373" spans="1:17" s="1" customFormat="1" ht="18.649999999999999" customHeight="1" x14ac:dyDescent="0.35">
      <c r="A2373" s="3">
        <v>46128</v>
      </c>
      <c r="B2373" s="58">
        <f t="shared" si="159"/>
        <v>16</v>
      </c>
      <c r="C2373" s="58" t="str">
        <f t="shared" si="160"/>
        <v>Apr</v>
      </c>
      <c r="D2373" s="4" t="s">
        <v>428</v>
      </c>
      <c r="E2373" s="58" t="s">
        <v>446</v>
      </c>
      <c r="F2373" s="58" t="s">
        <v>18</v>
      </c>
      <c r="G2373" s="58">
        <v>9812</v>
      </c>
      <c r="H2373" s="58">
        <v>12</v>
      </c>
      <c r="I2373" s="58">
        <v>8</v>
      </c>
      <c r="J2373" s="58"/>
      <c r="K2373" s="58">
        <f t="shared" si="157"/>
        <v>8</v>
      </c>
      <c r="L2373" s="58">
        <f t="shared" si="158"/>
        <v>96</v>
      </c>
      <c r="M2373" s="4" t="s">
        <v>448</v>
      </c>
      <c r="N2373" s="58" t="s">
        <v>456</v>
      </c>
      <c r="O2373" s="58"/>
      <c r="P2373" s="4"/>
      <c r="Q2373" s="4"/>
    </row>
    <row r="2374" spans="1:17" s="1" customFormat="1" ht="18.649999999999999" customHeight="1" x14ac:dyDescent="0.35">
      <c r="A2374" s="3">
        <v>46128</v>
      </c>
      <c r="B2374" s="58">
        <f t="shared" si="159"/>
        <v>16</v>
      </c>
      <c r="C2374" s="58" t="str">
        <f t="shared" si="160"/>
        <v>Apr</v>
      </c>
      <c r="D2374" s="4" t="s">
        <v>428</v>
      </c>
      <c r="E2374" s="58" t="s">
        <v>446</v>
      </c>
      <c r="F2374" s="58" t="s">
        <v>18</v>
      </c>
      <c r="G2374" s="58">
        <v>9812</v>
      </c>
      <c r="H2374" s="58">
        <v>2</v>
      </c>
      <c r="I2374" s="58">
        <v>8</v>
      </c>
      <c r="J2374" s="58">
        <v>2</v>
      </c>
      <c r="K2374" s="58">
        <f t="shared" si="157"/>
        <v>10</v>
      </c>
      <c r="L2374" s="58">
        <f t="shared" si="158"/>
        <v>20</v>
      </c>
      <c r="M2374" s="4" t="s">
        <v>448</v>
      </c>
      <c r="N2374" s="58" t="s">
        <v>456</v>
      </c>
      <c r="O2374" s="58"/>
      <c r="P2374" s="4"/>
      <c r="Q2374" s="4"/>
    </row>
    <row r="2375" spans="1:17" s="1" customFormat="1" ht="18.649999999999999" customHeight="1" x14ac:dyDescent="0.35">
      <c r="A2375" s="3">
        <v>46128</v>
      </c>
      <c r="B2375" s="58">
        <f t="shared" si="159"/>
        <v>16</v>
      </c>
      <c r="C2375" s="58" t="str">
        <f t="shared" si="160"/>
        <v>Apr</v>
      </c>
      <c r="D2375" s="4" t="s">
        <v>428</v>
      </c>
      <c r="E2375" s="58" t="s">
        <v>446</v>
      </c>
      <c r="F2375" s="58" t="s">
        <v>18</v>
      </c>
      <c r="G2375" s="58">
        <v>9812</v>
      </c>
      <c r="H2375" s="58">
        <v>1</v>
      </c>
      <c r="I2375" s="58">
        <v>8</v>
      </c>
      <c r="J2375" s="58">
        <v>2.5</v>
      </c>
      <c r="K2375" s="58">
        <f t="shared" si="157"/>
        <v>10.5</v>
      </c>
      <c r="L2375" s="58">
        <f t="shared" si="158"/>
        <v>10.5</v>
      </c>
      <c r="M2375" s="4" t="s">
        <v>448</v>
      </c>
      <c r="N2375" s="58" t="s">
        <v>456</v>
      </c>
      <c r="O2375" s="58"/>
      <c r="P2375" s="4"/>
      <c r="Q2375" s="4"/>
    </row>
    <row r="2376" spans="1:17" s="1" customFormat="1" ht="18.649999999999999" customHeight="1" x14ac:dyDescent="0.35">
      <c r="A2376" s="3">
        <v>46128</v>
      </c>
      <c r="B2376" s="58">
        <f t="shared" si="159"/>
        <v>16</v>
      </c>
      <c r="C2376" s="58" t="str">
        <f t="shared" si="160"/>
        <v>Apr</v>
      </c>
      <c r="D2376" s="4" t="s">
        <v>428</v>
      </c>
      <c r="E2376" s="58" t="s">
        <v>446</v>
      </c>
      <c r="F2376" s="58" t="s">
        <v>18</v>
      </c>
      <c r="G2376" s="58">
        <v>9812</v>
      </c>
      <c r="H2376" s="58">
        <v>2</v>
      </c>
      <c r="I2376" s="58">
        <v>8</v>
      </c>
      <c r="J2376" s="58"/>
      <c r="K2376" s="58">
        <f t="shared" si="157"/>
        <v>8</v>
      </c>
      <c r="L2376" s="58">
        <f t="shared" si="158"/>
        <v>16</v>
      </c>
      <c r="M2376" s="4" t="s">
        <v>2285</v>
      </c>
      <c r="N2376" s="58" t="s">
        <v>57</v>
      </c>
      <c r="O2376" s="58"/>
      <c r="P2376" s="4" t="s">
        <v>3879</v>
      </c>
      <c r="Q2376" s="4"/>
    </row>
    <row r="2377" spans="1:17" s="1" customFormat="1" ht="18.649999999999999" customHeight="1" x14ac:dyDescent="0.35">
      <c r="A2377" s="3">
        <v>46128</v>
      </c>
      <c r="B2377" s="58">
        <f t="shared" si="159"/>
        <v>16</v>
      </c>
      <c r="C2377" s="58" t="str">
        <f t="shared" si="160"/>
        <v>Apr</v>
      </c>
      <c r="D2377" s="4" t="s">
        <v>2283</v>
      </c>
      <c r="E2377" s="58" t="s">
        <v>34</v>
      </c>
      <c r="F2377" s="58" t="s">
        <v>18</v>
      </c>
      <c r="G2377" s="58">
        <v>9814</v>
      </c>
      <c r="H2377" s="58">
        <v>1</v>
      </c>
      <c r="I2377" s="58">
        <v>2</v>
      </c>
      <c r="J2377" s="58"/>
      <c r="K2377" s="58">
        <f t="shared" si="157"/>
        <v>2</v>
      </c>
      <c r="L2377" s="58">
        <f t="shared" si="158"/>
        <v>2</v>
      </c>
      <c r="M2377" s="4" t="s">
        <v>449</v>
      </c>
      <c r="N2377" s="58" t="s">
        <v>52</v>
      </c>
      <c r="O2377" s="58"/>
      <c r="P2377" s="4" t="s">
        <v>2432</v>
      </c>
      <c r="Q2377" s="4"/>
    </row>
    <row r="2378" spans="1:17" s="1" customFormat="1" ht="18.649999999999999" customHeight="1" x14ac:dyDescent="0.35">
      <c r="A2378" s="3">
        <v>46128</v>
      </c>
      <c r="B2378" s="58">
        <f t="shared" si="159"/>
        <v>16</v>
      </c>
      <c r="C2378" s="58" t="str">
        <f t="shared" si="160"/>
        <v>Apr</v>
      </c>
      <c r="D2378" s="4" t="s">
        <v>2284</v>
      </c>
      <c r="E2378" s="58" t="s">
        <v>34</v>
      </c>
      <c r="F2378" s="58" t="s">
        <v>18</v>
      </c>
      <c r="G2378" s="58">
        <v>9814</v>
      </c>
      <c r="H2378" s="58">
        <v>1</v>
      </c>
      <c r="I2378" s="58">
        <v>2</v>
      </c>
      <c r="J2378" s="58"/>
      <c r="K2378" s="58">
        <f t="shared" si="157"/>
        <v>2</v>
      </c>
      <c r="L2378" s="58">
        <f t="shared" si="158"/>
        <v>2</v>
      </c>
      <c r="M2378" s="4" t="s">
        <v>449</v>
      </c>
      <c r="N2378" s="58" t="s">
        <v>52</v>
      </c>
      <c r="O2378" s="58"/>
      <c r="P2378" s="4" t="s">
        <v>2432</v>
      </c>
      <c r="Q2378" s="4"/>
    </row>
    <row r="2379" spans="1:17" s="1" customFormat="1" ht="18.649999999999999" customHeight="1" x14ac:dyDescent="0.35">
      <c r="A2379" s="3">
        <v>46128</v>
      </c>
      <c r="B2379" s="58">
        <f t="shared" si="159"/>
        <v>16</v>
      </c>
      <c r="C2379" s="58" t="str">
        <f t="shared" si="160"/>
        <v>Apr</v>
      </c>
      <c r="D2379" s="4" t="s">
        <v>2284</v>
      </c>
      <c r="E2379" s="58" t="s">
        <v>34</v>
      </c>
      <c r="F2379" s="58" t="s">
        <v>18</v>
      </c>
      <c r="G2379" s="58">
        <v>9814</v>
      </c>
      <c r="H2379" s="58">
        <v>1</v>
      </c>
      <c r="I2379" s="58">
        <v>8</v>
      </c>
      <c r="J2379" s="58">
        <v>2</v>
      </c>
      <c r="K2379" s="58">
        <f t="shared" si="157"/>
        <v>10</v>
      </c>
      <c r="L2379" s="58">
        <f t="shared" si="158"/>
        <v>10</v>
      </c>
      <c r="M2379" s="4" t="s">
        <v>455</v>
      </c>
      <c r="N2379" s="58" t="s">
        <v>457</v>
      </c>
      <c r="O2379" s="58"/>
      <c r="P2379" s="4"/>
      <c r="Q2379" s="4"/>
    </row>
    <row r="2380" spans="1:17" s="1" customFormat="1" ht="18.649999999999999" customHeight="1" x14ac:dyDescent="0.35">
      <c r="A2380" s="3">
        <v>46128</v>
      </c>
      <c r="B2380" s="58">
        <f t="shared" si="159"/>
        <v>16</v>
      </c>
      <c r="C2380" s="58" t="str">
        <f t="shared" si="160"/>
        <v>Apr</v>
      </c>
      <c r="D2380" s="4" t="s">
        <v>2284</v>
      </c>
      <c r="E2380" s="58" t="s">
        <v>34</v>
      </c>
      <c r="F2380" s="58" t="s">
        <v>18</v>
      </c>
      <c r="G2380" s="58">
        <v>9814</v>
      </c>
      <c r="H2380" s="58">
        <v>1</v>
      </c>
      <c r="I2380" s="58">
        <v>8</v>
      </c>
      <c r="J2380" s="58">
        <v>2.5</v>
      </c>
      <c r="K2380" s="58">
        <f t="shared" si="157"/>
        <v>10.5</v>
      </c>
      <c r="L2380" s="58">
        <f t="shared" si="158"/>
        <v>10.5</v>
      </c>
      <c r="M2380" s="4" t="s">
        <v>455</v>
      </c>
      <c r="N2380" s="58" t="s">
        <v>457</v>
      </c>
      <c r="O2380" s="58"/>
      <c r="P2380" s="4"/>
      <c r="Q2380" s="4"/>
    </row>
    <row r="2381" spans="1:17" s="1" customFormat="1" ht="18.649999999999999" customHeight="1" x14ac:dyDescent="0.35">
      <c r="A2381" s="3">
        <v>46128</v>
      </c>
      <c r="B2381" s="58">
        <f t="shared" si="159"/>
        <v>16</v>
      </c>
      <c r="C2381" s="58" t="str">
        <f t="shared" si="160"/>
        <v>Apr</v>
      </c>
      <c r="D2381" s="4" t="s">
        <v>2202</v>
      </c>
      <c r="E2381" s="58" t="s">
        <v>34</v>
      </c>
      <c r="F2381" s="58" t="s">
        <v>17</v>
      </c>
      <c r="G2381" s="58">
        <v>9814</v>
      </c>
      <c r="H2381" s="58">
        <v>1</v>
      </c>
      <c r="I2381" s="58">
        <v>8</v>
      </c>
      <c r="J2381" s="58">
        <v>3</v>
      </c>
      <c r="K2381" s="58">
        <f t="shared" si="157"/>
        <v>11</v>
      </c>
      <c r="L2381" s="58">
        <f t="shared" si="158"/>
        <v>11</v>
      </c>
      <c r="M2381" s="4" t="s">
        <v>3428</v>
      </c>
      <c r="N2381" s="58" t="s">
        <v>444</v>
      </c>
      <c r="O2381" s="58"/>
      <c r="P2381" s="4"/>
      <c r="Q2381" s="4"/>
    </row>
    <row r="2382" spans="1:17" s="1" customFormat="1" ht="18.649999999999999" customHeight="1" x14ac:dyDescent="0.35">
      <c r="A2382" s="3">
        <v>46128</v>
      </c>
      <c r="B2382" s="58">
        <f t="shared" si="159"/>
        <v>16</v>
      </c>
      <c r="C2382" s="58" t="str">
        <f t="shared" si="160"/>
        <v>Apr</v>
      </c>
      <c r="D2382" s="4" t="s">
        <v>440</v>
      </c>
      <c r="E2382" s="58" t="s">
        <v>34</v>
      </c>
      <c r="F2382" s="58" t="s">
        <v>17</v>
      </c>
      <c r="G2382" s="58">
        <v>9814</v>
      </c>
      <c r="H2382" s="58">
        <v>1</v>
      </c>
      <c r="I2382" s="58">
        <v>8</v>
      </c>
      <c r="J2382" s="58">
        <v>3.5</v>
      </c>
      <c r="K2382" s="58">
        <f t="shared" si="157"/>
        <v>11.5</v>
      </c>
      <c r="L2382" s="58">
        <f t="shared" si="158"/>
        <v>11.5</v>
      </c>
      <c r="M2382" s="4" t="s">
        <v>3428</v>
      </c>
      <c r="N2382" s="58" t="s">
        <v>444</v>
      </c>
      <c r="O2382" s="58"/>
      <c r="P2382" s="4"/>
      <c r="Q2382" s="4"/>
    </row>
    <row r="2383" spans="1:17" s="1" customFormat="1" ht="18.649999999999999" customHeight="1" x14ac:dyDescent="0.35">
      <c r="A2383" s="3">
        <v>46128</v>
      </c>
      <c r="B2383" s="58">
        <f t="shared" si="159"/>
        <v>16</v>
      </c>
      <c r="C2383" s="58" t="str">
        <f t="shared" si="160"/>
        <v>Apr</v>
      </c>
      <c r="D2383" s="4" t="s">
        <v>2489</v>
      </c>
      <c r="E2383" s="58" t="s">
        <v>34</v>
      </c>
      <c r="F2383" s="58" t="s">
        <v>17</v>
      </c>
      <c r="G2383" s="58">
        <v>9814</v>
      </c>
      <c r="H2383" s="58">
        <v>34</v>
      </c>
      <c r="I2383" s="58">
        <v>8</v>
      </c>
      <c r="J2383" s="58">
        <v>4</v>
      </c>
      <c r="K2383" s="58">
        <f t="shared" si="157"/>
        <v>12</v>
      </c>
      <c r="L2383" s="58">
        <f t="shared" si="158"/>
        <v>408</v>
      </c>
      <c r="M2383" s="4" t="s">
        <v>3428</v>
      </c>
      <c r="N2383" s="58" t="s">
        <v>444</v>
      </c>
      <c r="O2383" s="58"/>
      <c r="P2383" s="4"/>
      <c r="Q2383" s="4"/>
    </row>
    <row r="2384" spans="1:17" s="1" customFormat="1" ht="18.649999999999999" customHeight="1" x14ac:dyDescent="0.35">
      <c r="A2384" s="3">
        <v>46128</v>
      </c>
      <c r="B2384" s="58">
        <f t="shared" si="159"/>
        <v>16</v>
      </c>
      <c r="C2384" s="58" t="str">
        <f t="shared" si="160"/>
        <v>Apr</v>
      </c>
      <c r="D2384" s="4" t="s">
        <v>842</v>
      </c>
      <c r="E2384" s="58" t="s">
        <v>446</v>
      </c>
      <c r="F2384" s="58" t="s">
        <v>17</v>
      </c>
      <c r="G2384" s="58">
        <v>9812</v>
      </c>
      <c r="H2384" s="58">
        <v>3</v>
      </c>
      <c r="I2384" s="58">
        <v>8</v>
      </c>
      <c r="J2384" s="58"/>
      <c r="K2384" s="58">
        <f t="shared" si="157"/>
        <v>8</v>
      </c>
      <c r="L2384" s="58">
        <f t="shared" si="158"/>
        <v>24</v>
      </c>
      <c r="M2384" s="4" t="s">
        <v>2285</v>
      </c>
      <c r="N2384" s="58" t="s">
        <v>57</v>
      </c>
      <c r="O2384" s="58"/>
      <c r="P2384" s="4" t="s">
        <v>3879</v>
      </c>
      <c r="Q2384" s="4"/>
    </row>
    <row r="2385" spans="1:17" s="1" customFormat="1" ht="18.649999999999999" customHeight="1" x14ac:dyDescent="0.35">
      <c r="A2385" s="3">
        <v>46128</v>
      </c>
      <c r="B2385" s="58">
        <f t="shared" si="159"/>
        <v>16</v>
      </c>
      <c r="C2385" s="58" t="str">
        <f t="shared" si="160"/>
        <v>Apr</v>
      </c>
      <c r="D2385" s="4" t="s">
        <v>842</v>
      </c>
      <c r="E2385" s="58" t="s">
        <v>446</v>
      </c>
      <c r="F2385" s="58" t="s">
        <v>17</v>
      </c>
      <c r="G2385" s="58">
        <v>9812</v>
      </c>
      <c r="H2385" s="58">
        <v>2</v>
      </c>
      <c r="I2385" s="58">
        <v>8</v>
      </c>
      <c r="J2385" s="58"/>
      <c r="K2385" s="58">
        <f t="shared" si="157"/>
        <v>8</v>
      </c>
      <c r="L2385" s="58">
        <f t="shared" si="158"/>
        <v>16</v>
      </c>
      <c r="M2385" s="4" t="s">
        <v>2285</v>
      </c>
      <c r="N2385" s="58" t="s">
        <v>57</v>
      </c>
      <c r="O2385" s="58"/>
      <c r="P2385" s="4" t="s">
        <v>3879</v>
      </c>
      <c r="Q2385" s="4"/>
    </row>
    <row r="2386" spans="1:17" s="1" customFormat="1" ht="18.649999999999999" customHeight="1" x14ac:dyDescent="0.35">
      <c r="A2386" s="3">
        <v>46128</v>
      </c>
      <c r="B2386" s="58">
        <f t="shared" si="159"/>
        <v>16</v>
      </c>
      <c r="C2386" s="58" t="str">
        <f t="shared" si="160"/>
        <v>Apr</v>
      </c>
      <c r="D2386" s="4" t="s">
        <v>842</v>
      </c>
      <c r="E2386" s="58" t="s">
        <v>446</v>
      </c>
      <c r="F2386" s="58" t="s">
        <v>17</v>
      </c>
      <c r="G2386" s="58">
        <v>9812</v>
      </c>
      <c r="H2386" s="58">
        <v>1</v>
      </c>
      <c r="I2386" s="58">
        <v>8</v>
      </c>
      <c r="J2386" s="58"/>
      <c r="K2386" s="58">
        <f t="shared" si="157"/>
        <v>8</v>
      </c>
      <c r="L2386" s="58">
        <f t="shared" si="158"/>
        <v>8</v>
      </c>
      <c r="M2386" s="4" t="s">
        <v>2285</v>
      </c>
      <c r="N2386" s="58" t="s">
        <v>57</v>
      </c>
      <c r="O2386" s="58"/>
      <c r="P2386" s="4" t="s">
        <v>3879</v>
      </c>
      <c r="Q2386" s="4"/>
    </row>
    <row r="2387" spans="1:17" s="1" customFormat="1" ht="18.649999999999999" customHeight="1" x14ac:dyDescent="0.35">
      <c r="A2387" s="3">
        <v>46128</v>
      </c>
      <c r="B2387" s="58">
        <f t="shared" si="159"/>
        <v>16</v>
      </c>
      <c r="C2387" s="58" t="str">
        <f t="shared" si="160"/>
        <v>Apr</v>
      </c>
      <c r="D2387" s="4" t="s">
        <v>842</v>
      </c>
      <c r="E2387" s="58" t="s">
        <v>446</v>
      </c>
      <c r="F2387" s="58" t="s">
        <v>17</v>
      </c>
      <c r="G2387" s="58">
        <v>9812</v>
      </c>
      <c r="H2387" s="58">
        <v>4</v>
      </c>
      <c r="I2387" s="58">
        <v>8</v>
      </c>
      <c r="J2387" s="58">
        <v>2</v>
      </c>
      <c r="K2387" s="58">
        <f t="shared" si="157"/>
        <v>10</v>
      </c>
      <c r="L2387" s="58">
        <f t="shared" si="158"/>
        <v>40</v>
      </c>
      <c r="M2387" s="4" t="s">
        <v>448</v>
      </c>
      <c r="N2387" s="58" t="s">
        <v>445</v>
      </c>
      <c r="O2387" s="58"/>
      <c r="P2387" s="4"/>
      <c r="Q2387" s="4"/>
    </row>
    <row r="2388" spans="1:17" s="1" customFormat="1" ht="18.649999999999999" customHeight="1" x14ac:dyDescent="0.35">
      <c r="A2388" s="3">
        <v>46128</v>
      </c>
      <c r="B2388" s="58">
        <f t="shared" si="159"/>
        <v>16</v>
      </c>
      <c r="C2388" s="58" t="str">
        <f t="shared" si="160"/>
        <v>Apr</v>
      </c>
      <c r="D2388" s="4" t="s">
        <v>842</v>
      </c>
      <c r="E2388" s="58" t="s">
        <v>446</v>
      </c>
      <c r="F2388" s="58" t="s">
        <v>17</v>
      </c>
      <c r="G2388" s="58">
        <v>9812</v>
      </c>
      <c r="H2388" s="58">
        <v>2</v>
      </c>
      <c r="I2388" s="58">
        <v>8</v>
      </c>
      <c r="J2388" s="58">
        <v>4</v>
      </c>
      <c r="K2388" s="58">
        <f t="shared" si="157"/>
        <v>12</v>
      </c>
      <c r="L2388" s="58">
        <f t="shared" si="158"/>
        <v>24</v>
      </c>
      <c r="M2388" s="4" t="s">
        <v>448</v>
      </c>
      <c r="N2388" s="58" t="s">
        <v>445</v>
      </c>
      <c r="O2388" s="58"/>
      <c r="P2388" s="4"/>
      <c r="Q2388" s="4"/>
    </row>
    <row r="2389" spans="1:17" s="1" customFormat="1" ht="18.649999999999999" customHeight="1" x14ac:dyDescent="0.35">
      <c r="A2389" s="3">
        <v>46128</v>
      </c>
      <c r="B2389" s="58">
        <f t="shared" si="159"/>
        <v>16</v>
      </c>
      <c r="C2389" s="58" t="str">
        <f t="shared" si="160"/>
        <v>Apr</v>
      </c>
      <c r="D2389" s="4" t="s">
        <v>842</v>
      </c>
      <c r="E2389" s="58" t="s">
        <v>446</v>
      </c>
      <c r="F2389" s="58" t="s">
        <v>17</v>
      </c>
      <c r="G2389" s="58">
        <v>9812</v>
      </c>
      <c r="H2389" s="58">
        <v>2</v>
      </c>
      <c r="I2389" s="58">
        <v>8</v>
      </c>
      <c r="J2389" s="58">
        <v>4</v>
      </c>
      <c r="K2389" s="58">
        <f t="shared" si="157"/>
        <v>12</v>
      </c>
      <c r="L2389" s="58">
        <f t="shared" si="158"/>
        <v>24</v>
      </c>
      <c r="M2389" s="4" t="s">
        <v>3428</v>
      </c>
      <c r="N2389" s="58" t="s">
        <v>444</v>
      </c>
      <c r="O2389" s="58"/>
      <c r="P2389" s="4"/>
      <c r="Q2389" s="4"/>
    </row>
    <row r="2390" spans="1:17" s="1" customFormat="1" ht="18.649999999999999" customHeight="1" x14ac:dyDescent="0.35">
      <c r="A2390" s="3">
        <v>46128</v>
      </c>
      <c r="B2390" s="58">
        <f t="shared" si="159"/>
        <v>16</v>
      </c>
      <c r="C2390" s="58" t="str">
        <f t="shared" si="160"/>
        <v>Apr</v>
      </c>
      <c r="D2390" s="4" t="s">
        <v>842</v>
      </c>
      <c r="E2390" s="58" t="s">
        <v>446</v>
      </c>
      <c r="F2390" s="58" t="s">
        <v>17</v>
      </c>
      <c r="G2390" s="58">
        <v>9812</v>
      </c>
      <c r="H2390" s="58">
        <v>2</v>
      </c>
      <c r="I2390" s="58">
        <v>8</v>
      </c>
      <c r="J2390" s="58"/>
      <c r="K2390" s="58">
        <f t="shared" si="157"/>
        <v>8</v>
      </c>
      <c r="L2390" s="58">
        <f t="shared" si="158"/>
        <v>16</v>
      </c>
      <c r="M2390" s="4" t="s">
        <v>3428</v>
      </c>
      <c r="N2390" s="58" t="s">
        <v>443</v>
      </c>
      <c r="O2390" s="58"/>
      <c r="P2390" s="4"/>
      <c r="Q2390" s="4"/>
    </row>
    <row r="2391" spans="1:17" s="1" customFormat="1" ht="18.649999999999999" customHeight="1" x14ac:dyDescent="0.35">
      <c r="A2391" s="3">
        <v>46128</v>
      </c>
      <c r="B2391" s="58">
        <f t="shared" si="159"/>
        <v>16</v>
      </c>
      <c r="C2391" s="58" t="str">
        <f t="shared" si="160"/>
        <v>Apr</v>
      </c>
      <c r="D2391" s="4" t="s">
        <v>842</v>
      </c>
      <c r="E2391" s="58" t="s">
        <v>446</v>
      </c>
      <c r="F2391" s="58" t="s">
        <v>17</v>
      </c>
      <c r="G2391" s="58">
        <v>9812</v>
      </c>
      <c r="H2391" s="58">
        <v>1</v>
      </c>
      <c r="I2391" s="58">
        <v>8</v>
      </c>
      <c r="J2391" s="58">
        <v>3.5</v>
      </c>
      <c r="K2391" s="58">
        <f t="shared" si="157"/>
        <v>11.5</v>
      </c>
      <c r="L2391" s="58">
        <f t="shared" si="158"/>
        <v>11.5</v>
      </c>
      <c r="M2391" s="4" t="s">
        <v>3428</v>
      </c>
      <c r="N2391" s="58" t="s">
        <v>443</v>
      </c>
      <c r="O2391" s="58"/>
      <c r="P2391" s="4"/>
      <c r="Q2391" s="4"/>
    </row>
    <row r="2392" spans="1:17" s="1" customFormat="1" ht="18.649999999999999" customHeight="1" x14ac:dyDescent="0.35">
      <c r="A2392" s="3">
        <v>46128</v>
      </c>
      <c r="B2392" s="58">
        <f t="shared" si="159"/>
        <v>16</v>
      </c>
      <c r="C2392" s="58" t="str">
        <f t="shared" si="160"/>
        <v>Apr</v>
      </c>
      <c r="D2392" s="4" t="s">
        <v>842</v>
      </c>
      <c r="E2392" s="58" t="s">
        <v>446</v>
      </c>
      <c r="F2392" s="58" t="s">
        <v>17</v>
      </c>
      <c r="G2392" s="58">
        <v>9812</v>
      </c>
      <c r="H2392" s="58">
        <v>7</v>
      </c>
      <c r="I2392" s="58">
        <v>8</v>
      </c>
      <c r="J2392" s="58">
        <v>4</v>
      </c>
      <c r="K2392" s="58">
        <f t="shared" si="157"/>
        <v>12</v>
      </c>
      <c r="L2392" s="58">
        <f t="shared" si="158"/>
        <v>84</v>
      </c>
      <c r="M2392" s="4" t="s">
        <v>3428</v>
      </c>
      <c r="N2392" s="58" t="s">
        <v>443</v>
      </c>
      <c r="O2392" s="58"/>
      <c r="P2392" s="4"/>
      <c r="Q2392" s="4"/>
    </row>
    <row r="2393" spans="1:17" s="1" customFormat="1" ht="18.649999999999999" customHeight="1" x14ac:dyDescent="0.35">
      <c r="A2393" s="3">
        <v>46128</v>
      </c>
      <c r="B2393" s="58">
        <f t="shared" si="159"/>
        <v>16</v>
      </c>
      <c r="C2393" s="58" t="str">
        <f t="shared" si="160"/>
        <v>Apr</v>
      </c>
      <c r="D2393" s="4" t="s">
        <v>3755</v>
      </c>
      <c r="E2393" s="58" t="s">
        <v>446</v>
      </c>
      <c r="F2393" s="58" t="s">
        <v>17</v>
      </c>
      <c r="G2393" s="58">
        <v>9812</v>
      </c>
      <c r="H2393" s="58">
        <v>1</v>
      </c>
      <c r="I2393" s="58">
        <v>8</v>
      </c>
      <c r="J2393" s="58">
        <v>3.75</v>
      </c>
      <c r="K2393" s="58">
        <f t="shared" si="157"/>
        <v>11.75</v>
      </c>
      <c r="L2393" s="58">
        <f t="shared" si="158"/>
        <v>11.75</v>
      </c>
      <c r="M2393" s="4" t="s">
        <v>3428</v>
      </c>
      <c r="N2393" s="58" t="s">
        <v>444</v>
      </c>
      <c r="O2393" s="58"/>
      <c r="P2393" s="4"/>
      <c r="Q2393" s="4"/>
    </row>
    <row r="2394" spans="1:17" s="1" customFormat="1" ht="18.649999999999999" customHeight="1" x14ac:dyDescent="0.35">
      <c r="A2394" s="3">
        <v>46128</v>
      </c>
      <c r="B2394" s="58">
        <f t="shared" si="159"/>
        <v>16</v>
      </c>
      <c r="C2394" s="58" t="str">
        <f t="shared" si="160"/>
        <v>Apr</v>
      </c>
      <c r="D2394" s="4" t="s">
        <v>3755</v>
      </c>
      <c r="E2394" s="58" t="s">
        <v>446</v>
      </c>
      <c r="F2394" s="58" t="s">
        <v>18</v>
      </c>
      <c r="G2394" s="58">
        <v>9812</v>
      </c>
      <c r="H2394" s="58">
        <v>5</v>
      </c>
      <c r="I2394" s="58">
        <v>8</v>
      </c>
      <c r="J2394" s="58">
        <v>4</v>
      </c>
      <c r="K2394" s="58">
        <f t="shared" si="157"/>
        <v>12</v>
      </c>
      <c r="L2394" s="58">
        <f t="shared" si="158"/>
        <v>60</v>
      </c>
      <c r="M2394" s="4" t="s">
        <v>3428</v>
      </c>
      <c r="N2394" s="58" t="s">
        <v>444</v>
      </c>
      <c r="O2394" s="58"/>
      <c r="P2394" s="4"/>
      <c r="Q2394" s="4"/>
    </row>
    <row r="2395" spans="1:17" s="1" customFormat="1" ht="18.649999999999999" customHeight="1" x14ac:dyDescent="0.35">
      <c r="A2395" s="3">
        <v>46128</v>
      </c>
      <c r="B2395" s="58">
        <f t="shared" si="159"/>
        <v>16</v>
      </c>
      <c r="C2395" s="58" t="str">
        <f t="shared" si="160"/>
        <v>Apr</v>
      </c>
      <c r="D2395" s="4" t="s">
        <v>429</v>
      </c>
      <c r="E2395" s="58" t="s">
        <v>34</v>
      </c>
      <c r="F2395" s="58" t="s">
        <v>18</v>
      </c>
      <c r="G2395" s="58">
        <v>9814</v>
      </c>
      <c r="H2395" s="58">
        <v>1</v>
      </c>
      <c r="I2395" s="58">
        <v>8</v>
      </c>
      <c r="J2395" s="58"/>
      <c r="K2395" s="58">
        <f t="shared" si="157"/>
        <v>8</v>
      </c>
      <c r="L2395" s="58">
        <f t="shared" si="158"/>
        <v>8</v>
      </c>
      <c r="M2395" s="4" t="s">
        <v>3428</v>
      </c>
      <c r="N2395" s="58" t="s">
        <v>443</v>
      </c>
      <c r="O2395" s="58"/>
      <c r="P2395" s="4"/>
      <c r="Q2395" s="4"/>
    </row>
    <row r="2396" spans="1:17" s="1" customFormat="1" ht="18.649999999999999" customHeight="1" x14ac:dyDescent="0.35">
      <c r="A2396" s="3">
        <v>46128</v>
      </c>
      <c r="B2396" s="58">
        <f t="shared" si="159"/>
        <v>16</v>
      </c>
      <c r="C2396" s="58" t="str">
        <f t="shared" si="160"/>
        <v>Apr</v>
      </c>
      <c r="D2396" s="4" t="s">
        <v>429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8</v>
      </c>
      <c r="J2396" s="58">
        <v>2</v>
      </c>
      <c r="K2396" s="58">
        <f t="shared" si="157"/>
        <v>10</v>
      </c>
      <c r="L2396" s="58">
        <f t="shared" si="158"/>
        <v>10</v>
      </c>
      <c r="M2396" s="4" t="s">
        <v>3428</v>
      </c>
      <c r="N2396" s="58" t="s">
        <v>443</v>
      </c>
      <c r="O2396" s="58"/>
      <c r="P2396" s="4"/>
      <c r="Q2396" s="4"/>
    </row>
    <row r="2397" spans="1:17" s="1" customFormat="1" ht="18.649999999999999" customHeight="1" x14ac:dyDescent="0.35">
      <c r="A2397" s="3">
        <v>46128</v>
      </c>
      <c r="B2397" s="58">
        <f t="shared" si="159"/>
        <v>16</v>
      </c>
      <c r="C2397" s="58" t="str">
        <f t="shared" si="160"/>
        <v>Apr</v>
      </c>
      <c r="D2397" s="4" t="s">
        <v>842</v>
      </c>
      <c r="E2397" s="58" t="s">
        <v>446</v>
      </c>
      <c r="F2397" s="58" t="s">
        <v>17</v>
      </c>
      <c r="G2397" s="58">
        <v>9812</v>
      </c>
      <c r="H2397" s="58">
        <v>2</v>
      </c>
      <c r="I2397" s="58">
        <v>8</v>
      </c>
      <c r="J2397" s="58">
        <v>4</v>
      </c>
      <c r="K2397" s="58">
        <f t="shared" si="157"/>
        <v>12</v>
      </c>
      <c r="L2397" s="58">
        <f t="shared" si="158"/>
        <v>24</v>
      </c>
      <c r="M2397" s="4" t="s">
        <v>3718</v>
      </c>
      <c r="N2397" s="58" t="s">
        <v>57</v>
      </c>
      <c r="O2397" s="58" t="s">
        <v>3686</v>
      </c>
      <c r="P2397" s="4" t="s">
        <v>3719</v>
      </c>
      <c r="Q2397" s="4"/>
    </row>
    <row r="2398" spans="1:17" s="1" customFormat="1" ht="18.649999999999999" customHeight="1" x14ac:dyDescent="0.35">
      <c r="A2398" s="3">
        <v>46129</v>
      </c>
      <c r="B2398" s="58">
        <f t="shared" si="159"/>
        <v>16</v>
      </c>
      <c r="C2398" s="58" t="str">
        <f t="shared" si="160"/>
        <v>Apr</v>
      </c>
      <c r="D2398" s="4" t="s">
        <v>436</v>
      </c>
      <c r="E2398" s="58" t="s">
        <v>446</v>
      </c>
      <c r="F2398" s="58" t="s">
        <v>18</v>
      </c>
      <c r="G2398" s="58">
        <v>9812</v>
      </c>
      <c r="H2398" s="58">
        <v>2</v>
      </c>
      <c r="I2398" s="58">
        <v>8</v>
      </c>
      <c r="J2398" s="58"/>
      <c r="K2398" s="58">
        <f t="shared" si="157"/>
        <v>8</v>
      </c>
      <c r="L2398" s="58">
        <f t="shared" si="158"/>
        <v>16</v>
      </c>
      <c r="M2398" s="4" t="s">
        <v>453</v>
      </c>
      <c r="N2398" s="58" t="s">
        <v>436</v>
      </c>
      <c r="O2398" s="58"/>
      <c r="P2398" s="4"/>
      <c r="Q2398" s="4"/>
    </row>
    <row r="2399" spans="1:17" s="1" customFormat="1" ht="18.649999999999999" customHeight="1" x14ac:dyDescent="0.35">
      <c r="A2399" s="3">
        <v>46129</v>
      </c>
      <c r="B2399" s="58">
        <f t="shared" si="159"/>
        <v>16</v>
      </c>
      <c r="C2399" s="58" t="str">
        <f t="shared" si="160"/>
        <v>Apr</v>
      </c>
      <c r="D2399" s="4" t="s">
        <v>436</v>
      </c>
      <c r="E2399" s="58" t="s">
        <v>446</v>
      </c>
      <c r="F2399" s="58" t="s">
        <v>18</v>
      </c>
      <c r="G2399" s="58">
        <v>9812</v>
      </c>
      <c r="H2399" s="58">
        <v>5</v>
      </c>
      <c r="I2399" s="58">
        <v>8</v>
      </c>
      <c r="J2399" s="58">
        <v>2</v>
      </c>
      <c r="K2399" s="58">
        <f t="shared" si="157"/>
        <v>10</v>
      </c>
      <c r="L2399" s="58">
        <f t="shared" si="158"/>
        <v>50</v>
      </c>
      <c r="M2399" s="4" t="s">
        <v>453</v>
      </c>
      <c r="N2399" s="58" t="s">
        <v>436</v>
      </c>
      <c r="O2399" s="58"/>
      <c r="P2399" s="4"/>
      <c r="Q2399" s="4"/>
    </row>
    <row r="2400" spans="1:17" s="1" customFormat="1" ht="18.649999999999999" customHeight="1" x14ac:dyDescent="0.35">
      <c r="A2400" s="3">
        <v>46129</v>
      </c>
      <c r="B2400" s="58">
        <f t="shared" si="159"/>
        <v>16</v>
      </c>
      <c r="C2400" s="58" t="str">
        <f t="shared" si="160"/>
        <v>Apr</v>
      </c>
      <c r="D2400" s="4" t="s">
        <v>436</v>
      </c>
      <c r="E2400" s="58" t="s">
        <v>446</v>
      </c>
      <c r="F2400" s="58" t="s">
        <v>18</v>
      </c>
      <c r="G2400" s="58">
        <v>9812</v>
      </c>
      <c r="H2400" s="58">
        <v>1</v>
      </c>
      <c r="I2400" s="58">
        <v>8</v>
      </c>
      <c r="J2400" s="58">
        <v>3</v>
      </c>
      <c r="K2400" s="58">
        <f t="shared" si="157"/>
        <v>11</v>
      </c>
      <c r="L2400" s="58">
        <f t="shared" si="158"/>
        <v>11</v>
      </c>
      <c r="M2400" s="4" t="s">
        <v>453</v>
      </c>
      <c r="N2400" s="58" t="s">
        <v>436</v>
      </c>
      <c r="O2400" s="58"/>
      <c r="P2400" s="4"/>
      <c r="Q2400" s="4"/>
    </row>
    <row r="2401" spans="1:17" s="1" customFormat="1" ht="18.649999999999999" customHeight="1" x14ac:dyDescent="0.35">
      <c r="A2401" s="3">
        <v>46129</v>
      </c>
      <c r="B2401" s="58">
        <f t="shared" si="159"/>
        <v>16</v>
      </c>
      <c r="C2401" s="58" t="str">
        <f t="shared" si="160"/>
        <v>Apr</v>
      </c>
      <c r="D2401" s="4" t="s">
        <v>428</v>
      </c>
      <c r="E2401" s="58" t="s">
        <v>446</v>
      </c>
      <c r="F2401" s="58" t="s">
        <v>18</v>
      </c>
      <c r="G2401" s="58">
        <v>9812</v>
      </c>
      <c r="H2401" s="58">
        <v>1</v>
      </c>
      <c r="I2401" s="58">
        <v>8</v>
      </c>
      <c r="J2401" s="58">
        <v>4</v>
      </c>
      <c r="K2401" s="58">
        <f t="shared" si="157"/>
        <v>12</v>
      </c>
      <c r="L2401" s="58">
        <f t="shared" si="158"/>
        <v>12</v>
      </c>
      <c r="M2401" s="4" t="s">
        <v>449</v>
      </c>
      <c r="N2401" s="58" t="s">
        <v>198</v>
      </c>
      <c r="O2401" s="58"/>
      <c r="P2401" s="4"/>
      <c r="Q2401" s="4"/>
    </row>
    <row r="2402" spans="1:17" s="1" customFormat="1" ht="18.649999999999999" customHeight="1" x14ac:dyDescent="0.35">
      <c r="A2402" s="3">
        <v>46129</v>
      </c>
      <c r="B2402" s="58">
        <f t="shared" si="159"/>
        <v>16</v>
      </c>
      <c r="C2402" s="58" t="str">
        <f t="shared" si="160"/>
        <v>Apr</v>
      </c>
      <c r="D2402" s="4" t="s">
        <v>428</v>
      </c>
      <c r="E2402" s="58" t="s">
        <v>446</v>
      </c>
      <c r="F2402" s="58" t="s">
        <v>18</v>
      </c>
      <c r="G2402" s="58">
        <v>9812</v>
      </c>
      <c r="H2402" s="58">
        <v>2</v>
      </c>
      <c r="I2402" s="58">
        <v>8</v>
      </c>
      <c r="J2402" s="58"/>
      <c r="K2402" s="58">
        <f t="shared" si="157"/>
        <v>8</v>
      </c>
      <c r="L2402" s="58">
        <f t="shared" si="158"/>
        <v>16</v>
      </c>
      <c r="M2402" s="4" t="s">
        <v>2285</v>
      </c>
      <c r="N2402" s="58" t="s">
        <v>57</v>
      </c>
      <c r="O2402" s="58"/>
      <c r="P2402" s="4" t="s">
        <v>2538</v>
      </c>
      <c r="Q2402" s="4"/>
    </row>
    <row r="2403" spans="1:17" s="1" customFormat="1" ht="18.649999999999999" customHeight="1" x14ac:dyDescent="0.35">
      <c r="A2403" s="3">
        <v>46129</v>
      </c>
      <c r="B2403" s="58">
        <f t="shared" si="159"/>
        <v>16</v>
      </c>
      <c r="C2403" s="58" t="str">
        <f t="shared" si="160"/>
        <v>Apr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/>
      <c r="K2403" s="58">
        <f t="shared" si="157"/>
        <v>8</v>
      </c>
      <c r="L2403" s="58">
        <f t="shared" si="158"/>
        <v>8</v>
      </c>
      <c r="M2403" s="4" t="s">
        <v>448</v>
      </c>
      <c r="N2403" s="58" t="s">
        <v>456</v>
      </c>
      <c r="O2403" s="58"/>
      <c r="P2403" s="4"/>
      <c r="Q2403" s="4"/>
    </row>
    <row r="2404" spans="1:17" s="1" customFormat="1" ht="18.649999999999999" customHeight="1" x14ac:dyDescent="0.35">
      <c r="A2404" s="3">
        <v>46129</v>
      </c>
      <c r="B2404" s="58">
        <f t="shared" si="159"/>
        <v>16</v>
      </c>
      <c r="C2404" s="58" t="str">
        <f t="shared" si="160"/>
        <v>Apr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1</v>
      </c>
      <c r="I2404" s="58">
        <v>2</v>
      </c>
      <c r="J2404" s="58"/>
      <c r="K2404" s="58">
        <f t="shared" ref="K2404:K2467" si="161">I2404+J2404</f>
        <v>2</v>
      </c>
      <c r="L2404" s="58">
        <f t="shared" ref="L2404:L2467" si="162">H2404*K2404</f>
        <v>2</v>
      </c>
      <c r="M2404" s="4" t="s">
        <v>449</v>
      </c>
      <c r="N2404" s="58" t="s">
        <v>52</v>
      </c>
      <c r="O2404" s="58"/>
      <c r="P2404" s="4" t="s">
        <v>2432</v>
      </c>
      <c r="Q2404" s="4"/>
    </row>
    <row r="2405" spans="1:17" s="1" customFormat="1" ht="18.649999999999999" customHeight="1" x14ac:dyDescent="0.35">
      <c r="A2405" s="3">
        <v>46129</v>
      </c>
      <c r="B2405" s="58">
        <f t="shared" si="159"/>
        <v>16</v>
      </c>
      <c r="C2405" s="58" t="str">
        <f t="shared" si="160"/>
        <v>Apr</v>
      </c>
      <c r="D2405" s="4" t="s">
        <v>2284</v>
      </c>
      <c r="E2405" s="58" t="s">
        <v>34</v>
      </c>
      <c r="F2405" s="58" t="s">
        <v>18</v>
      </c>
      <c r="G2405" s="58">
        <v>9814</v>
      </c>
      <c r="H2405" s="58">
        <v>1</v>
      </c>
      <c r="I2405" s="58">
        <v>2</v>
      </c>
      <c r="J2405" s="58"/>
      <c r="K2405" s="58">
        <f t="shared" si="161"/>
        <v>2</v>
      </c>
      <c r="L2405" s="58">
        <f t="shared" si="162"/>
        <v>2</v>
      </c>
      <c r="M2405" s="4" t="s">
        <v>449</v>
      </c>
      <c r="N2405" s="58" t="s">
        <v>52</v>
      </c>
      <c r="O2405" s="58"/>
      <c r="P2405" s="4" t="s">
        <v>2432</v>
      </c>
      <c r="Q2405" s="4"/>
    </row>
    <row r="2406" spans="1:17" s="1" customFormat="1" ht="18.649999999999999" customHeight="1" x14ac:dyDescent="0.35">
      <c r="A2406" s="3">
        <v>46129</v>
      </c>
      <c r="B2406" s="58">
        <f t="shared" si="159"/>
        <v>16</v>
      </c>
      <c r="C2406" s="58" t="str">
        <f t="shared" si="160"/>
        <v>Apr</v>
      </c>
      <c r="D2406" s="4" t="s">
        <v>2284</v>
      </c>
      <c r="E2406" s="58" t="s">
        <v>34</v>
      </c>
      <c r="F2406" s="58" t="s">
        <v>18</v>
      </c>
      <c r="G2406" s="58">
        <v>9814</v>
      </c>
      <c r="H2406" s="58">
        <v>1</v>
      </c>
      <c r="I2406" s="58">
        <v>8</v>
      </c>
      <c r="J2406" s="58"/>
      <c r="K2406" s="58">
        <f t="shared" si="161"/>
        <v>8</v>
      </c>
      <c r="L2406" s="58">
        <f t="shared" si="162"/>
        <v>8</v>
      </c>
      <c r="M2406" s="4" t="s">
        <v>455</v>
      </c>
      <c r="N2406" s="58" t="s">
        <v>457</v>
      </c>
      <c r="O2406" s="58"/>
      <c r="P2406" s="4"/>
      <c r="Q2406" s="4"/>
    </row>
    <row r="2407" spans="1:17" s="1" customFormat="1" ht="18.649999999999999" customHeight="1" x14ac:dyDescent="0.35">
      <c r="A2407" s="3">
        <v>46129</v>
      </c>
      <c r="B2407" s="58">
        <f t="shared" si="159"/>
        <v>16</v>
      </c>
      <c r="C2407" s="58" t="str">
        <f t="shared" si="160"/>
        <v>Apr</v>
      </c>
      <c r="D2407" s="4" t="s">
        <v>2284</v>
      </c>
      <c r="E2407" s="58" t="s">
        <v>34</v>
      </c>
      <c r="F2407" s="58" t="s">
        <v>18</v>
      </c>
      <c r="G2407" s="58">
        <v>9814</v>
      </c>
      <c r="H2407" s="58">
        <v>1</v>
      </c>
      <c r="I2407" s="58">
        <v>8</v>
      </c>
      <c r="J2407" s="58">
        <v>2.5</v>
      </c>
      <c r="K2407" s="58">
        <f t="shared" si="161"/>
        <v>10.5</v>
      </c>
      <c r="L2407" s="58">
        <f t="shared" si="162"/>
        <v>10.5</v>
      </c>
      <c r="M2407" s="4" t="s">
        <v>455</v>
      </c>
      <c r="N2407" s="58" t="s">
        <v>457</v>
      </c>
      <c r="O2407" s="58"/>
      <c r="P2407" s="4"/>
      <c r="Q2407" s="4"/>
    </row>
    <row r="2408" spans="1:17" s="1" customFormat="1" ht="18.649999999999999" customHeight="1" x14ac:dyDescent="0.35">
      <c r="A2408" s="3">
        <v>46129</v>
      </c>
      <c r="B2408" s="58">
        <f t="shared" si="159"/>
        <v>16</v>
      </c>
      <c r="C2408" s="58" t="str">
        <f t="shared" si="160"/>
        <v>Apr</v>
      </c>
      <c r="D2408" s="4" t="s">
        <v>2489</v>
      </c>
      <c r="E2408" s="58" t="s">
        <v>34</v>
      </c>
      <c r="F2408" s="58" t="s">
        <v>17</v>
      </c>
      <c r="G2408" s="58">
        <v>9814</v>
      </c>
      <c r="H2408" s="58">
        <v>25</v>
      </c>
      <c r="I2408" s="58">
        <v>8</v>
      </c>
      <c r="J2408" s="58">
        <v>4</v>
      </c>
      <c r="K2408" s="58">
        <f t="shared" si="161"/>
        <v>12</v>
      </c>
      <c r="L2408" s="58">
        <f t="shared" si="162"/>
        <v>300</v>
      </c>
      <c r="M2408" s="4" t="s">
        <v>3428</v>
      </c>
      <c r="N2408" s="58" t="s">
        <v>444</v>
      </c>
      <c r="O2408" s="58"/>
      <c r="P2408" s="4"/>
      <c r="Q2408" s="4"/>
    </row>
    <row r="2409" spans="1:17" s="1" customFormat="1" ht="18.649999999999999" customHeight="1" x14ac:dyDescent="0.35">
      <c r="A2409" s="3">
        <v>46129</v>
      </c>
      <c r="B2409" s="58">
        <f t="shared" si="159"/>
        <v>16</v>
      </c>
      <c r="C2409" s="58" t="str">
        <f t="shared" si="160"/>
        <v>Apr</v>
      </c>
      <c r="D2409" s="4" t="s">
        <v>551</v>
      </c>
      <c r="E2409" s="58" t="s">
        <v>34</v>
      </c>
      <c r="F2409" s="58" t="s">
        <v>17</v>
      </c>
      <c r="G2409" s="58">
        <v>9814</v>
      </c>
      <c r="H2409" s="58">
        <v>2</v>
      </c>
      <c r="I2409" s="58">
        <v>8</v>
      </c>
      <c r="J2409" s="58"/>
      <c r="K2409" s="58">
        <f t="shared" si="161"/>
        <v>8</v>
      </c>
      <c r="L2409" s="58">
        <f t="shared" si="162"/>
        <v>16</v>
      </c>
      <c r="M2409" s="4" t="s">
        <v>448</v>
      </c>
      <c r="N2409" s="58" t="s">
        <v>456</v>
      </c>
      <c r="O2409" s="58"/>
      <c r="P2409" s="4"/>
      <c r="Q2409" s="4"/>
    </row>
    <row r="2410" spans="1:17" s="1" customFormat="1" ht="18.649999999999999" customHeight="1" x14ac:dyDescent="0.35">
      <c r="A2410" s="3">
        <v>46129</v>
      </c>
      <c r="B2410" s="58">
        <f t="shared" si="159"/>
        <v>16</v>
      </c>
      <c r="C2410" s="58" t="str">
        <f t="shared" si="160"/>
        <v>Apr</v>
      </c>
      <c r="D2410" s="4" t="s">
        <v>1246</v>
      </c>
      <c r="E2410" s="58" t="s">
        <v>34</v>
      </c>
      <c r="F2410" s="58" t="s">
        <v>17</v>
      </c>
      <c r="G2410" s="58">
        <v>9814</v>
      </c>
      <c r="H2410" s="58">
        <v>1</v>
      </c>
      <c r="I2410" s="58">
        <v>8</v>
      </c>
      <c r="J2410" s="58">
        <v>1.5</v>
      </c>
      <c r="K2410" s="58">
        <f t="shared" si="161"/>
        <v>9.5</v>
      </c>
      <c r="L2410" s="58">
        <f t="shared" si="162"/>
        <v>9.5</v>
      </c>
      <c r="M2410" s="4" t="s">
        <v>448</v>
      </c>
      <c r="N2410" s="58" t="s">
        <v>456</v>
      </c>
      <c r="O2410" s="58"/>
      <c r="P2410" s="4"/>
      <c r="Q2410" s="4"/>
    </row>
    <row r="2411" spans="1:17" s="1" customFormat="1" ht="18.649999999999999" customHeight="1" x14ac:dyDescent="0.35">
      <c r="A2411" s="3">
        <v>46129</v>
      </c>
      <c r="B2411" s="58">
        <f t="shared" si="159"/>
        <v>16</v>
      </c>
      <c r="C2411" s="58" t="str">
        <f t="shared" si="160"/>
        <v>Apr</v>
      </c>
      <c r="D2411" s="4" t="s">
        <v>552</v>
      </c>
      <c r="E2411" s="58" t="s">
        <v>34</v>
      </c>
      <c r="F2411" s="58" t="s">
        <v>17</v>
      </c>
      <c r="G2411" s="58">
        <v>9814</v>
      </c>
      <c r="H2411" s="58">
        <v>1</v>
      </c>
      <c r="I2411" s="58">
        <v>8</v>
      </c>
      <c r="J2411" s="58">
        <v>3.5</v>
      </c>
      <c r="K2411" s="58">
        <f t="shared" si="161"/>
        <v>11.5</v>
      </c>
      <c r="L2411" s="58">
        <f t="shared" si="162"/>
        <v>11.5</v>
      </c>
      <c r="M2411" s="4" t="s">
        <v>448</v>
      </c>
      <c r="N2411" s="58" t="s">
        <v>456</v>
      </c>
      <c r="O2411" s="58"/>
      <c r="P2411" s="4"/>
      <c r="Q2411" s="4"/>
    </row>
    <row r="2412" spans="1:17" s="1" customFormat="1" ht="18.649999999999999" customHeight="1" x14ac:dyDescent="0.35">
      <c r="A2412" s="3">
        <v>46129</v>
      </c>
      <c r="B2412" s="58">
        <f t="shared" si="159"/>
        <v>16</v>
      </c>
      <c r="C2412" s="58" t="str">
        <f t="shared" si="160"/>
        <v>Apr</v>
      </c>
      <c r="D2412" s="4" t="s">
        <v>842</v>
      </c>
      <c r="E2412" s="58" t="s">
        <v>446</v>
      </c>
      <c r="F2412" s="58" t="s">
        <v>17</v>
      </c>
      <c r="G2412" s="58">
        <v>9812</v>
      </c>
      <c r="H2412" s="58">
        <v>2</v>
      </c>
      <c r="I2412" s="58">
        <v>8</v>
      </c>
      <c r="J2412" s="58"/>
      <c r="K2412" s="58">
        <f t="shared" si="161"/>
        <v>8</v>
      </c>
      <c r="L2412" s="58">
        <f t="shared" si="162"/>
        <v>16</v>
      </c>
      <c r="M2412" s="4" t="s">
        <v>2285</v>
      </c>
      <c r="N2412" s="58" t="s">
        <v>57</v>
      </c>
      <c r="O2412" s="58"/>
      <c r="P2412" s="4" t="s">
        <v>2538</v>
      </c>
      <c r="Q2412" s="4"/>
    </row>
    <row r="2413" spans="1:17" s="1" customFormat="1" ht="18.649999999999999" customHeight="1" x14ac:dyDescent="0.35">
      <c r="A2413" s="3">
        <v>46129</v>
      </c>
      <c r="B2413" s="58">
        <f t="shared" si="159"/>
        <v>16</v>
      </c>
      <c r="C2413" s="58" t="str">
        <f t="shared" si="160"/>
        <v>Apr</v>
      </c>
      <c r="D2413" s="4" t="s">
        <v>842</v>
      </c>
      <c r="E2413" s="58" t="s">
        <v>446</v>
      </c>
      <c r="F2413" s="58" t="s">
        <v>17</v>
      </c>
      <c r="G2413" s="58">
        <v>9812</v>
      </c>
      <c r="H2413" s="58">
        <v>5</v>
      </c>
      <c r="I2413" s="58">
        <v>8</v>
      </c>
      <c r="J2413" s="58"/>
      <c r="K2413" s="58">
        <f t="shared" si="161"/>
        <v>8</v>
      </c>
      <c r="L2413" s="58">
        <f t="shared" si="162"/>
        <v>40</v>
      </c>
      <c r="M2413" s="4" t="s">
        <v>448</v>
      </c>
      <c r="N2413" s="58" t="s">
        <v>445</v>
      </c>
      <c r="O2413" s="58"/>
      <c r="P2413" s="4"/>
      <c r="Q2413" s="4"/>
    </row>
    <row r="2414" spans="1:17" s="1" customFormat="1" ht="18.649999999999999" customHeight="1" x14ac:dyDescent="0.35">
      <c r="A2414" s="3">
        <v>46129</v>
      </c>
      <c r="B2414" s="58">
        <f t="shared" si="159"/>
        <v>16</v>
      </c>
      <c r="C2414" s="58" t="str">
        <f t="shared" si="160"/>
        <v>Apr</v>
      </c>
      <c r="D2414" s="4" t="s">
        <v>842</v>
      </c>
      <c r="E2414" s="58" t="s">
        <v>446</v>
      </c>
      <c r="F2414" s="58" t="s">
        <v>17</v>
      </c>
      <c r="G2414" s="58">
        <v>9812</v>
      </c>
      <c r="H2414" s="58">
        <v>2</v>
      </c>
      <c r="I2414" s="58">
        <v>8</v>
      </c>
      <c r="J2414" s="58">
        <v>2</v>
      </c>
      <c r="K2414" s="58">
        <f t="shared" si="161"/>
        <v>10</v>
      </c>
      <c r="L2414" s="58">
        <f t="shared" si="162"/>
        <v>20</v>
      </c>
      <c r="M2414" s="4" t="s">
        <v>448</v>
      </c>
      <c r="N2414" s="58" t="s">
        <v>445</v>
      </c>
      <c r="O2414" s="58"/>
      <c r="P2414" s="4"/>
      <c r="Q2414" s="4"/>
    </row>
    <row r="2415" spans="1:17" s="1" customFormat="1" ht="18.649999999999999" customHeight="1" x14ac:dyDescent="0.35">
      <c r="A2415" s="3">
        <v>46129</v>
      </c>
      <c r="B2415" s="58">
        <f t="shared" si="159"/>
        <v>16</v>
      </c>
      <c r="C2415" s="58" t="str">
        <f t="shared" si="160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2</v>
      </c>
      <c r="I2415" s="58">
        <v>8</v>
      </c>
      <c r="J2415" s="58">
        <v>4</v>
      </c>
      <c r="K2415" s="58">
        <f t="shared" si="161"/>
        <v>12</v>
      </c>
      <c r="L2415" s="58">
        <f t="shared" si="162"/>
        <v>24</v>
      </c>
      <c r="M2415" s="4" t="s">
        <v>3428</v>
      </c>
      <c r="N2415" s="58" t="s">
        <v>444</v>
      </c>
      <c r="O2415" s="58"/>
      <c r="P2415" s="4"/>
      <c r="Q2415" s="4"/>
    </row>
    <row r="2416" spans="1:17" s="1" customFormat="1" ht="18.649999999999999" customHeight="1" x14ac:dyDescent="0.35">
      <c r="A2416" s="3">
        <v>46129</v>
      </c>
      <c r="B2416" s="58">
        <f t="shared" si="159"/>
        <v>16</v>
      </c>
      <c r="C2416" s="58" t="str">
        <f t="shared" si="160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2</v>
      </c>
      <c r="I2416" s="58">
        <v>8</v>
      </c>
      <c r="J2416" s="58"/>
      <c r="K2416" s="58">
        <f t="shared" si="161"/>
        <v>8</v>
      </c>
      <c r="L2416" s="58">
        <f t="shared" si="162"/>
        <v>16</v>
      </c>
      <c r="M2416" s="4" t="s">
        <v>3428</v>
      </c>
      <c r="N2416" s="58" t="s">
        <v>443</v>
      </c>
      <c r="O2416" s="58"/>
      <c r="P2416" s="4"/>
      <c r="Q2416" s="4"/>
    </row>
    <row r="2417" spans="1:17" s="1" customFormat="1" ht="18.649999999999999" customHeight="1" x14ac:dyDescent="0.35">
      <c r="A2417" s="3">
        <v>46129</v>
      </c>
      <c r="B2417" s="58">
        <f t="shared" si="159"/>
        <v>16</v>
      </c>
      <c r="C2417" s="58" t="str">
        <f t="shared" si="160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1</v>
      </c>
      <c r="I2417" s="58">
        <v>8</v>
      </c>
      <c r="J2417" s="58">
        <v>2</v>
      </c>
      <c r="K2417" s="58">
        <f t="shared" si="161"/>
        <v>10</v>
      </c>
      <c r="L2417" s="58">
        <f t="shared" si="162"/>
        <v>10</v>
      </c>
      <c r="M2417" s="4" t="s">
        <v>3428</v>
      </c>
      <c r="N2417" s="58" t="s">
        <v>443</v>
      </c>
      <c r="O2417" s="58"/>
      <c r="P2417" s="4"/>
      <c r="Q2417" s="4"/>
    </row>
    <row r="2418" spans="1:17" s="1" customFormat="1" ht="18.649999999999999" customHeight="1" x14ac:dyDescent="0.35">
      <c r="A2418" s="3">
        <v>46129</v>
      </c>
      <c r="B2418" s="58">
        <f t="shared" si="159"/>
        <v>16</v>
      </c>
      <c r="C2418" s="58" t="str">
        <f t="shared" si="160"/>
        <v>Apr</v>
      </c>
      <c r="D2418" s="4" t="s">
        <v>3755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61"/>
        <v>11.75</v>
      </c>
      <c r="L2418" s="58">
        <f t="shared" si="162"/>
        <v>11.75</v>
      </c>
      <c r="M2418" s="4" t="s">
        <v>3428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46129</v>
      </c>
      <c r="B2419" s="58">
        <f t="shared" si="159"/>
        <v>16</v>
      </c>
      <c r="C2419" s="58" t="str">
        <f t="shared" si="160"/>
        <v>Apr</v>
      </c>
      <c r="D2419" s="4" t="s">
        <v>3755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61"/>
        <v>12</v>
      </c>
      <c r="L2419" s="58">
        <f t="shared" si="162"/>
        <v>48</v>
      </c>
      <c r="M2419" s="4" t="s">
        <v>3428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46129</v>
      </c>
      <c r="B2420" s="58">
        <f t="shared" si="159"/>
        <v>16</v>
      </c>
      <c r="C2420" s="58" t="str">
        <f t="shared" si="160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1</v>
      </c>
      <c r="I2420" s="58">
        <v>8</v>
      </c>
      <c r="J2420" s="58">
        <v>3</v>
      </c>
      <c r="K2420" s="58">
        <f t="shared" si="161"/>
        <v>11</v>
      </c>
      <c r="L2420" s="58">
        <f t="shared" si="162"/>
        <v>11</v>
      </c>
      <c r="M2420" s="4" t="s">
        <v>3428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46129</v>
      </c>
      <c r="B2421" s="58">
        <f t="shared" si="159"/>
        <v>16</v>
      </c>
      <c r="C2421" s="58" t="str">
        <f t="shared" si="160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1</v>
      </c>
      <c r="I2421" s="58">
        <v>8</v>
      </c>
      <c r="J2421" s="58">
        <v>4</v>
      </c>
      <c r="K2421" s="58">
        <f t="shared" si="161"/>
        <v>12</v>
      </c>
      <c r="L2421" s="58">
        <f t="shared" si="162"/>
        <v>12</v>
      </c>
      <c r="M2421" s="4" t="s">
        <v>3428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>
        <v>46130</v>
      </c>
      <c r="B2422" s="58">
        <f t="shared" si="159"/>
        <v>16</v>
      </c>
      <c r="C2422" s="58" t="str">
        <f t="shared" si="160"/>
        <v>Apr</v>
      </c>
      <c r="D2422" s="4" t="s">
        <v>436</v>
      </c>
      <c r="E2422" s="58" t="s">
        <v>446</v>
      </c>
      <c r="F2422" s="58" t="s">
        <v>18</v>
      </c>
      <c r="G2422" s="58">
        <v>9812</v>
      </c>
      <c r="H2422" s="58">
        <v>7</v>
      </c>
      <c r="I2422" s="58">
        <v>8</v>
      </c>
      <c r="J2422" s="58"/>
      <c r="K2422" s="58">
        <f t="shared" si="161"/>
        <v>8</v>
      </c>
      <c r="L2422" s="58">
        <f t="shared" si="162"/>
        <v>56</v>
      </c>
      <c r="M2422" s="4" t="s">
        <v>453</v>
      </c>
      <c r="N2422" s="58" t="s">
        <v>436</v>
      </c>
      <c r="O2422" s="58"/>
      <c r="P2422" s="4"/>
      <c r="Q2422" s="4"/>
    </row>
    <row r="2423" spans="1:17" s="1" customFormat="1" ht="18.649999999999999" customHeight="1" x14ac:dyDescent="0.35">
      <c r="A2423" s="3">
        <v>46130</v>
      </c>
      <c r="B2423" s="58">
        <f t="shared" si="159"/>
        <v>16</v>
      </c>
      <c r="C2423" s="58" t="str">
        <f t="shared" si="160"/>
        <v>Apr</v>
      </c>
      <c r="D2423" s="4" t="s">
        <v>436</v>
      </c>
      <c r="E2423" s="58" t="s">
        <v>446</v>
      </c>
      <c r="F2423" s="58" t="s">
        <v>18</v>
      </c>
      <c r="G2423" s="58">
        <v>9812</v>
      </c>
      <c r="H2423" s="58">
        <v>2</v>
      </c>
      <c r="I2423" s="58">
        <v>8</v>
      </c>
      <c r="J2423" s="58">
        <v>2</v>
      </c>
      <c r="K2423" s="58">
        <f t="shared" si="161"/>
        <v>10</v>
      </c>
      <c r="L2423" s="58">
        <f t="shared" si="162"/>
        <v>20</v>
      </c>
      <c r="M2423" s="4" t="s">
        <v>453</v>
      </c>
      <c r="N2423" s="58" t="s">
        <v>436</v>
      </c>
      <c r="O2423" s="58"/>
      <c r="P2423" s="4"/>
      <c r="Q2423" s="4"/>
    </row>
    <row r="2424" spans="1:17" s="1" customFormat="1" ht="18.649999999999999" customHeight="1" x14ac:dyDescent="0.35">
      <c r="A2424" s="3">
        <v>46130</v>
      </c>
      <c r="B2424" s="58">
        <f t="shared" si="159"/>
        <v>16</v>
      </c>
      <c r="C2424" s="58" t="str">
        <f t="shared" si="160"/>
        <v>Apr</v>
      </c>
      <c r="D2424" s="4" t="s">
        <v>436</v>
      </c>
      <c r="E2424" s="58" t="s">
        <v>446</v>
      </c>
      <c r="F2424" s="58" t="s">
        <v>18</v>
      </c>
      <c r="G2424" s="58">
        <v>9812</v>
      </c>
      <c r="H2424" s="58">
        <v>1</v>
      </c>
      <c r="I2424" s="58">
        <v>8</v>
      </c>
      <c r="J2424" s="58">
        <v>2.5</v>
      </c>
      <c r="K2424" s="58">
        <f t="shared" si="161"/>
        <v>10.5</v>
      </c>
      <c r="L2424" s="58">
        <f t="shared" si="162"/>
        <v>10.5</v>
      </c>
      <c r="M2424" s="4" t="s">
        <v>453</v>
      </c>
      <c r="N2424" s="58" t="s">
        <v>436</v>
      </c>
      <c r="O2424" s="58"/>
      <c r="P2424" s="4"/>
      <c r="Q2424" s="4"/>
    </row>
    <row r="2425" spans="1:17" s="1" customFormat="1" ht="18.649999999999999" customHeight="1" x14ac:dyDescent="0.35">
      <c r="A2425" s="3">
        <v>46130</v>
      </c>
      <c r="B2425" s="58">
        <f t="shared" si="159"/>
        <v>16</v>
      </c>
      <c r="C2425" s="58" t="str">
        <f t="shared" si="160"/>
        <v>Apr</v>
      </c>
      <c r="D2425" s="4" t="s">
        <v>428</v>
      </c>
      <c r="E2425" s="58" t="s">
        <v>446</v>
      </c>
      <c r="F2425" s="58" t="s">
        <v>18</v>
      </c>
      <c r="G2425" s="58">
        <v>9812</v>
      </c>
      <c r="H2425" s="58">
        <v>1</v>
      </c>
      <c r="I2425" s="58">
        <v>8</v>
      </c>
      <c r="J2425" s="58"/>
      <c r="K2425" s="58">
        <f t="shared" si="161"/>
        <v>8</v>
      </c>
      <c r="L2425" s="58">
        <f t="shared" si="162"/>
        <v>8</v>
      </c>
      <c r="M2425" s="4" t="s">
        <v>449</v>
      </c>
      <c r="N2425" s="58" t="s">
        <v>198</v>
      </c>
      <c r="O2425" s="58"/>
      <c r="P2425" s="4"/>
      <c r="Q2425" s="4"/>
    </row>
    <row r="2426" spans="1:17" s="1" customFormat="1" ht="18.649999999999999" customHeight="1" x14ac:dyDescent="0.35">
      <c r="A2426" s="3">
        <v>46130</v>
      </c>
      <c r="B2426" s="58">
        <f t="shared" si="159"/>
        <v>16</v>
      </c>
      <c r="C2426" s="58" t="str">
        <f t="shared" si="160"/>
        <v>Apr</v>
      </c>
      <c r="D2426" s="4" t="s">
        <v>2283</v>
      </c>
      <c r="E2426" s="58" t="s">
        <v>34</v>
      </c>
      <c r="F2426" s="58" t="s">
        <v>18</v>
      </c>
      <c r="G2426" s="58">
        <v>9814</v>
      </c>
      <c r="H2426" s="58">
        <v>1</v>
      </c>
      <c r="I2426" s="58">
        <v>2</v>
      </c>
      <c r="J2426" s="58"/>
      <c r="K2426" s="58">
        <f t="shared" si="161"/>
        <v>2</v>
      </c>
      <c r="L2426" s="58">
        <f t="shared" si="162"/>
        <v>2</v>
      </c>
      <c r="M2426" s="4" t="s">
        <v>449</v>
      </c>
      <c r="N2426" s="58" t="s">
        <v>52</v>
      </c>
      <c r="O2426" s="58"/>
      <c r="P2426" s="4" t="s">
        <v>2432</v>
      </c>
      <c r="Q2426" s="4"/>
    </row>
    <row r="2427" spans="1:17" s="1" customFormat="1" ht="18.649999999999999" customHeight="1" x14ac:dyDescent="0.35">
      <c r="A2427" s="3">
        <v>46130</v>
      </c>
      <c r="B2427" s="58">
        <f t="shared" si="159"/>
        <v>16</v>
      </c>
      <c r="C2427" s="58" t="str">
        <f t="shared" si="160"/>
        <v>Apr</v>
      </c>
      <c r="D2427" s="4" t="s">
        <v>2284</v>
      </c>
      <c r="E2427" s="58" t="s">
        <v>34</v>
      </c>
      <c r="F2427" s="58" t="s">
        <v>18</v>
      </c>
      <c r="G2427" s="58">
        <v>9814</v>
      </c>
      <c r="H2427" s="58">
        <v>1</v>
      </c>
      <c r="I2427" s="58">
        <v>2</v>
      </c>
      <c r="J2427" s="58"/>
      <c r="K2427" s="58">
        <f t="shared" si="161"/>
        <v>2</v>
      </c>
      <c r="L2427" s="58">
        <f t="shared" si="162"/>
        <v>2</v>
      </c>
      <c r="M2427" s="4" t="s">
        <v>449</v>
      </c>
      <c r="N2427" s="58" t="s">
        <v>52</v>
      </c>
      <c r="O2427" s="58"/>
      <c r="P2427" s="4" t="s">
        <v>2432</v>
      </c>
      <c r="Q2427" s="4"/>
    </row>
    <row r="2428" spans="1:17" s="1" customFormat="1" ht="18.649999999999999" customHeight="1" x14ac:dyDescent="0.35">
      <c r="A2428" s="3">
        <v>46130</v>
      </c>
      <c r="B2428" s="58">
        <f t="shared" si="159"/>
        <v>16</v>
      </c>
      <c r="C2428" s="58" t="str">
        <f t="shared" si="160"/>
        <v>Apr</v>
      </c>
      <c r="D2428" s="4" t="s">
        <v>2284</v>
      </c>
      <c r="E2428" s="58" t="s">
        <v>34</v>
      </c>
      <c r="F2428" s="58" t="s">
        <v>18</v>
      </c>
      <c r="G2428" s="58">
        <v>9814</v>
      </c>
      <c r="H2428" s="58">
        <v>1</v>
      </c>
      <c r="I2428" s="58">
        <v>8</v>
      </c>
      <c r="J2428" s="58">
        <v>2</v>
      </c>
      <c r="K2428" s="58">
        <f t="shared" si="161"/>
        <v>10</v>
      </c>
      <c r="L2428" s="58">
        <f t="shared" si="162"/>
        <v>10</v>
      </c>
      <c r="M2428" s="4" t="s">
        <v>455</v>
      </c>
      <c r="N2428" s="58" t="s">
        <v>457</v>
      </c>
      <c r="O2428" s="58"/>
      <c r="P2428" s="4"/>
      <c r="Q2428" s="4"/>
    </row>
    <row r="2429" spans="1:17" s="1" customFormat="1" ht="18.649999999999999" customHeight="1" x14ac:dyDescent="0.35">
      <c r="A2429" s="3">
        <v>46130</v>
      </c>
      <c r="B2429" s="58">
        <f t="shared" si="159"/>
        <v>16</v>
      </c>
      <c r="C2429" s="58" t="str">
        <f t="shared" si="160"/>
        <v>Apr</v>
      </c>
      <c r="D2429" s="4" t="s">
        <v>2284</v>
      </c>
      <c r="E2429" s="58" t="s">
        <v>34</v>
      </c>
      <c r="F2429" s="58" t="s">
        <v>18</v>
      </c>
      <c r="G2429" s="58">
        <v>9814</v>
      </c>
      <c r="H2429" s="58">
        <v>1</v>
      </c>
      <c r="I2429" s="58">
        <v>8</v>
      </c>
      <c r="J2429" s="58">
        <v>2.5</v>
      </c>
      <c r="K2429" s="58">
        <f t="shared" si="161"/>
        <v>10.5</v>
      </c>
      <c r="L2429" s="58">
        <f t="shared" si="162"/>
        <v>10.5</v>
      </c>
      <c r="M2429" s="4" t="s">
        <v>455</v>
      </c>
      <c r="N2429" s="58" t="s">
        <v>457</v>
      </c>
      <c r="O2429" s="58"/>
      <c r="P2429" s="4"/>
      <c r="Q2429" s="4"/>
    </row>
    <row r="2430" spans="1:17" s="1" customFormat="1" ht="18.649999999999999" customHeight="1" x14ac:dyDescent="0.35">
      <c r="A2430" s="3">
        <v>46130</v>
      </c>
      <c r="B2430" s="58">
        <f t="shared" si="159"/>
        <v>16</v>
      </c>
      <c r="C2430" s="58" t="str">
        <f t="shared" si="160"/>
        <v>Apr</v>
      </c>
      <c r="D2430" s="4" t="s">
        <v>2489</v>
      </c>
      <c r="E2430" s="58" t="s">
        <v>34</v>
      </c>
      <c r="F2430" s="58" t="s">
        <v>17</v>
      </c>
      <c r="G2430" s="58">
        <v>9814</v>
      </c>
      <c r="H2430" s="58">
        <v>30</v>
      </c>
      <c r="I2430" s="58">
        <v>8</v>
      </c>
      <c r="J2430" s="58">
        <v>4</v>
      </c>
      <c r="K2430" s="58">
        <f t="shared" si="161"/>
        <v>12</v>
      </c>
      <c r="L2430" s="58">
        <f t="shared" si="162"/>
        <v>360</v>
      </c>
      <c r="M2430" s="4" t="s">
        <v>3428</v>
      </c>
      <c r="N2430" s="58" t="s">
        <v>444</v>
      </c>
      <c r="O2430" s="58"/>
      <c r="P2430" s="4"/>
      <c r="Q2430" s="4"/>
    </row>
    <row r="2431" spans="1:17" s="1" customFormat="1" ht="18.649999999999999" customHeight="1" x14ac:dyDescent="0.35">
      <c r="A2431" s="3">
        <v>46130</v>
      </c>
      <c r="B2431" s="58">
        <f t="shared" si="159"/>
        <v>16</v>
      </c>
      <c r="C2431" s="58" t="str">
        <f t="shared" si="160"/>
        <v>Apr</v>
      </c>
      <c r="D2431" s="4" t="s">
        <v>842</v>
      </c>
      <c r="E2431" s="58" t="s">
        <v>446</v>
      </c>
      <c r="F2431" s="58" t="s">
        <v>17</v>
      </c>
      <c r="G2431" s="58">
        <v>9812</v>
      </c>
      <c r="H2431" s="58">
        <v>2</v>
      </c>
      <c r="I2431" s="58">
        <v>8</v>
      </c>
      <c r="J2431" s="58">
        <v>2</v>
      </c>
      <c r="K2431" s="58">
        <f t="shared" si="161"/>
        <v>10</v>
      </c>
      <c r="L2431" s="58">
        <f t="shared" si="162"/>
        <v>20</v>
      </c>
      <c r="M2431" s="4" t="s">
        <v>2285</v>
      </c>
      <c r="N2431" s="58" t="s">
        <v>57</v>
      </c>
      <c r="O2431" s="58"/>
      <c r="P2431" s="4" t="s">
        <v>3879</v>
      </c>
      <c r="Q2431" s="4"/>
    </row>
    <row r="2432" spans="1:17" s="1" customFormat="1" ht="18.649999999999999" customHeight="1" x14ac:dyDescent="0.35">
      <c r="A2432" s="3">
        <v>46130</v>
      </c>
      <c r="B2432" s="58">
        <f t="shared" si="159"/>
        <v>16</v>
      </c>
      <c r="C2432" s="58" t="str">
        <f t="shared" si="160"/>
        <v>Apr</v>
      </c>
      <c r="D2432" s="4" t="s">
        <v>842</v>
      </c>
      <c r="E2432" s="58" t="s">
        <v>446</v>
      </c>
      <c r="F2432" s="58" t="s">
        <v>17</v>
      </c>
      <c r="G2432" s="58">
        <v>9812</v>
      </c>
      <c r="H2432" s="58">
        <v>4</v>
      </c>
      <c r="I2432" s="58">
        <v>8</v>
      </c>
      <c r="J2432" s="58"/>
      <c r="K2432" s="58">
        <f t="shared" si="161"/>
        <v>8</v>
      </c>
      <c r="L2432" s="58">
        <f t="shared" si="162"/>
        <v>32</v>
      </c>
      <c r="M2432" s="4" t="s">
        <v>448</v>
      </c>
      <c r="N2432" s="58" t="s">
        <v>445</v>
      </c>
      <c r="O2432" s="58"/>
      <c r="P2432" s="4"/>
      <c r="Q2432" s="4"/>
    </row>
    <row r="2433" spans="1:17" s="1" customFormat="1" ht="18.649999999999999" customHeight="1" x14ac:dyDescent="0.35">
      <c r="A2433" s="3">
        <v>46130</v>
      </c>
      <c r="B2433" s="58">
        <f t="shared" si="159"/>
        <v>16</v>
      </c>
      <c r="C2433" s="58" t="str">
        <f t="shared" si="160"/>
        <v>Apr</v>
      </c>
      <c r="D2433" s="4" t="s">
        <v>842</v>
      </c>
      <c r="E2433" s="58" t="s">
        <v>446</v>
      </c>
      <c r="F2433" s="58" t="s">
        <v>17</v>
      </c>
      <c r="G2433" s="58">
        <v>9812</v>
      </c>
      <c r="H2433" s="58">
        <v>3</v>
      </c>
      <c r="I2433" s="58">
        <v>8</v>
      </c>
      <c r="J2433" s="58">
        <v>4</v>
      </c>
      <c r="K2433" s="58">
        <f t="shared" si="161"/>
        <v>12</v>
      </c>
      <c r="L2433" s="58">
        <f t="shared" si="162"/>
        <v>36</v>
      </c>
      <c r="M2433" s="4" t="s">
        <v>448</v>
      </c>
      <c r="N2433" s="58" t="s">
        <v>445</v>
      </c>
      <c r="O2433" s="58"/>
      <c r="P2433" s="4"/>
      <c r="Q2433" s="4"/>
    </row>
    <row r="2434" spans="1:17" s="1" customFormat="1" ht="18.649999999999999" customHeight="1" x14ac:dyDescent="0.35">
      <c r="A2434" s="3">
        <v>46130</v>
      </c>
      <c r="B2434" s="58">
        <f t="shared" si="159"/>
        <v>16</v>
      </c>
      <c r="C2434" s="58" t="str">
        <f t="shared" si="160"/>
        <v>Apr</v>
      </c>
      <c r="D2434" s="4" t="s">
        <v>842</v>
      </c>
      <c r="E2434" s="58" t="s">
        <v>446</v>
      </c>
      <c r="F2434" s="58" t="s">
        <v>17</v>
      </c>
      <c r="G2434" s="58">
        <v>9812</v>
      </c>
      <c r="H2434" s="58">
        <v>1</v>
      </c>
      <c r="I2434" s="58">
        <v>8</v>
      </c>
      <c r="J2434" s="58">
        <v>4</v>
      </c>
      <c r="K2434" s="58">
        <f t="shared" si="161"/>
        <v>12</v>
      </c>
      <c r="L2434" s="58">
        <f t="shared" si="162"/>
        <v>12</v>
      </c>
      <c r="M2434" s="4" t="s">
        <v>3428</v>
      </c>
      <c r="N2434" s="58" t="s">
        <v>443</v>
      </c>
      <c r="O2434" s="58"/>
      <c r="P2434" s="4"/>
      <c r="Q2434" s="4"/>
    </row>
    <row r="2435" spans="1:17" s="1" customFormat="1" ht="18.649999999999999" customHeight="1" x14ac:dyDescent="0.35">
      <c r="A2435" s="3">
        <v>46130</v>
      </c>
      <c r="B2435" s="58">
        <f t="shared" si="159"/>
        <v>16</v>
      </c>
      <c r="C2435" s="58" t="str">
        <f t="shared" si="160"/>
        <v>Apr</v>
      </c>
      <c r="D2435" s="4" t="s">
        <v>3755</v>
      </c>
      <c r="E2435" s="58" t="s">
        <v>446</v>
      </c>
      <c r="F2435" s="58" t="s">
        <v>18</v>
      </c>
      <c r="G2435" s="58">
        <v>9812</v>
      </c>
      <c r="H2435" s="58">
        <v>5</v>
      </c>
      <c r="I2435" s="58">
        <v>8</v>
      </c>
      <c r="J2435" s="58">
        <v>4</v>
      </c>
      <c r="K2435" s="58">
        <f t="shared" si="161"/>
        <v>12</v>
      </c>
      <c r="L2435" s="58">
        <f t="shared" si="162"/>
        <v>60</v>
      </c>
      <c r="M2435" s="4" t="s">
        <v>3428</v>
      </c>
      <c r="N2435" s="58" t="s">
        <v>444</v>
      </c>
      <c r="O2435" s="58"/>
      <c r="P2435" s="4"/>
      <c r="Q2435" s="4"/>
    </row>
    <row r="2436" spans="1:17" s="1" customFormat="1" ht="18.649999999999999" customHeight="1" x14ac:dyDescent="0.35">
      <c r="A2436" s="3">
        <v>46130</v>
      </c>
      <c r="B2436" s="58">
        <f t="shared" ref="B2436:B2499" si="163">WEEKNUM(A2436)</f>
        <v>16</v>
      </c>
      <c r="C2436" s="58" t="str">
        <f t="shared" ref="C2436:C2504" si="164">TEXT(A2436,"Mmm")</f>
        <v>Apr</v>
      </c>
      <c r="D2436" s="4" t="s">
        <v>429</v>
      </c>
      <c r="E2436" s="58" t="s">
        <v>34</v>
      </c>
      <c r="F2436" s="58" t="s">
        <v>18</v>
      </c>
      <c r="G2436" s="58">
        <v>9814</v>
      </c>
      <c r="H2436" s="58">
        <v>1</v>
      </c>
      <c r="I2436" s="58">
        <v>8</v>
      </c>
      <c r="J2436" s="58">
        <v>3.5</v>
      </c>
      <c r="K2436" s="58">
        <f t="shared" si="161"/>
        <v>11.5</v>
      </c>
      <c r="L2436" s="58">
        <f t="shared" si="162"/>
        <v>11.5</v>
      </c>
      <c r="M2436" s="4" t="s">
        <v>3428</v>
      </c>
      <c r="N2436" s="58" t="s">
        <v>443</v>
      </c>
      <c r="O2436" s="58"/>
      <c r="P2436" s="4"/>
      <c r="Q2436" s="4"/>
    </row>
    <row r="2437" spans="1:17" s="1" customFormat="1" ht="18.649999999999999" customHeight="1" x14ac:dyDescent="0.35">
      <c r="A2437" s="3">
        <v>46130</v>
      </c>
      <c r="B2437" s="58">
        <f t="shared" si="163"/>
        <v>16</v>
      </c>
      <c r="C2437" s="58" t="str">
        <f t="shared" si="164"/>
        <v>Apr</v>
      </c>
      <c r="D2437" s="4" t="s">
        <v>429</v>
      </c>
      <c r="E2437" s="58" t="s">
        <v>34</v>
      </c>
      <c r="F2437" s="58" t="s">
        <v>18</v>
      </c>
      <c r="G2437" s="58">
        <v>9814</v>
      </c>
      <c r="H2437" s="58">
        <v>1</v>
      </c>
      <c r="I2437" s="58">
        <v>8</v>
      </c>
      <c r="J2437" s="58">
        <v>4</v>
      </c>
      <c r="K2437" s="58">
        <f t="shared" si="161"/>
        <v>12</v>
      </c>
      <c r="L2437" s="58">
        <f t="shared" si="162"/>
        <v>12</v>
      </c>
      <c r="M2437" s="4" t="s">
        <v>3428</v>
      </c>
      <c r="N2437" s="58" t="s">
        <v>443</v>
      </c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63"/>
        <v>0</v>
      </c>
      <c r="C2438" s="58" t="str">
        <f t="shared" si="164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61"/>
        <v>0</v>
      </c>
      <c r="L2438" s="58">
        <f t="shared" si="162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63"/>
        <v>0</v>
      </c>
      <c r="C2439" s="58" t="str">
        <f t="shared" si="164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61"/>
        <v>0</v>
      </c>
      <c r="L2439" s="58">
        <f t="shared" si="162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63"/>
        <v>0</v>
      </c>
      <c r="C2440" s="58" t="str">
        <f t="shared" si="164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61"/>
        <v>0</v>
      </c>
      <c r="L2440" s="58">
        <f t="shared" si="162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63"/>
        <v>0</v>
      </c>
      <c r="C2441" s="58" t="str">
        <f t="shared" si="164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61"/>
        <v>0</v>
      </c>
      <c r="L2441" s="58">
        <f t="shared" si="162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63"/>
        <v>0</v>
      </c>
      <c r="C2442" s="58" t="str">
        <f t="shared" si="164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61"/>
        <v>0</v>
      </c>
      <c r="L2442" s="58">
        <f t="shared" si="162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63"/>
        <v>0</v>
      </c>
      <c r="C2443" s="58" t="str">
        <f t="shared" si="164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61"/>
        <v>0</v>
      </c>
      <c r="L2443" s="58">
        <f t="shared" si="162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63"/>
        <v>0</v>
      </c>
      <c r="C2444" s="58" t="str">
        <f t="shared" si="164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61"/>
        <v>0</v>
      </c>
      <c r="L2444" s="58">
        <f t="shared" si="162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si="163"/>
        <v>0</v>
      </c>
      <c r="C2445" s="58" t="str">
        <f t="shared" si="164"/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61"/>
        <v>0</v>
      </c>
      <c r="L2445" s="58">
        <f t="shared" si="162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63"/>
        <v>0</v>
      </c>
      <c r="C2446" s="58" t="str">
        <f t="shared" si="164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61"/>
        <v>0</v>
      </c>
      <c r="L2446" s="58">
        <f t="shared" si="162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63"/>
        <v>0</v>
      </c>
      <c r="C2447" s="58" t="str">
        <f t="shared" si="164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61"/>
        <v>0</v>
      </c>
      <c r="L2447" s="58">
        <f t="shared" si="162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63"/>
        <v>0</v>
      </c>
      <c r="C2448" s="58" t="str">
        <f t="shared" si="164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61"/>
        <v>0</v>
      </c>
      <c r="L2448" s="58">
        <f t="shared" si="162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63"/>
        <v>0</v>
      </c>
      <c r="C2449" s="58" t="str">
        <f t="shared" si="164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61"/>
        <v>0</v>
      </c>
      <c r="L2449" s="58">
        <f t="shared" si="162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63"/>
        <v>0</v>
      </c>
      <c r="C2450" s="58" t="str">
        <f t="shared" si="164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61"/>
        <v>0</v>
      </c>
      <c r="L2450" s="58">
        <f t="shared" si="162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63"/>
        <v>0</v>
      </c>
      <c r="C2451" s="58" t="str">
        <f t="shared" si="164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61"/>
        <v>0</v>
      </c>
      <c r="L2451" s="58">
        <f t="shared" si="162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63"/>
        <v>0</v>
      </c>
      <c r="C2452" s="58" t="str">
        <f t="shared" si="164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61"/>
        <v>0</v>
      </c>
      <c r="L2452" s="58">
        <f t="shared" si="162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63"/>
        <v>0</v>
      </c>
      <c r="C2453" s="58" t="str">
        <f t="shared" si="164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61"/>
        <v>0</v>
      </c>
      <c r="L2453" s="58">
        <f t="shared" si="162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63"/>
        <v>0</v>
      </c>
      <c r="C2454" s="58" t="str">
        <f t="shared" si="164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61"/>
        <v>0</v>
      </c>
      <c r="L2454" s="58">
        <f t="shared" si="162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63"/>
        <v>0</v>
      </c>
      <c r="C2455" s="58" t="str">
        <f t="shared" si="164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61"/>
        <v>0</v>
      </c>
      <c r="L2455" s="58">
        <f t="shared" si="162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63"/>
        <v>0</v>
      </c>
      <c r="C2456" s="58" t="str">
        <f t="shared" si="164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61"/>
        <v>0</v>
      </c>
      <c r="L2456" s="58">
        <f t="shared" si="162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63"/>
        <v>0</v>
      </c>
      <c r="C2457" s="58" t="str">
        <f t="shared" si="164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61"/>
        <v>0</v>
      </c>
      <c r="L2457" s="58">
        <f t="shared" si="162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ref="K2468:K2504" si="165">I2468+J2468</f>
        <v>0</v>
      </c>
      <c r="L2468" s="58">
        <f t="shared" ref="L2468:L2504" si="166">H2468*K2468</f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5"/>
        <v>0</v>
      </c>
      <c r="L2469" s="58">
        <f t="shared" si="166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5"/>
        <v>0</v>
      </c>
      <c r="L2470" s="58">
        <f t="shared" si="166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5"/>
        <v>0</v>
      </c>
      <c r="L2471" s="58">
        <f t="shared" si="166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5"/>
        <v>0</v>
      </c>
      <c r="L2472" s="58">
        <f t="shared" si="166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5"/>
        <v>0</v>
      </c>
      <c r="L2473" s="58">
        <f t="shared" si="166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5"/>
        <v>0</v>
      </c>
      <c r="L2474" s="58">
        <f t="shared" si="166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5"/>
        <v>0</v>
      </c>
      <c r="L2475" s="58">
        <f t="shared" si="166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65"/>
        <v>0</v>
      </c>
      <c r="L2476" s="58">
        <f t="shared" si="166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ref="B2500:B2504" si="167">WEEKNUM(A2500)</f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7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7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7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7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</sheetData>
  <autoFilter ref="A2:Q2504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B2505:B1048576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D2505:F1048576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I2505:I1048576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C2505:C1048576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2026-04-20T06:47:49Z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