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04"/>
  <workbookPr filterPrivacy="1"/>
  <xr:revisionPtr revIDLastSave="0" documentId="13_ncr:1_{B40E69AF-DA37-4E6B-A2EE-10B757B0EF28}" xr6:coauthVersionLast="42" xr6:coauthVersionMax="42" xr10:uidLastSave="{00000000-0000-0000-0000-000000000000}"/>
  <bookViews>
    <workbookView xWindow="-120" yWindow="-120" windowWidth="29040" windowHeight="15990" activeTab="1" xr2:uid="{00000000-000D-0000-FFFF-FFFF00000000}"/>
  </bookViews>
  <sheets>
    <sheet name="Data sheet" sheetId="1" r:id="rId1"/>
    <sheet name="Out she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5" i="2" l="1"/>
  <c r="B56" i="2"/>
  <c r="B57" i="2"/>
  <c r="B58" i="2"/>
  <c r="B62" i="2"/>
  <c r="B63" i="2"/>
  <c r="B59" i="2"/>
  <c r="C59" i="2"/>
  <c r="D59" i="2"/>
  <c r="B60" i="2"/>
  <c r="C60" i="2"/>
  <c r="D60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61" i="2"/>
  <c r="B64" i="2"/>
  <c r="B65" i="2"/>
  <c r="B66" i="2"/>
  <c r="B67" i="2"/>
  <c r="B68" i="2"/>
  <c r="B69" i="2"/>
  <c r="B70" i="2"/>
  <c r="B71" i="2"/>
  <c r="B72" i="2"/>
  <c r="B73" i="2"/>
  <c r="B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2" i="2"/>
</calcChain>
</file>

<file path=xl/sharedStrings.xml><?xml version="1.0" encoding="utf-8"?>
<sst xmlns="http://schemas.openxmlformats.org/spreadsheetml/2006/main" count="364" uniqueCount="79">
  <si>
    <t>Порт</t>
  </si>
  <si>
    <t>Шкаф</t>
  </si>
  <si>
    <t>Юнит</t>
  </si>
  <si>
    <t>1.1</t>
  </si>
  <si>
    <t>39/1</t>
  </si>
  <si>
    <t>1.2</t>
  </si>
  <si>
    <t>1.3</t>
  </si>
  <si>
    <t>1.7</t>
  </si>
  <si>
    <t>1.8</t>
  </si>
  <si>
    <t>1.9</t>
  </si>
  <si>
    <t>1.10</t>
  </si>
  <si>
    <t>1.16</t>
  </si>
  <si>
    <t>1.17</t>
  </si>
  <si>
    <t>1.18</t>
  </si>
  <si>
    <t>1.19</t>
  </si>
  <si>
    <t>1.20</t>
  </si>
  <si>
    <t>1.21</t>
  </si>
  <si>
    <t>1.22</t>
  </si>
  <si>
    <t>1.23</t>
  </si>
  <si>
    <t>37/1</t>
  </si>
  <si>
    <t>TV.1.1</t>
  </si>
  <si>
    <t>TV.1.2</t>
  </si>
  <si>
    <t>TV.1.3</t>
  </si>
  <si>
    <t>TV.1.4</t>
  </si>
  <si>
    <t>W.1</t>
  </si>
  <si>
    <t>W.2</t>
  </si>
  <si>
    <t>W.3</t>
  </si>
  <si>
    <t>резерв</t>
  </si>
  <si>
    <t>V.1</t>
  </si>
  <si>
    <t>35/1</t>
  </si>
  <si>
    <t>V.2</t>
  </si>
  <si>
    <t>V.3</t>
  </si>
  <si>
    <t>V.4</t>
  </si>
  <si>
    <t>V.5</t>
  </si>
  <si>
    <t>V.6</t>
  </si>
  <si>
    <t>V.7</t>
  </si>
  <si>
    <t>V.8</t>
  </si>
  <si>
    <t>V.9</t>
  </si>
  <si>
    <t>V.10</t>
  </si>
  <si>
    <t>V.11</t>
  </si>
  <si>
    <t>V.12</t>
  </si>
  <si>
    <t>V.13</t>
  </si>
  <si>
    <t>V.14</t>
  </si>
  <si>
    <t>V.15</t>
  </si>
  <si>
    <t>V.0.1</t>
  </si>
  <si>
    <t>V.0.2</t>
  </si>
  <si>
    <t>№</t>
  </si>
  <si>
    <t>Назначение порта</t>
  </si>
  <si>
    <t>Номер порта СКС</t>
  </si>
  <si>
    <t>Розетки</t>
  </si>
  <si>
    <t>Сетевое оборудование</t>
  </si>
  <si>
    <t>Номер порта коммутатора</t>
  </si>
  <si>
    <t>Марка кабеля</t>
  </si>
  <si>
    <t>UTP, cat.5e</t>
  </si>
  <si>
    <t>Оборудование</t>
  </si>
  <si>
    <t>V</t>
  </si>
  <si>
    <t>Камера видеонаблюдения</t>
  </si>
  <si>
    <t>VK</t>
  </si>
  <si>
    <t>Внутренняя камера видеонаблюдения</t>
  </si>
  <si>
    <t>VO</t>
  </si>
  <si>
    <t>Внешняя камера видеонаблюдения</t>
  </si>
  <si>
    <t>W</t>
  </si>
  <si>
    <t>Точка доступа Wi-Fi</t>
  </si>
  <si>
    <t>TV</t>
  </si>
  <si>
    <t>Телевизор</t>
  </si>
  <si>
    <t>SV</t>
  </si>
  <si>
    <t>Система вещания</t>
  </si>
  <si>
    <t>SV.1.1</t>
  </si>
  <si>
    <t>SV.1.2</t>
  </si>
  <si>
    <t>SV.1.3</t>
  </si>
  <si>
    <t>VO.1.1</t>
  </si>
  <si>
    <t>VO.1.2</t>
  </si>
  <si>
    <t>VO.1.3</t>
  </si>
  <si>
    <t>VO.1.4</t>
  </si>
  <si>
    <t>V.1.1</t>
  </si>
  <si>
    <t>V.1.2</t>
  </si>
  <si>
    <t>TV.1.0</t>
  </si>
  <si>
    <t>n#2.1.3</t>
  </si>
  <si>
    <t>n#2.1.6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</si>
</sst>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opLeftCell="A22" workbookViewId="0">
      <selection activeCell="A59" sqref="A59"/>
    </sheetView>
  </sheetViews>
  <sheetFormatPr defaultRowHeight="15" x14ac:dyDescent="0.25"/>
  <cols>
    <col min="1" max="1" width="7.42578125" bestFit="1" customWidth="1"/>
    <col min="2" max="2" width="5.7109375" bestFit="1" customWidth="1"/>
    <col min="3" max="3" width="5.5703125" bestFit="1" customWidth="1"/>
    <col min="4" max="4" width="5" bestFit="1" customWidth="1"/>
    <col min="8" max="8" width="17.85546875" bestFit="1" customWidth="1"/>
    <col min="9" max="9" width="37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0</v>
      </c>
      <c r="H1" s="3" t="s">
        <v>47</v>
      </c>
      <c r="I1" s="3" t="s">
        <v>54</v>
      </c>
    </row>
    <row r="2" spans="1:9" x14ac:dyDescent="0.25">
      <c r="A2" s="2" t="s">
        <v>3</v>
      </c>
      <c r="B2" s="2" t="s">
        <v>3</v>
      </c>
      <c r="C2" s="2" t="s">
        <v>4</v>
      </c>
      <c r="D2" s="1">
        <v>1</v>
      </c>
      <c r="H2" s="3" t="s">
        <v>55</v>
      </c>
      <c r="I2" s="3" t="s">
        <v>56</v>
      </c>
    </row>
    <row r="3" spans="1:9" x14ac:dyDescent="0.25">
      <c r="A3" s="2" t="s">
        <v>5</v>
      </c>
      <c r="B3" s="2" t="s">
        <v>3</v>
      </c>
      <c r="C3" s="2" t="s">
        <v>4</v>
      </c>
      <c r="D3" s="1">
        <v>2</v>
      </c>
      <c r="H3" s="3" t="s">
        <v>57</v>
      </c>
      <c r="I3" s="3" t="s">
        <v>58</v>
      </c>
    </row>
    <row r="4" spans="1:9" x14ac:dyDescent="0.25">
      <c r="A4" s="2" t="s">
        <v>6</v>
      </c>
      <c r="B4" s="2" t="s">
        <v>3</v>
      </c>
      <c r="C4" s="2" t="s">
        <v>4</v>
      </c>
      <c r="D4" s="1">
        <v>3</v>
      </c>
      <c r="H4" s="3" t="s">
        <v>59</v>
      </c>
      <c r="I4" s="3" t="s">
        <v>60</v>
      </c>
    </row>
    <row r="5" spans="1:9" x14ac:dyDescent="0.25">
      <c r="A5" s="2" t="s">
        <v>74</v>
      </c>
      <c r="B5" s="2" t="s">
        <v>3</v>
      </c>
      <c r="C5" s="2" t="s">
        <v>4</v>
      </c>
      <c r="D5" s="1">
        <v>4</v>
      </c>
      <c r="H5" s="3" t="s">
        <v>61</v>
      </c>
      <c r="I5" s="3" t="s">
        <v>62</v>
      </c>
    </row>
    <row r="6" spans="1:9" x14ac:dyDescent="0.25">
      <c r="A6" s="2" t="s">
        <v>75</v>
      </c>
      <c r="B6" s="2" t="s">
        <v>3</v>
      </c>
      <c r="C6" s="2" t="s">
        <v>4</v>
      </c>
      <c r="D6" s="1">
        <v>5</v>
      </c>
      <c r="H6" s="3" t="s">
        <v>63</v>
      </c>
      <c r="I6" s="3" t="s">
        <v>64</v>
      </c>
    </row>
    <row r="7" spans="1:9" x14ac:dyDescent="0.25">
      <c r="A7" s="2" t="s">
        <v>67</v>
      </c>
      <c r="B7" s="2" t="s">
        <v>3</v>
      </c>
      <c r="C7" s="2" t="s">
        <v>4</v>
      </c>
      <c r="D7" s="1">
        <v>6</v>
      </c>
      <c r="H7" s="3" t="s">
        <v>65</v>
      </c>
      <c r="I7" s="3" t="s">
        <v>66</v>
      </c>
    </row>
    <row r="8" spans="1:9" x14ac:dyDescent="0.25">
      <c r="A8" s="2" t="s">
        <v>68</v>
      </c>
      <c r="B8" s="2" t="s">
        <v>3</v>
      </c>
      <c r="C8" s="2" t="s">
        <v>4</v>
      </c>
      <c r="D8" s="1">
        <v>7</v>
      </c>
      <c r="H8" s="3" t="s">
        <v>27</v>
      </c>
      <c r="I8" s="3" t="s">
        <v>27</v>
      </c>
    </row>
    <row r="9" spans="1:9" x14ac:dyDescent="0.25">
      <c r="A9" s="2" t="s">
        <v>69</v>
      </c>
      <c r="B9" s="2" t="s">
        <v>3</v>
      </c>
      <c r="C9" s="2" t="s">
        <v>4</v>
      </c>
      <c r="D9" s="1">
        <v>8</v>
      </c>
    </row>
    <row r="10" spans="1:9" x14ac:dyDescent="0.25">
      <c r="A10" s="2" t="s">
        <v>7</v>
      </c>
      <c r="B10" s="2" t="s">
        <v>3</v>
      </c>
      <c r="C10" s="2" t="s">
        <v>4</v>
      </c>
      <c r="D10" s="1">
        <v>9</v>
      </c>
    </row>
    <row r="11" spans="1:9" x14ac:dyDescent="0.25">
      <c r="A11" s="2" t="s">
        <v>8</v>
      </c>
      <c r="B11" s="2" t="s">
        <v>3</v>
      </c>
      <c r="C11" s="2" t="s">
        <v>4</v>
      </c>
      <c r="D11" s="1">
        <v>10</v>
      </c>
    </row>
    <row r="12" spans="1:9" x14ac:dyDescent="0.25">
      <c r="A12" s="2" t="s">
        <v>9</v>
      </c>
      <c r="B12" s="2" t="s">
        <v>3</v>
      </c>
      <c r="C12" s="2" t="s">
        <v>4</v>
      </c>
      <c r="D12" s="1">
        <v>11</v>
      </c>
    </row>
    <row r="13" spans="1:9" x14ac:dyDescent="0.25">
      <c r="A13" s="2" t="s">
        <v>10</v>
      </c>
      <c r="B13" s="2" t="s">
        <v>3</v>
      </c>
      <c r="C13" s="2" t="s">
        <v>4</v>
      </c>
      <c r="D13" s="1">
        <v>12</v>
      </c>
    </row>
    <row r="14" spans="1:9" x14ac:dyDescent="0.25">
      <c r="A14" s="2" t="s">
        <v>76</v>
      </c>
      <c r="B14" s="2" t="s">
        <v>3</v>
      </c>
      <c r="C14" s="2" t="s">
        <v>4</v>
      </c>
      <c r="D14" s="1">
        <v>13</v>
      </c>
    </row>
    <row r="15" spans="1:9" x14ac:dyDescent="0.25">
      <c r="A15" s="2" t="s">
        <v>70</v>
      </c>
      <c r="B15" s="2" t="s">
        <v>3</v>
      </c>
      <c r="C15" s="2" t="s">
        <v>4</v>
      </c>
      <c r="D15" s="1">
        <v>14</v>
      </c>
    </row>
    <row r="16" spans="1:9" x14ac:dyDescent="0.25">
      <c r="A16" s="2" t="s">
        <v>71</v>
      </c>
      <c r="B16" s="2" t="s">
        <v>3</v>
      </c>
      <c r="C16" s="2" t="s">
        <v>4</v>
      </c>
      <c r="D16" s="1">
        <v>15</v>
      </c>
    </row>
    <row r="17" spans="1:4" x14ac:dyDescent="0.25">
      <c r="A17" s="2" t="s">
        <v>72</v>
      </c>
      <c r="B17" s="2" t="s">
        <v>3</v>
      </c>
      <c r="C17" s="2" t="s">
        <v>4</v>
      </c>
      <c r="D17" s="1">
        <v>16</v>
      </c>
    </row>
    <row r="18" spans="1:4" x14ac:dyDescent="0.25">
      <c r="A18" s="2" t="s">
        <v>73</v>
      </c>
      <c r="B18" s="2" t="s">
        <v>3</v>
      </c>
      <c r="C18" s="2" t="s">
        <v>4</v>
      </c>
      <c r="D18" s="1">
        <v>17</v>
      </c>
    </row>
    <row r="19" spans="1:4" x14ac:dyDescent="0.25">
      <c r="A19" s="2" t="s">
        <v>11</v>
      </c>
      <c r="B19" s="2" t="s">
        <v>3</v>
      </c>
      <c r="C19" s="2" t="s">
        <v>4</v>
      </c>
      <c r="D19" s="1">
        <v>18</v>
      </c>
    </row>
    <row r="20" spans="1:4" x14ac:dyDescent="0.25">
      <c r="A20" s="2" t="s">
        <v>12</v>
      </c>
      <c r="B20" s="2" t="s">
        <v>3</v>
      </c>
      <c r="C20" s="2" t="s">
        <v>4</v>
      </c>
      <c r="D20" s="1">
        <v>19</v>
      </c>
    </row>
    <row r="21" spans="1:4" x14ac:dyDescent="0.25">
      <c r="A21" s="2" t="s">
        <v>13</v>
      </c>
      <c r="B21" s="2" t="s">
        <v>3</v>
      </c>
      <c r="C21" s="2" t="s">
        <v>4</v>
      </c>
      <c r="D21" s="1">
        <v>20</v>
      </c>
    </row>
    <row r="22" spans="1:4" x14ac:dyDescent="0.25">
      <c r="A22" s="2" t="s">
        <v>14</v>
      </c>
      <c r="B22" s="2" t="s">
        <v>3</v>
      </c>
      <c r="C22" s="2" t="s">
        <v>4</v>
      </c>
      <c r="D22" s="1">
        <v>21</v>
      </c>
    </row>
    <row r="23" spans="1:4" x14ac:dyDescent="0.25">
      <c r="A23" s="2" t="s">
        <v>15</v>
      </c>
      <c r="B23" s="2" t="s">
        <v>3</v>
      </c>
      <c r="C23" s="2" t="s">
        <v>4</v>
      </c>
      <c r="D23" s="1">
        <v>22</v>
      </c>
    </row>
    <row r="24" spans="1:4" x14ac:dyDescent="0.25">
      <c r="A24" s="2" t="s">
        <v>16</v>
      </c>
      <c r="B24" s="2" t="s">
        <v>3</v>
      </c>
      <c r="C24" s="2" t="s">
        <v>4</v>
      </c>
      <c r="D24" s="1">
        <v>23</v>
      </c>
    </row>
    <row r="25" spans="1:4" x14ac:dyDescent="0.25">
      <c r="A25" s="2" t="s">
        <v>17</v>
      </c>
      <c r="B25" s="2" t="s">
        <v>3</v>
      </c>
      <c r="C25" s="2" t="s">
        <v>4</v>
      </c>
      <c r="D25" s="1">
        <v>24</v>
      </c>
    </row>
    <row r="26" spans="1:4" x14ac:dyDescent="0.25">
      <c r="A26" s="2" t="s">
        <v>18</v>
      </c>
      <c r="B26" s="2" t="s">
        <v>3</v>
      </c>
      <c r="C26" s="2" t="s">
        <v>19</v>
      </c>
      <c r="D26" s="1">
        <v>1</v>
      </c>
    </row>
    <row r="27" spans="1:4" x14ac:dyDescent="0.25">
      <c r="A27" s="2" t="s">
        <v>20</v>
      </c>
      <c r="B27" s="2" t="s">
        <v>3</v>
      </c>
      <c r="C27" s="2" t="s">
        <v>19</v>
      </c>
      <c r="D27" s="1">
        <v>2</v>
      </c>
    </row>
    <row r="28" spans="1:4" x14ac:dyDescent="0.25">
      <c r="A28" s="2" t="s">
        <v>21</v>
      </c>
      <c r="B28" s="2" t="s">
        <v>3</v>
      </c>
      <c r="C28" s="2" t="s">
        <v>19</v>
      </c>
      <c r="D28" s="1">
        <v>3</v>
      </c>
    </row>
    <row r="29" spans="1:4" x14ac:dyDescent="0.25">
      <c r="A29" s="2" t="s">
        <v>22</v>
      </c>
      <c r="B29" s="2" t="s">
        <v>3</v>
      </c>
      <c r="C29" s="2" t="s">
        <v>19</v>
      </c>
      <c r="D29" s="1">
        <v>4</v>
      </c>
    </row>
    <row r="30" spans="1:4" x14ac:dyDescent="0.25">
      <c r="A30" s="2" t="s">
        <v>23</v>
      </c>
      <c r="B30" s="2" t="s">
        <v>3</v>
      </c>
      <c r="C30" s="2" t="s">
        <v>19</v>
      </c>
      <c r="D30" s="1">
        <v>5</v>
      </c>
    </row>
    <row r="31" spans="1:4" x14ac:dyDescent="0.25">
      <c r="A31" s="2" t="s">
        <v>24</v>
      </c>
      <c r="B31" s="2" t="s">
        <v>3</v>
      </c>
      <c r="C31" s="2" t="s">
        <v>19</v>
      </c>
      <c r="D31" s="1">
        <v>6</v>
      </c>
    </row>
    <row r="32" spans="1:4" x14ac:dyDescent="0.25">
      <c r="A32" s="2" t="s">
        <v>25</v>
      </c>
      <c r="B32" s="2" t="s">
        <v>3</v>
      </c>
      <c r="C32" s="2" t="s">
        <v>19</v>
      </c>
      <c r="D32" s="1">
        <v>7</v>
      </c>
    </row>
    <row r="33" spans="1:4" x14ac:dyDescent="0.25">
      <c r="A33" s="2" t="s">
        <v>26</v>
      </c>
      <c r="B33" s="2" t="s">
        <v>3</v>
      </c>
      <c r="C33" s="2" t="s">
        <v>19</v>
      </c>
      <c r="D33" s="1">
        <v>8</v>
      </c>
    </row>
    <row r="34" spans="1:4" x14ac:dyDescent="0.25">
      <c r="A34" s="2" t="s">
        <v>27</v>
      </c>
      <c r="B34" s="2" t="s">
        <v>3</v>
      </c>
      <c r="C34" s="2" t="s">
        <v>19</v>
      </c>
      <c r="D34" s="1">
        <v>9</v>
      </c>
    </row>
    <row r="35" spans="1:4" x14ac:dyDescent="0.25">
      <c r="A35" s="2" t="s">
        <v>27</v>
      </c>
      <c r="B35" s="2" t="s">
        <v>3</v>
      </c>
      <c r="C35" s="2" t="s">
        <v>19</v>
      </c>
      <c r="D35" s="1">
        <v>10</v>
      </c>
    </row>
    <row r="36" spans="1:4" x14ac:dyDescent="0.25">
      <c r="A36" s="2" t="s">
        <v>27</v>
      </c>
      <c r="B36" s="2" t="s">
        <v>3</v>
      </c>
      <c r="C36" s="2" t="s">
        <v>19</v>
      </c>
      <c r="D36" s="1">
        <v>11</v>
      </c>
    </row>
    <row r="37" spans="1:4" x14ac:dyDescent="0.25">
      <c r="A37" s="2" t="s">
        <v>27</v>
      </c>
      <c r="B37" s="2" t="s">
        <v>3</v>
      </c>
      <c r="C37" s="2" t="s">
        <v>19</v>
      </c>
      <c r="D37" s="1">
        <v>12</v>
      </c>
    </row>
    <row r="38" spans="1:4" x14ac:dyDescent="0.25">
      <c r="A38" s="2" t="s">
        <v>27</v>
      </c>
      <c r="B38" s="2" t="s">
        <v>3</v>
      </c>
      <c r="C38" s="2" t="s">
        <v>19</v>
      </c>
      <c r="D38" s="1">
        <v>13</v>
      </c>
    </row>
    <row r="39" spans="1:4" x14ac:dyDescent="0.25">
      <c r="A39" s="2" t="s">
        <v>27</v>
      </c>
      <c r="B39" s="2" t="s">
        <v>3</v>
      </c>
      <c r="C39" s="2" t="s">
        <v>19</v>
      </c>
      <c r="D39" s="1">
        <v>14</v>
      </c>
    </row>
    <row r="40" spans="1:4" x14ac:dyDescent="0.25">
      <c r="A40" s="2" t="s">
        <v>27</v>
      </c>
      <c r="B40" s="2" t="s">
        <v>3</v>
      </c>
      <c r="C40" s="2" t="s">
        <v>19</v>
      </c>
      <c r="D40" s="1">
        <v>15</v>
      </c>
    </row>
    <row r="41" spans="1:4" x14ac:dyDescent="0.25">
      <c r="A41" s="2" t="s">
        <v>27</v>
      </c>
      <c r="B41" s="2" t="s">
        <v>3</v>
      </c>
      <c r="C41" s="2" t="s">
        <v>19</v>
      </c>
      <c r="D41" s="1">
        <v>16</v>
      </c>
    </row>
    <row r="42" spans="1:4" x14ac:dyDescent="0.25">
      <c r="A42" s="2" t="s">
        <v>27</v>
      </c>
      <c r="B42" s="2" t="s">
        <v>3</v>
      </c>
      <c r="C42" s="2" t="s">
        <v>19</v>
      </c>
      <c r="D42" s="1">
        <v>17</v>
      </c>
    </row>
    <row r="43" spans="1:4" x14ac:dyDescent="0.25">
      <c r="A43" s="2" t="s">
        <v>27</v>
      </c>
      <c r="B43" s="2" t="s">
        <v>3</v>
      </c>
      <c r="C43" s="2" t="s">
        <v>19</v>
      </c>
      <c r="D43" s="1">
        <v>18</v>
      </c>
    </row>
    <row r="44" spans="1:4" x14ac:dyDescent="0.25">
      <c r="A44" s="2" t="s">
        <v>27</v>
      </c>
      <c r="B44" s="2" t="s">
        <v>3</v>
      </c>
      <c r="C44" s="2" t="s">
        <v>19</v>
      </c>
      <c r="D44" s="1">
        <v>19</v>
      </c>
    </row>
    <row r="45" spans="1:4" x14ac:dyDescent="0.25">
      <c r="A45" s="2" t="s">
        <v>27</v>
      </c>
      <c r="B45" s="2" t="s">
        <v>3</v>
      </c>
      <c r="C45" s="2" t="s">
        <v>19</v>
      </c>
      <c r="D45" s="1">
        <v>20</v>
      </c>
    </row>
    <row r="46" spans="1:4" x14ac:dyDescent="0.25">
      <c r="A46" s="2" t="s">
        <v>27</v>
      </c>
      <c r="B46" s="2" t="s">
        <v>3</v>
      </c>
      <c r="C46" s="2" t="s">
        <v>19</v>
      </c>
      <c r="D46" s="1">
        <v>21</v>
      </c>
    </row>
    <row r="47" spans="1:4" x14ac:dyDescent="0.25">
      <c r="A47" s="2" t="s">
        <v>27</v>
      </c>
      <c r="B47" s="2" t="s">
        <v>3</v>
      </c>
      <c r="C47" s="2" t="s">
        <v>19</v>
      </c>
      <c r="D47" s="1">
        <v>22</v>
      </c>
    </row>
    <row r="48" spans="1:4" x14ac:dyDescent="0.25">
      <c r="A48" s="2" t="s">
        <v>27</v>
      </c>
      <c r="B48" s="2" t="s">
        <v>3</v>
      </c>
      <c r="C48" s="2" t="s">
        <v>19</v>
      </c>
      <c r="D48" s="1">
        <v>23</v>
      </c>
    </row>
    <row r="49" spans="1:4" x14ac:dyDescent="0.25">
      <c r="A49" s="2" t="s">
        <v>27</v>
      </c>
      <c r="B49" s="2" t="s">
        <v>3</v>
      </c>
      <c r="C49" s="2" t="s">
        <v>19</v>
      </c>
      <c r="D49" s="1">
        <v>24</v>
      </c>
    </row>
    <row r="50" spans="1:4" x14ac:dyDescent="0.25">
      <c r="A50" s="2" t="s">
        <v>28</v>
      </c>
      <c r="B50" s="2" t="s">
        <v>3</v>
      </c>
      <c r="C50" s="2" t="s">
        <v>29</v>
      </c>
      <c r="D50" s="1">
        <v>1</v>
      </c>
    </row>
    <row r="51" spans="1:4" x14ac:dyDescent="0.25">
      <c r="A51" s="2" t="s">
        <v>30</v>
      </c>
      <c r="B51" s="2" t="s">
        <v>3</v>
      </c>
      <c r="C51" s="2" t="s">
        <v>29</v>
      </c>
      <c r="D51" s="1">
        <v>2</v>
      </c>
    </row>
    <row r="52" spans="1:4" x14ac:dyDescent="0.25">
      <c r="A52" s="2" t="s">
        <v>31</v>
      </c>
      <c r="B52" s="2" t="s">
        <v>3</v>
      </c>
      <c r="C52" s="2" t="s">
        <v>29</v>
      </c>
      <c r="D52" s="1">
        <v>3</v>
      </c>
    </row>
    <row r="53" spans="1:4" x14ac:dyDescent="0.25">
      <c r="A53" s="2" t="s">
        <v>32</v>
      </c>
      <c r="B53" s="2" t="s">
        <v>3</v>
      </c>
      <c r="C53" s="2" t="s">
        <v>29</v>
      </c>
      <c r="D53" s="1">
        <v>4</v>
      </c>
    </row>
    <row r="54" spans="1:4" x14ac:dyDescent="0.25">
      <c r="A54" s="2" t="s">
        <v>33</v>
      </c>
      <c r="B54" s="2" t="s">
        <v>3</v>
      </c>
      <c r="C54" s="2" t="s">
        <v>29</v>
      </c>
      <c r="D54" s="1">
        <v>5</v>
      </c>
    </row>
    <row r="55" spans="1:4" x14ac:dyDescent="0.25">
      <c r="A55" s="2" t="s">
        <v>34</v>
      </c>
      <c r="B55" s="2" t="s">
        <v>3</v>
      </c>
      <c r="C55" s="2" t="s">
        <v>29</v>
      </c>
      <c r="D55" s="1">
        <v>6</v>
      </c>
    </row>
    <row r="56" spans="1:4" x14ac:dyDescent="0.25">
      <c r="A56" s="2" t="s">
        <v>35</v>
      </c>
      <c r="B56" s="2" t="s">
        <v>3</v>
      </c>
      <c r="C56" s="2" t="s">
        <v>29</v>
      </c>
      <c r="D56" s="1">
        <v>7</v>
      </c>
    </row>
    <row r="57" spans="1:4" x14ac:dyDescent="0.25">
      <c r="A57" s="2" t="s">
        <v>36</v>
      </c>
      <c r="B57" s="2" t="s">
        <v>3</v>
      </c>
      <c r="C57" s="2" t="s">
        <v>29</v>
      </c>
      <c r="D57" s="1">
        <v>8</v>
      </c>
    </row>
    <row r="58" spans="1:4" x14ac:dyDescent="0.25">
      <c r="A58" s="2" t="s">
        <v>37</v>
      </c>
      <c r="B58" s="2" t="s">
        <v>3</v>
      </c>
      <c r="C58" s="2" t="s">
        <v>29</v>
      </c>
      <c r="D58" s="1">
        <v>9</v>
      </c>
    </row>
    <row r="59" spans="1:4" x14ac:dyDescent="0.25">
      <c r="A59" s="2" t="s">
        <v>38</v>
      </c>
      <c r="B59" s="2" t="s">
        <v>3</v>
      </c>
      <c r="C59" s="2" t="s">
        <v>29</v>
      </c>
      <c r="D59" s="1">
        <v>10</v>
      </c>
    </row>
    <row r="60" spans="1:4" x14ac:dyDescent="0.25">
      <c r="A60" s="2" t="s">
        <v>39</v>
      </c>
      <c r="B60" s="2" t="s">
        <v>3</v>
      </c>
      <c r="C60" s="2" t="s">
        <v>29</v>
      </c>
      <c r="D60" s="1">
        <v>11</v>
      </c>
    </row>
    <row r="61" spans="1:4" x14ac:dyDescent="0.25">
      <c r="A61" s="2" t="s">
        <v>40</v>
      </c>
      <c r="B61" s="2" t="s">
        <v>3</v>
      </c>
      <c r="C61" s="2" t="s">
        <v>29</v>
      </c>
      <c r="D61" s="1">
        <v>12</v>
      </c>
    </row>
    <row r="62" spans="1:4" x14ac:dyDescent="0.25">
      <c r="A62" s="2" t="s">
        <v>41</v>
      </c>
      <c r="B62" s="2" t="s">
        <v>3</v>
      </c>
      <c r="C62" s="2" t="s">
        <v>29</v>
      </c>
      <c r="D62" s="1">
        <v>13</v>
      </c>
    </row>
    <row r="63" spans="1:4" x14ac:dyDescent="0.25">
      <c r="A63" s="2" t="s">
        <v>42</v>
      </c>
      <c r="B63" s="2" t="s">
        <v>3</v>
      </c>
      <c r="C63" s="2" t="s">
        <v>29</v>
      </c>
      <c r="D63" s="1">
        <v>14</v>
      </c>
    </row>
    <row r="64" spans="1:4" x14ac:dyDescent="0.25">
      <c r="A64" s="2" t="s">
        <v>43</v>
      </c>
      <c r="B64" s="2" t="s">
        <v>3</v>
      </c>
      <c r="C64" s="2" t="s">
        <v>29</v>
      </c>
      <c r="D64" s="1">
        <v>15</v>
      </c>
    </row>
    <row r="65" spans="1:4" x14ac:dyDescent="0.25">
      <c r="A65" s="2" t="s">
        <v>44</v>
      </c>
      <c r="B65" s="2" t="s">
        <v>3</v>
      </c>
      <c r="C65" s="2" t="s">
        <v>29</v>
      </c>
      <c r="D65" s="1">
        <v>16</v>
      </c>
    </row>
    <row r="66" spans="1:4" x14ac:dyDescent="0.25">
      <c r="A66" s="2" t="s">
        <v>45</v>
      </c>
      <c r="B66" s="2" t="s">
        <v>3</v>
      </c>
      <c r="C66" s="2" t="s">
        <v>29</v>
      </c>
      <c r="D66" s="1">
        <v>17</v>
      </c>
    </row>
    <row r="67" spans="1:4" x14ac:dyDescent="0.25">
      <c r="A67" s="2" t="s">
        <v>27</v>
      </c>
      <c r="B67" s="2" t="s">
        <v>3</v>
      </c>
      <c r="C67" s="2" t="s">
        <v>29</v>
      </c>
      <c r="D67" s="1">
        <v>18</v>
      </c>
    </row>
    <row r="68" spans="1:4" x14ac:dyDescent="0.25">
      <c r="A68" s="2" t="s">
        <v>27</v>
      </c>
      <c r="B68" s="2" t="s">
        <v>3</v>
      </c>
      <c r="C68" s="2" t="s">
        <v>29</v>
      </c>
      <c r="D68" s="1">
        <v>19</v>
      </c>
    </row>
    <row r="69" spans="1:4" x14ac:dyDescent="0.25">
      <c r="A69" s="2" t="s">
        <v>27</v>
      </c>
      <c r="B69" s="2" t="s">
        <v>3</v>
      </c>
      <c r="C69" s="2" t="s">
        <v>29</v>
      </c>
      <c r="D69" s="1">
        <v>20</v>
      </c>
    </row>
    <row r="70" spans="1:4" x14ac:dyDescent="0.25">
      <c r="A70" s="2" t="s">
        <v>27</v>
      </c>
      <c r="B70" s="2" t="s">
        <v>3</v>
      </c>
      <c r="C70" s="2" t="s">
        <v>29</v>
      </c>
      <c r="D70" s="1">
        <v>21</v>
      </c>
    </row>
    <row r="71" spans="1:4" x14ac:dyDescent="0.25">
      <c r="A71" s="2" t="s">
        <v>27</v>
      </c>
      <c r="B71" s="2" t="s">
        <v>3</v>
      </c>
      <c r="C71" s="2" t="s">
        <v>29</v>
      </c>
      <c r="D71" s="1">
        <v>22</v>
      </c>
    </row>
    <row r="72" spans="1:4" x14ac:dyDescent="0.25">
      <c r="A72" s="2" t="s">
        <v>27</v>
      </c>
      <c r="B72" s="2" t="s">
        <v>3</v>
      </c>
      <c r="C72" s="2" t="s">
        <v>29</v>
      </c>
      <c r="D72" s="1">
        <v>23</v>
      </c>
    </row>
    <row r="73" spans="1:4" x14ac:dyDescent="0.25">
      <c r="A73" s="2" t="s">
        <v>27</v>
      </c>
      <c r="B73" s="2" t="s">
        <v>3</v>
      </c>
      <c r="C73" s="2" t="s">
        <v>29</v>
      </c>
      <c r="D73" s="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3"/>
  <sheetViews>
    <sheetView tabSelected="1" zoomScaleNormal="100" workbookViewId="0">
      <selection activeCell="F16" sqref="F16"/>
    </sheetView>
  </sheetViews>
  <sheetFormatPr defaultRowHeight="15" x14ac:dyDescent="0.25"/>
  <cols>
    <col min="1" max="1" width="3.140625" style="6" bestFit="1" customWidth="1"/>
    <col min="2" max="2" width="32.5703125" bestFit="1" customWidth="1"/>
    <col min="3" max="3" width="16.85546875" bestFit="1" customWidth="1"/>
    <col min="4" max="4" width="8.28515625" bestFit="1" customWidth="1"/>
    <col min="5" max="5" width="22.7109375" bestFit="1" customWidth="1"/>
    <col min="6" max="6" width="25.85546875" style="6" bestFit="1" customWidth="1"/>
    <col min="7" max="7" width="13.85546875" bestFit="1" customWidth="1"/>
    <col min="11" max="11" width="17.85546875" bestFit="1" customWidth="1"/>
    <col min="12" max="12" width="37.28515625" bestFit="1" customWidth="1"/>
  </cols>
  <sheetData>
    <row r="1" spans="1:7" s="7" customFormat="1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spans="1:7" x14ac:dyDescent="0.25">
      <c r="A2" s="5">
        <v>1</v>
      </c>
      <c r="B2" s="1" t="str">
        <f>IFERROR(VLOOKUP(IFERROR(MID('Data sheet'!A2,1,(SEARCH(".",'Data sheet'!A2)-1)), 'Data sheet'!A2), 'Data sheet'!$H$1:$I$8, 2, FALSE),  "АРМ")</f>
        <v>АРМ</v>
      </c>
      <c r="C2" s="1" t="str">
        <f>CONCATENATE('Data sheet'!B2,"-",'Data sheet'!C2,":",TEXT('Data sheet'!D2,"00"))</f>
        <v>1.1-39/1:01</v>
      </c>
      <c r="D2" s="4" t="str">
        <f>'Data sheet'!A2</f>
        <v>1.1</v>
      </c>
      <c r="E2" s="1" t="s">
        <v>78</v>
      </c>
      <c r="F2" s="5">
        <v>1</v>
      </c>
      <c r="G2" s="1" t="s">
        <v>53</v>
      </c>
    </row>
    <row r="3" spans="1:7" x14ac:dyDescent="0.25">
      <c r="A3" s="5">
        <v>2</v>
      </c>
      <c r="B3" s="1" t="str">
        <f>IFERROR(VLOOKUP(IFERROR(MID('Data sheet'!A3,1,(SEARCH(".",'Data sheet'!A3)-1)), 'Data sheet'!A3), 'Data sheet'!$H$1:$I$8, 2, FALSE),  "АРМ")</f>
        <v>АРМ</v>
      </c>
      <c r="C3" s="1" t="str">
        <f>CONCATENATE('Data sheet'!B3,"-",'Data sheet'!C3,":",TEXT('Data sheet'!D3,"00"))</f>
        <v>1.1-39/1:02</v>
      </c>
      <c r="D3" s="4" t="str">
        <f>'Data sheet'!A3</f>
        <v>1.2</v>
      </c>
      <c r="E3" s="1" t="s">
        <v>78</v>
      </c>
      <c r="F3" s="5">
        <v>2</v>
      </c>
      <c r="G3" s="1" t="s">
        <v>53</v>
      </c>
    </row>
    <row r="4" spans="1:7" x14ac:dyDescent="0.25">
      <c r="A4" s="5">
        <v>3</v>
      </c>
      <c r="B4" s="1" t="str">
        <f>IFERROR(VLOOKUP(IFERROR(MID('Data sheet'!A4,1,(SEARCH(".",'Data sheet'!A4)-1)), 'Data sheet'!A4), 'Data sheet'!$H$1:$I$8, 2, FALSE),  "АРМ")</f>
        <v>АРМ</v>
      </c>
      <c r="C4" s="1" t="str">
        <f>CONCATENATE('Data sheet'!B4,"-",'Data sheet'!C4,":",TEXT('Data sheet'!D4,"00"))</f>
        <v>1.1-39/1:03</v>
      </c>
      <c r="D4" s="4" t="str">
        <f>'Data sheet'!A4</f>
        <v>1.3</v>
      </c>
      <c r="E4" s="1" t="s">
        <v>78</v>
      </c>
      <c r="F4" s="5">
        <v>3</v>
      </c>
      <c r="G4" s="1" t="s">
        <v>53</v>
      </c>
    </row>
    <row r="5" spans="1:7" x14ac:dyDescent="0.25">
      <c r="A5" s="5">
        <v>4</v>
      </c>
      <c r="B5" s="5" t="str">
        <f>IFERROR(VLOOKUP(IFERROR(MID('Data sheet'!A5,1,(SEARCH(".",'Data sheet'!A5)-1)), 'Data sheet'!A5), 'Data sheet'!$H$1:$I$8, 2, FALSE),  "АРМ")</f>
        <v>Камера видеонаблюдения</v>
      </c>
      <c r="C5" s="1" t="str">
        <f>CONCATENATE('Data sheet'!B5,"-",'Data sheet'!C5,":",TEXT('Data sheet'!D5,"00"))</f>
        <v>1.1-39/1:04</v>
      </c>
      <c r="D5" s="4" t="str">
        <f>'Data sheet'!A5</f>
        <v>V.1.1</v>
      </c>
      <c r="E5" s="1" t="s">
        <v>77</v>
      </c>
      <c r="F5" s="5">
        <v>1</v>
      </c>
      <c r="G5" s="1" t="s">
        <v>53</v>
      </c>
    </row>
    <row r="6" spans="1:7" x14ac:dyDescent="0.25">
      <c r="A6" s="5">
        <v>5</v>
      </c>
      <c r="B6" s="1" t="str">
        <f>IFERROR(VLOOKUP(IFERROR(MID('Data sheet'!A6,1,(SEARCH(".",'Data sheet'!A6)-1)), 'Data sheet'!A6), 'Data sheet'!$H$1:$I$8, 2, FALSE),  "АРМ")</f>
        <v>Камера видеонаблюдения</v>
      </c>
      <c r="C6" s="1" t="str">
        <f>CONCATENATE('Data sheet'!B6,"-",'Data sheet'!C6,":",TEXT('Data sheet'!D6,"00"))</f>
        <v>1.1-39/1:05</v>
      </c>
      <c r="D6" s="4" t="str">
        <f>'Data sheet'!A6</f>
        <v>V.1.2</v>
      </c>
      <c r="E6" s="1" t="s">
        <v>77</v>
      </c>
      <c r="F6" s="5">
        <v>2</v>
      </c>
      <c r="G6" s="1" t="s">
        <v>53</v>
      </c>
    </row>
    <row r="7" spans="1:7" x14ac:dyDescent="0.25">
      <c r="A7" s="5">
        <v>6</v>
      </c>
      <c r="B7" s="1" t="str">
        <f>IFERROR(VLOOKUP(IFERROR(MID('Data sheet'!A7,1,(SEARCH(".",'Data sheet'!A7)-1)), 'Data sheet'!A7), 'Data sheet'!$H$1:$I$8, 2, FALSE),  "АРМ")</f>
        <v>Система вещания</v>
      </c>
      <c r="C7" s="1" t="str">
        <f>CONCATENATE('Data sheet'!B7,"-",'Data sheet'!C7,":",TEXT('Data sheet'!D7,"00"))</f>
        <v>1.1-39/1:06</v>
      </c>
      <c r="D7" s="4" t="str">
        <f>'Data sheet'!A7</f>
        <v>SV.1.1</v>
      </c>
      <c r="E7" s="1" t="s">
        <v>78</v>
      </c>
      <c r="F7" s="5">
        <v>4</v>
      </c>
      <c r="G7" s="1" t="s">
        <v>53</v>
      </c>
    </row>
    <row r="8" spans="1:7" x14ac:dyDescent="0.25">
      <c r="A8" s="5">
        <v>7</v>
      </c>
      <c r="B8" s="1" t="str">
        <f>IFERROR(VLOOKUP(IFERROR(MID('Data sheet'!A8,1,(SEARCH(".",'Data sheet'!A8)-1)), 'Data sheet'!A8), 'Data sheet'!$H$1:$I$8, 2, FALSE),  "АРМ")</f>
        <v>Система вещания</v>
      </c>
      <c r="C8" s="1" t="str">
        <f>CONCATENATE('Data sheet'!B8,"-",'Data sheet'!C8,":",TEXT('Data sheet'!D8,"00"))</f>
        <v>1.1-39/1:07</v>
      </c>
      <c r="D8" s="4" t="str">
        <f>'Data sheet'!A8</f>
        <v>SV.1.2</v>
      </c>
      <c r="E8" s="1" t="s">
        <v>78</v>
      </c>
      <c r="F8" s="5">
        <v>5</v>
      </c>
      <c r="G8" s="1" t="s">
        <v>53</v>
      </c>
    </row>
    <row r="9" spans="1:7" x14ac:dyDescent="0.25">
      <c r="A9" s="5">
        <v>8</v>
      </c>
      <c r="B9" s="1" t="str">
        <f>IFERROR(VLOOKUP(IFERROR(MID('Data sheet'!A9,1,(SEARCH(".",'Data sheet'!A9)-1)), 'Data sheet'!A9), 'Data sheet'!$H$1:$I$8, 2, FALSE),  "АРМ")</f>
        <v>Система вещания</v>
      </c>
      <c r="C9" s="1" t="str">
        <f>CONCATENATE('Data sheet'!B9,"-",'Data sheet'!C9,":",TEXT('Data sheet'!D9,"00"))</f>
        <v>1.1-39/1:08</v>
      </c>
      <c r="D9" s="4" t="str">
        <f>'Data sheet'!A9</f>
        <v>SV.1.3</v>
      </c>
      <c r="E9" s="1" t="s">
        <v>78</v>
      </c>
      <c r="F9" s="5">
        <v>6</v>
      </c>
      <c r="G9" s="1" t="s">
        <v>53</v>
      </c>
    </row>
    <row r="10" spans="1:7" x14ac:dyDescent="0.25">
      <c r="A10" s="5">
        <v>9</v>
      </c>
      <c r="B10" s="1" t="str">
        <f>IFERROR(VLOOKUP(IFERROR(MID('Data sheet'!A10,1,(SEARCH(".",'Data sheet'!A10)-1)), 'Data sheet'!A10), 'Data sheet'!$H$1:$I$8, 2, FALSE),  "АРМ")</f>
        <v>АРМ</v>
      </c>
      <c r="C10" s="1" t="str">
        <f>CONCATENATE('Data sheet'!B10,"-",'Data sheet'!C10,":",TEXT('Data sheet'!D10,"00"))</f>
        <v>1.1-39/1:09</v>
      </c>
      <c r="D10" s="4" t="str">
        <f>'Data sheet'!A10</f>
        <v>1.7</v>
      </c>
      <c r="E10" s="1" t="s">
        <v>78</v>
      </c>
      <c r="F10" s="5">
        <v>7</v>
      </c>
      <c r="G10" s="1" t="s">
        <v>53</v>
      </c>
    </row>
    <row r="11" spans="1:7" x14ac:dyDescent="0.25">
      <c r="A11" s="5">
        <v>10</v>
      </c>
      <c r="B11" s="1" t="str">
        <f>IFERROR(VLOOKUP(IFERROR(MID('Data sheet'!A11,1,(SEARCH(".",'Data sheet'!A11)-1)), 'Data sheet'!A11), 'Data sheet'!$H$1:$I$8, 2, FALSE),  "АРМ")</f>
        <v>АРМ</v>
      </c>
      <c r="C11" s="1" t="str">
        <f>CONCATENATE('Data sheet'!B11,"-",'Data sheet'!C11,":",TEXT('Data sheet'!D11,"00"))</f>
        <v>1.1-39/1:10</v>
      </c>
      <c r="D11" s="4" t="str">
        <f>'Data sheet'!A11</f>
        <v>1.8</v>
      </c>
      <c r="E11" s="1" t="s">
        <v>78</v>
      </c>
      <c r="F11" s="5">
        <v>8</v>
      </c>
      <c r="G11" s="1" t="s">
        <v>53</v>
      </c>
    </row>
    <row r="12" spans="1:7" x14ac:dyDescent="0.25">
      <c r="A12" s="5">
        <v>11</v>
      </c>
      <c r="B12" s="1" t="str">
        <f>IFERROR(VLOOKUP(IFERROR(MID('Data sheet'!A12,1,(SEARCH(".",'Data sheet'!A12)-1)), 'Data sheet'!A12), 'Data sheet'!$H$1:$I$8, 2, FALSE),  "АРМ")</f>
        <v>АРМ</v>
      </c>
      <c r="C12" s="1" t="str">
        <f>CONCATENATE('Data sheet'!B12,"-",'Data sheet'!C12,":",TEXT('Data sheet'!D12,"00"))</f>
        <v>1.1-39/1:11</v>
      </c>
      <c r="D12" s="4" t="str">
        <f>'Data sheet'!A12</f>
        <v>1.9</v>
      </c>
      <c r="E12" s="1" t="s">
        <v>78</v>
      </c>
      <c r="F12" s="5">
        <v>9</v>
      </c>
      <c r="G12" s="1" t="s">
        <v>53</v>
      </c>
    </row>
    <row r="13" spans="1:7" x14ac:dyDescent="0.25">
      <c r="A13" s="5">
        <v>12</v>
      </c>
      <c r="B13" s="1" t="str">
        <f>IFERROR(VLOOKUP(IFERROR(MID('Data sheet'!A13,1,(SEARCH(".",'Data sheet'!A13)-1)), 'Data sheet'!A13), 'Data sheet'!$H$1:$I$8, 2, FALSE),  "АРМ")</f>
        <v>АРМ</v>
      </c>
      <c r="C13" s="1" t="str">
        <f>CONCATENATE('Data sheet'!B13,"-",'Data sheet'!C13,":",TEXT('Data sheet'!D13,"00"))</f>
        <v>1.1-39/1:12</v>
      </c>
      <c r="D13" s="4" t="str">
        <f>'Data sheet'!A13</f>
        <v>1.10</v>
      </c>
      <c r="E13" s="1" t="s">
        <v>78</v>
      </c>
      <c r="F13" s="5">
        <v>10</v>
      </c>
      <c r="G13" s="1" t="s">
        <v>53</v>
      </c>
    </row>
    <row r="14" spans="1:7" x14ac:dyDescent="0.25">
      <c r="A14" s="5">
        <v>13</v>
      </c>
      <c r="B14" s="1" t="str">
        <f>IFERROR(VLOOKUP(IFERROR(MID('Data sheet'!A14,1,(SEARCH(".",'Data sheet'!A14)-1)), 'Data sheet'!A14), 'Data sheet'!$H$1:$I$8, 2, FALSE),  "АРМ")</f>
        <v>Телевизор</v>
      </c>
      <c r="C14" s="1" t="str">
        <f>CONCATENATE('Data sheet'!B14,"-",'Data sheet'!C14,":",TEXT('Data sheet'!D14,"00"))</f>
        <v>1.1-39/1:13</v>
      </c>
      <c r="D14" s="4" t="str">
        <f>'Data sheet'!A14</f>
        <v>TV.1.0</v>
      </c>
      <c r="E14" s="1" t="s">
        <v>78</v>
      </c>
      <c r="F14" s="5">
        <v>11</v>
      </c>
      <c r="G14" s="1" t="s">
        <v>53</v>
      </c>
    </row>
    <row r="15" spans="1:7" x14ac:dyDescent="0.25">
      <c r="A15" s="5">
        <v>14</v>
      </c>
      <c r="B15" s="1" t="str">
        <f>IFERROR(VLOOKUP(IFERROR(MID('Data sheet'!A15,1,(SEARCH(".",'Data sheet'!A15)-1)), 'Data sheet'!A15), 'Data sheet'!$H$1:$I$8, 2, FALSE),  "АРМ")</f>
        <v>Внешняя камера видеонаблюдения</v>
      </c>
      <c r="C15" s="1" t="str">
        <f>CONCATENATE('Data sheet'!B15,"-",'Data sheet'!C15,":",TEXT('Data sheet'!D15,"00"))</f>
        <v>1.1-39/1:14</v>
      </c>
      <c r="D15" s="4" t="str">
        <f>'Data sheet'!A15</f>
        <v>VO.1.1</v>
      </c>
      <c r="E15" s="1" t="s">
        <v>77</v>
      </c>
      <c r="F15" s="5">
        <v>3</v>
      </c>
      <c r="G15" s="1" t="s">
        <v>53</v>
      </c>
    </row>
    <row r="16" spans="1:7" x14ac:dyDescent="0.25">
      <c r="A16" s="5">
        <v>15</v>
      </c>
      <c r="B16" s="1" t="str">
        <f>IFERROR(VLOOKUP(IFERROR(MID('Data sheet'!A16,1,(SEARCH(".",'Data sheet'!A16)-1)), 'Data sheet'!A16), 'Data sheet'!$H$1:$I$8, 2, FALSE),  "АРМ")</f>
        <v>Внешняя камера видеонаблюдения</v>
      </c>
      <c r="C16" s="1" t="str">
        <f>CONCATENATE('Data sheet'!B16,"-",'Data sheet'!C16,":",TEXT('Data sheet'!D16,"00"))</f>
        <v>1.1-39/1:15</v>
      </c>
      <c r="D16" s="4" t="str">
        <f>'Data sheet'!A16</f>
        <v>VO.1.2</v>
      </c>
      <c r="E16" s="1" t="s">
        <v>77</v>
      </c>
      <c r="F16" s="5">
        <v>4</v>
      </c>
      <c r="G16" s="1" t="s">
        <v>53</v>
      </c>
    </row>
    <row r="17" spans="1:7" x14ac:dyDescent="0.25">
      <c r="A17" s="5">
        <v>16</v>
      </c>
      <c r="B17" s="1" t="str">
        <f>IFERROR(VLOOKUP(IFERROR(MID('Data sheet'!A17,1,(SEARCH(".",'Data sheet'!A17)-1)), 'Data sheet'!A17), 'Data sheet'!$H$1:$I$8, 2, FALSE),  "АРМ")</f>
        <v>Внешняя камера видеонаблюдения</v>
      </c>
      <c r="C17" s="1" t="str">
        <f>CONCATENATE('Data sheet'!B17,"-",'Data sheet'!C17,":",TEXT('Data sheet'!D17,"00"))</f>
        <v>1.1-39/1:16</v>
      </c>
      <c r="D17" s="4" t="str">
        <f>'Data sheet'!A17</f>
        <v>VO.1.3</v>
      </c>
      <c r="E17" s="1" t="s">
        <v>77</v>
      </c>
      <c r="F17" s="5">
        <v>5</v>
      </c>
      <c r="G17" s="1" t="s">
        <v>53</v>
      </c>
    </row>
    <row r="18" spans="1:7" x14ac:dyDescent="0.25">
      <c r="A18" s="5">
        <v>17</v>
      </c>
      <c r="B18" s="1" t="str">
        <f>IFERROR(VLOOKUP(IFERROR(MID('Data sheet'!A18,1,(SEARCH(".",'Data sheet'!A18)-1)), 'Data sheet'!A18), 'Data sheet'!$H$1:$I$8, 2, FALSE),  "АРМ")</f>
        <v>Внешняя камера видеонаблюдения</v>
      </c>
      <c r="C18" s="1" t="str">
        <f>CONCATENATE('Data sheet'!B18,"-",'Data sheet'!C18,":",TEXT('Data sheet'!D18,"00"))</f>
        <v>1.1-39/1:17</v>
      </c>
      <c r="D18" s="4" t="str">
        <f>'Data sheet'!A18</f>
        <v>VO.1.4</v>
      </c>
      <c r="E18" s="1" t="s">
        <v>77</v>
      </c>
      <c r="F18" s="5">
        <v>6</v>
      </c>
      <c r="G18" s="1" t="s">
        <v>53</v>
      </c>
    </row>
    <row r="19" spans="1:7" x14ac:dyDescent="0.25">
      <c r="A19" s="5">
        <v>18</v>
      </c>
      <c r="B19" s="1" t="str">
        <f>IFERROR(VLOOKUP(IFERROR(MID('Data sheet'!A19,1,(SEARCH(".",'Data sheet'!A19)-1)), 'Data sheet'!A19), 'Data sheet'!$H$1:$I$8, 2, FALSE),  "АРМ")</f>
        <v>АРМ</v>
      </c>
      <c r="C19" s="1" t="str">
        <f>CONCATENATE('Data sheet'!B19,"-",'Data sheet'!C19,":",TEXT('Data sheet'!D19,"00"))</f>
        <v>1.1-39/1:18</v>
      </c>
      <c r="D19" s="4" t="str">
        <f>'Data sheet'!A19</f>
        <v>1.16</v>
      </c>
      <c r="E19" s="1" t="s">
        <v>78</v>
      </c>
      <c r="F19" s="5">
        <v>12</v>
      </c>
      <c r="G19" s="1" t="s">
        <v>53</v>
      </c>
    </row>
    <row r="20" spans="1:7" x14ac:dyDescent="0.25">
      <c r="A20" s="5">
        <v>19</v>
      </c>
      <c r="B20" s="1" t="str">
        <f>IFERROR(VLOOKUP(IFERROR(MID('Data sheet'!A20,1,(SEARCH(".",'Data sheet'!A20)-1)), 'Data sheet'!A20), 'Data sheet'!$H$1:$I$8, 2, FALSE),  "АРМ")</f>
        <v>АРМ</v>
      </c>
      <c r="C20" s="1" t="str">
        <f>CONCATENATE('Data sheet'!B20,"-",'Data sheet'!C20,":",TEXT('Data sheet'!D20,"00"))</f>
        <v>1.1-39/1:19</v>
      </c>
      <c r="D20" s="4" t="str">
        <f>'Data sheet'!A20</f>
        <v>1.17</v>
      </c>
      <c r="E20" s="1" t="s">
        <v>78</v>
      </c>
      <c r="F20" s="5">
        <v>13</v>
      </c>
      <c r="G20" s="1" t="s">
        <v>53</v>
      </c>
    </row>
    <row r="21" spans="1:7" x14ac:dyDescent="0.25">
      <c r="A21" s="5">
        <v>20</v>
      </c>
      <c r="B21" s="1" t="str">
        <f>IFERROR(VLOOKUP(IFERROR(MID('Data sheet'!A21,1,(SEARCH(".",'Data sheet'!A21)-1)), 'Data sheet'!A21), 'Data sheet'!$H$1:$I$8, 2, FALSE),  "АРМ")</f>
        <v>АРМ</v>
      </c>
      <c r="C21" s="1" t="str">
        <f>CONCATENATE('Data sheet'!B21,"-",'Data sheet'!C21,":",TEXT('Data sheet'!D21,"00"))</f>
        <v>1.1-39/1:20</v>
      </c>
      <c r="D21" s="4" t="str">
        <f>'Data sheet'!A21</f>
        <v>1.18</v>
      </c>
      <c r="E21" s="1" t="s">
        <v>78</v>
      </c>
      <c r="F21" s="5">
        <v>14</v>
      </c>
      <c r="G21" s="1" t="s">
        <v>53</v>
      </c>
    </row>
    <row r="22" spans="1:7" x14ac:dyDescent="0.25">
      <c r="A22" s="5">
        <v>21</v>
      </c>
      <c r="B22" s="1" t="str">
        <f>IFERROR(VLOOKUP(IFERROR(MID('Data sheet'!A22,1,(SEARCH(".",'Data sheet'!A22)-1)), 'Data sheet'!A22), 'Data sheet'!$H$1:$I$8, 2, FALSE),  "АРМ")</f>
        <v>АРМ</v>
      </c>
      <c r="C22" s="1" t="str">
        <f>CONCATENATE('Data sheet'!B22,"-",'Data sheet'!C22,":",TEXT('Data sheet'!D22,"00"))</f>
        <v>1.1-39/1:21</v>
      </c>
      <c r="D22" s="4" t="str">
        <f>'Data sheet'!A22</f>
        <v>1.19</v>
      </c>
      <c r="E22" s="1" t="s">
        <v>78</v>
      </c>
      <c r="F22" s="5">
        <v>15</v>
      </c>
      <c r="G22" s="1" t="s">
        <v>53</v>
      </c>
    </row>
    <row r="23" spans="1:7" x14ac:dyDescent="0.25">
      <c r="A23" s="5">
        <v>22</v>
      </c>
      <c r="B23" s="1" t="str">
        <f>IFERROR(VLOOKUP(IFERROR(MID('Data sheet'!A23,1,(SEARCH(".",'Data sheet'!A23)-1)), 'Data sheet'!A23), 'Data sheet'!$H$1:$I$8, 2, FALSE),  "АРМ")</f>
        <v>АРМ</v>
      </c>
      <c r="C23" s="1" t="str">
        <f>CONCATENATE('Data sheet'!B23,"-",'Data sheet'!C23,":",TEXT('Data sheet'!D23,"00"))</f>
        <v>1.1-39/1:22</v>
      </c>
      <c r="D23" s="4" t="str">
        <f>'Data sheet'!A23</f>
        <v>1.20</v>
      </c>
      <c r="E23" s="1" t="s">
        <v>78</v>
      </c>
      <c r="F23" s="5">
        <v>16</v>
      </c>
      <c r="G23" s="1" t="s">
        <v>53</v>
      </c>
    </row>
    <row r="24" spans="1:7" x14ac:dyDescent="0.25">
      <c r="A24" s="5">
        <v>23</v>
      </c>
      <c r="B24" s="1" t="str">
        <f>IFERROR(VLOOKUP(IFERROR(MID('Data sheet'!A24,1,(SEARCH(".",'Data sheet'!A24)-1)), 'Data sheet'!A24), 'Data sheet'!$H$1:$I$8, 2, FALSE),  "АРМ")</f>
        <v>АРМ</v>
      </c>
      <c r="C24" s="1" t="str">
        <f>CONCATENATE('Data sheet'!B24,"-",'Data sheet'!C24,":",TEXT('Data sheet'!D24,"00"))</f>
        <v>1.1-39/1:23</v>
      </c>
      <c r="D24" s="4" t="str">
        <f>'Data sheet'!A24</f>
        <v>1.21</v>
      </c>
      <c r="E24" s="1" t="s">
        <v>78</v>
      </c>
      <c r="F24" s="5">
        <v>17</v>
      </c>
      <c r="G24" s="1" t="s">
        <v>53</v>
      </c>
    </row>
    <row r="25" spans="1:7" x14ac:dyDescent="0.25">
      <c r="A25" s="5">
        <v>24</v>
      </c>
      <c r="B25" s="1" t="str">
        <f>IFERROR(VLOOKUP(IFERROR(MID('Data sheet'!A25,1,(SEARCH(".",'Data sheet'!A25)-1)), 'Data sheet'!A25), 'Data sheet'!$H$1:$I$8, 2, FALSE),  "АРМ")</f>
        <v>АРМ</v>
      </c>
      <c r="C25" s="1" t="str">
        <f>CONCATENATE('Data sheet'!B25,"-",'Data sheet'!C25,":",TEXT('Data sheet'!D25,"00"))</f>
        <v>1.1-39/1:24</v>
      </c>
      <c r="D25" s="4" t="str">
        <f>'Data sheet'!A25</f>
        <v>1.22</v>
      </c>
      <c r="E25" s="1" t="s">
        <v>78</v>
      </c>
      <c r="F25" s="5">
        <v>18</v>
      </c>
      <c r="G25" s="1" t="s">
        <v>53</v>
      </c>
    </row>
    <row r="26" spans="1:7" x14ac:dyDescent="0.25">
      <c r="A26" s="5">
        <v>25</v>
      </c>
      <c r="B26" s="1" t="str">
        <f>IFERROR(VLOOKUP(IFERROR(MID('Data sheet'!A26,1,(SEARCH(".",'Data sheet'!A26)-1)), 'Data sheet'!A26), 'Data sheet'!$H$1:$I$8, 2, FALSE),  "АРМ")</f>
        <v>АРМ</v>
      </c>
      <c r="C26" s="1" t="str">
        <f>CONCATENATE('Data sheet'!B26,"-",'Data sheet'!C26,":",TEXT('Data sheet'!D26,"00"))</f>
        <v>1.1-37/1:01</v>
      </c>
      <c r="D26" s="4" t="str">
        <f>'Data sheet'!A26</f>
        <v>1.23</v>
      </c>
      <c r="E26" s="1" t="s">
        <v>78</v>
      </c>
      <c r="F26" s="5">
        <v>19</v>
      </c>
      <c r="G26" s="1" t="s">
        <v>53</v>
      </c>
    </row>
    <row r="27" spans="1:7" x14ac:dyDescent="0.25">
      <c r="A27" s="5">
        <v>26</v>
      </c>
      <c r="B27" s="1" t="str">
        <f>IFERROR(VLOOKUP(IFERROR(MID('Data sheet'!A27,1,(SEARCH(".",'Data sheet'!A27)-1)), 'Data sheet'!A27), 'Data sheet'!$H$1:$I$8, 2, FALSE),  "АРМ")</f>
        <v>Телевизор</v>
      </c>
      <c r="C27" s="1" t="str">
        <f>CONCATENATE('Data sheet'!B27,"-",'Data sheet'!C27,":",TEXT('Data sheet'!D27,"00"))</f>
        <v>1.1-37/1:02</v>
      </c>
      <c r="D27" s="4" t="str">
        <f>'Data sheet'!A27</f>
        <v>TV.1.1</v>
      </c>
      <c r="E27" s="1" t="s">
        <v>78</v>
      </c>
      <c r="F27" s="5">
        <v>20</v>
      </c>
      <c r="G27" s="1" t="s">
        <v>53</v>
      </c>
    </row>
    <row r="28" spans="1:7" x14ac:dyDescent="0.25">
      <c r="A28" s="5">
        <v>27</v>
      </c>
      <c r="B28" s="1" t="str">
        <f>IFERROR(VLOOKUP(IFERROR(MID('Data sheet'!A28,1,(SEARCH(".",'Data sheet'!A28)-1)), 'Data sheet'!A28), 'Data sheet'!$H$1:$I$8, 2, FALSE),  "АРМ")</f>
        <v>Телевизор</v>
      </c>
      <c r="C28" s="1" t="str">
        <f>CONCATENATE('Data sheet'!B28,"-",'Data sheet'!C28,":",TEXT('Data sheet'!D28,"00"))</f>
        <v>1.1-37/1:03</v>
      </c>
      <c r="D28" s="4" t="str">
        <f>'Data sheet'!A28</f>
        <v>TV.1.2</v>
      </c>
      <c r="E28" s="1" t="s">
        <v>78</v>
      </c>
      <c r="F28" s="5">
        <v>21</v>
      </c>
      <c r="G28" s="1" t="s">
        <v>53</v>
      </c>
    </row>
    <row r="29" spans="1:7" x14ac:dyDescent="0.25">
      <c r="A29" s="5">
        <v>28</v>
      </c>
      <c r="B29" s="1" t="str">
        <f>IFERROR(VLOOKUP(IFERROR(MID('Data sheet'!A29,1,(SEARCH(".",'Data sheet'!A29)-1)), 'Data sheet'!A29), 'Data sheet'!$H$1:$I$8, 2, FALSE),  "АРМ")</f>
        <v>Телевизор</v>
      </c>
      <c r="C29" s="1" t="str">
        <f>CONCATENATE('Data sheet'!B29,"-",'Data sheet'!C29,":",TEXT('Data sheet'!D29,"00"))</f>
        <v>1.1-37/1:04</v>
      </c>
      <c r="D29" s="4" t="str">
        <f>'Data sheet'!A29</f>
        <v>TV.1.3</v>
      </c>
      <c r="E29" s="1" t="s">
        <v>78</v>
      </c>
      <c r="F29" s="5">
        <v>22</v>
      </c>
      <c r="G29" s="1" t="s">
        <v>53</v>
      </c>
    </row>
    <row r="30" spans="1:7" x14ac:dyDescent="0.25">
      <c r="A30" s="5">
        <v>29</v>
      </c>
      <c r="B30" s="1" t="str">
        <f>IFERROR(VLOOKUP(IFERROR(MID('Data sheet'!A30,1,(SEARCH(".",'Data sheet'!A30)-1)), 'Data sheet'!A30), 'Data sheet'!$H$1:$I$8, 2, FALSE),  "АРМ")</f>
        <v>Телевизор</v>
      </c>
      <c r="C30" s="1" t="str">
        <f>CONCATENATE('Data sheet'!B30,"-",'Data sheet'!C30,":",TEXT('Data sheet'!D30,"00"))</f>
        <v>1.1-37/1:05</v>
      </c>
      <c r="D30" s="4" t="str">
        <f>'Data sheet'!A30</f>
        <v>TV.1.4</v>
      </c>
      <c r="E30" s="1" t="s">
        <v>78</v>
      </c>
      <c r="F30" s="5">
        <v>23</v>
      </c>
      <c r="G30" s="1" t="s">
        <v>53</v>
      </c>
    </row>
    <row r="31" spans="1:7" x14ac:dyDescent="0.25">
      <c r="A31" s="5">
        <v>30</v>
      </c>
      <c r="B31" s="1" t="str">
        <f>IFERROR(VLOOKUP(IFERROR(MID('Data sheet'!A31,1,(SEARCH(".",'Data sheet'!A31)-1)), 'Data sheet'!A31), 'Data sheet'!$H$1:$I$8, 2, FALSE),  "АРМ")</f>
        <v>Точка доступа Wi-Fi</v>
      </c>
      <c r="C31" s="1" t="str">
        <f>CONCATENATE('Data sheet'!B31,"-",'Data sheet'!C31,":",TEXT('Data sheet'!D31,"00"))</f>
        <v>1.1-37/1:06</v>
      </c>
      <c r="D31" s="4" t="str">
        <f>'Data sheet'!A31</f>
        <v>W.1</v>
      </c>
      <c r="E31" s="1" t="s">
        <v>77</v>
      </c>
      <c r="F31" s="5">
        <v>7</v>
      </c>
      <c r="G31" s="1" t="s">
        <v>53</v>
      </c>
    </row>
    <row r="32" spans="1:7" x14ac:dyDescent="0.25">
      <c r="A32" s="5">
        <v>31</v>
      </c>
      <c r="B32" s="1" t="str">
        <f>IFERROR(VLOOKUP(IFERROR(MID('Data sheet'!A32,1,(SEARCH(".",'Data sheet'!A32)-1)), 'Data sheet'!A32), 'Data sheet'!$H$1:$I$8, 2, FALSE),  "АРМ")</f>
        <v>Точка доступа Wi-Fi</v>
      </c>
      <c r="C32" s="1" t="str">
        <f>CONCATENATE('Data sheet'!B32,"-",'Data sheet'!C32,":",TEXT('Data sheet'!D32,"00"))</f>
        <v>1.1-37/1:07</v>
      </c>
      <c r="D32" s="4" t="str">
        <f>'Data sheet'!A32</f>
        <v>W.2</v>
      </c>
      <c r="E32" s="1" t="s">
        <v>77</v>
      </c>
      <c r="F32" s="5">
        <v>8</v>
      </c>
      <c r="G32" s="1" t="s">
        <v>53</v>
      </c>
    </row>
    <row r="33" spans="1:7" x14ac:dyDescent="0.25">
      <c r="A33" s="5">
        <v>32</v>
      </c>
      <c r="B33" s="1" t="str">
        <f>IFERROR(VLOOKUP(IFERROR(MID('Data sheet'!A33,1,(SEARCH(".",'Data sheet'!A33)-1)), 'Data sheet'!A33), 'Data sheet'!$H$1:$I$8, 2, FALSE),  "АРМ")</f>
        <v>Точка доступа Wi-Fi</v>
      </c>
      <c r="C33" s="1" t="str">
        <f>CONCATENATE('Data sheet'!B33,"-",'Data sheet'!C33,":",TEXT('Data sheet'!D33,"00"))</f>
        <v>1.1-37/1:08</v>
      </c>
      <c r="D33" s="4" t="str">
        <f>'Data sheet'!A33</f>
        <v>W.3</v>
      </c>
      <c r="E33" s="1" t="s">
        <v>77</v>
      </c>
      <c r="F33" s="5">
        <v>9</v>
      </c>
      <c r="G33" s="1" t="s">
        <v>53</v>
      </c>
    </row>
    <row r="34" spans="1:7" x14ac:dyDescent="0.25">
      <c r="A34" s="5">
        <v>33</v>
      </c>
      <c r="B34" s="1" t="str">
        <f>IFERROR(VLOOKUP(IFERROR(MID('Data sheet'!A34,1,(SEARCH(".",'Data sheet'!A34)-1)), 'Data sheet'!A34), 'Data sheet'!$H$1:$I$8, 2, FALSE),  "АРМ")</f>
        <v>резерв</v>
      </c>
      <c r="C34" s="1" t="str">
        <f>CONCATENATE('Data sheet'!B34,"-",'Data sheet'!C34,":",TEXT('Data sheet'!D34,"00"))</f>
        <v>1.1-37/1:09</v>
      </c>
      <c r="D34" s="4" t="str">
        <f>'Data sheet'!A34</f>
        <v>резерв</v>
      </c>
      <c r="E34" s="1"/>
      <c r="F34" s="5"/>
      <c r="G34" s="1" t="s">
        <v>53</v>
      </c>
    </row>
    <row r="35" spans="1:7" x14ac:dyDescent="0.25">
      <c r="A35" s="5">
        <v>34</v>
      </c>
      <c r="B35" s="1" t="str">
        <f>IFERROR(VLOOKUP(IFERROR(MID('Data sheet'!A35,1,(SEARCH(".",'Data sheet'!A35)-1)), 'Data sheet'!A35), 'Data sheet'!$H$1:$I$8, 2, FALSE),  "АРМ")</f>
        <v>резерв</v>
      </c>
      <c r="C35" s="1" t="str">
        <f>CONCATENATE('Data sheet'!B35,"-",'Data sheet'!C35,":",TEXT('Data sheet'!D35,"00"))</f>
        <v>1.1-37/1:10</v>
      </c>
      <c r="D35" s="4" t="str">
        <f>'Data sheet'!A35</f>
        <v>резерв</v>
      </c>
      <c r="E35" s="1"/>
      <c r="F35" s="5"/>
      <c r="G35" s="1" t="s">
        <v>53</v>
      </c>
    </row>
    <row r="36" spans="1:7" x14ac:dyDescent="0.25">
      <c r="A36" s="5">
        <v>35</v>
      </c>
      <c r="B36" s="1" t="str">
        <f>IFERROR(VLOOKUP(IFERROR(MID('Data sheet'!A36,1,(SEARCH(".",'Data sheet'!A36)-1)), 'Data sheet'!A36), 'Data sheet'!$H$1:$I$8, 2, FALSE),  "АРМ")</f>
        <v>резерв</v>
      </c>
      <c r="C36" s="1" t="str">
        <f>CONCATENATE('Data sheet'!B36,"-",'Data sheet'!C36,":",TEXT('Data sheet'!D36,"00"))</f>
        <v>1.1-37/1:11</v>
      </c>
      <c r="D36" s="4" t="str">
        <f>'Data sheet'!A36</f>
        <v>резерв</v>
      </c>
      <c r="E36" s="1"/>
      <c r="F36" s="5"/>
      <c r="G36" s="1" t="s">
        <v>53</v>
      </c>
    </row>
    <row r="37" spans="1:7" x14ac:dyDescent="0.25">
      <c r="A37" s="5">
        <v>36</v>
      </c>
      <c r="B37" s="1" t="str">
        <f>IFERROR(VLOOKUP(IFERROR(MID('Data sheet'!A37,1,(SEARCH(".",'Data sheet'!A37)-1)), 'Data sheet'!A37), 'Data sheet'!$H$1:$I$8, 2, FALSE),  "АРМ")</f>
        <v>резерв</v>
      </c>
      <c r="C37" s="1" t="str">
        <f>CONCATENATE('Data sheet'!B37,"-",'Data sheet'!C37,":",TEXT('Data sheet'!D37,"00"))</f>
        <v>1.1-37/1:12</v>
      </c>
      <c r="D37" s="4" t="str">
        <f>'Data sheet'!A37</f>
        <v>резерв</v>
      </c>
      <c r="E37" s="1"/>
      <c r="F37" s="5"/>
      <c r="G37" s="1" t="s">
        <v>53</v>
      </c>
    </row>
    <row r="38" spans="1:7" x14ac:dyDescent="0.25">
      <c r="A38" s="5">
        <v>37</v>
      </c>
      <c r="B38" s="1" t="str">
        <f>IFERROR(VLOOKUP(IFERROR(MID('Data sheet'!A38,1,(SEARCH(".",'Data sheet'!A38)-1)), 'Data sheet'!A38), 'Data sheet'!$H$1:$I$8, 2, FALSE),  "АРМ")</f>
        <v>резерв</v>
      </c>
      <c r="C38" s="1" t="str">
        <f>CONCATENATE('Data sheet'!B38,"-",'Data sheet'!C38,":",TEXT('Data sheet'!D38,"00"))</f>
        <v>1.1-37/1:13</v>
      </c>
      <c r="D38" s="4" t="str">
        <f>'Data sheet'!A38</f>
        <v>резерв</v>
      </c>
      <c r="E38" s="1"/>
      <c r="F38" s="5"/>
      <c r="G38" s="1" t="s">
        <v>53</v>
      </c>
    </row>
    <row r="39" spans="1:7" x14ac:dyDescent="0.25">
      <c r="A39" s="5">
        <v>38</v>
      </c>
      <c r="B39" s="1" t="str">
        <f>IFERROR(VLOOKUP(IFERROR(MID('Data sheet'!A39,1,(SEARCH(".",'Data sheet'!A39)-1)), 'Data sheet'!A39), 'Data sheet'!$H$1:$I$8, 2, FALSE),  "АРМ")</f>
        <v>резерв</v>
      </c>
      <c r="C39" s="1" t="str">
        <f>CONCATENATE('Data sheet'!B39,"-",'Data sheet'!C39,":",TEXT('Data sheet'!D39,"00"))</f>
        <v>1.1-37/1:14</v>
      </c>
      <c r="D39" s="4" t="str">
        <f>'Data sheet'!A39</f>
        <v>резерв</v>
      </c>
      <c r="E39" s="1"/>
      <c r="F39" s="5"/>
      <c r="G39" s="1" t="s">
        <v>53</v>
      </c>
    </row>
    <row r="40" spans="1:7" x14ac:dyDescent="0.25">
      <c r="A40" s="5">
        <v>39</v>
      </c>
      <c r="B40" s="1" t="str">
        <f>IFERROR(VLOOKUP(IFERROR(MID('Data sheet'!A40,1,(SEARCH(".",'Data sheet'!A40)-1)), 'Data sheet'!A40), 'Data sheet'!$H$1:$I$8, 2, FALSE),  "АРМ")</f>
        <v>резерв</v>
      </c>
      <c r="C40" s="1" t="str">
        <f>CONCATENATE('Data sheet'!B40,"-",'Data sheet'!C40,":",TEXT('Data sheet'!D40,"00"))</f>
        <v>1.1-37/1:15</v>
      </c>
      <c r="D40" s="4" t="str">
        <f>'Data sheet'!A40</f>
        <v>резерв</v>
      </c>
      <c r="E40" s="1"/>
      <c r="F40" s="5"/>
      <c r="G40" s="1" t="s">
        <v>53</v>
      </c>
    </row>
    <row r="41" spans="1:7" x14ac:dyDescent="0.25">
      <c r="A41" s="5">
        <v>40</v>
      </c>
      <c r="B41" s="1" t="str">
        <f>IFERROR(VLOOKUP(IFERROR(MID('Data sheet'!A41,1,(SEARCH(".",'Data sheet'!A41)-1)), 'Data sheet'!A41), 'Data sheet'!$H$1:$I$8, 2, FALSE),  "АРМ")</f>
        <v>резерв</v>
      </c>
      <c r="C41" s="1" t="str">
        <f>CONCATENATE('Data sheet'!B41,"-",'Data sheet'!C41,":",TEXT('Data sheet'!D41,"00"))</f>
        <v>1.1-37/1:16</v>
      </c>
      <c r="D41" s="4" t="str">
        <f>'Data sheet'!A41</f>
        <v>резерв</v>
      </c>
      <c r="E41" s="1"/>
      <c r="F41" s="5"/>
      <c r="G41" s="1" t="s">
        <v>53</v>
      </c>
    </row>
    <row r="42" spans="1:7" x14ac:dyDescent="0.25">
      <c r="A42" s="5">
        <v>41</v>
      </c>
      <c r="B42" s="1" t="str">
        <f>IFERROR(VLOOKUP(IFERROR(MID('Data sheet'!A42,1,(SEARCH(".",'Data sheet'!A42)-1)), 'Data sheet'!A42), 'Data sheet'!$H$1:$I$8, 2, FALSE),  "АРМ")</f>
        <v>резерв</v>
      </c>
      <c r="C42" s="1" t="str">
        <f>CONCATENATE('Data sheet'!B42,"-",'Data sheet'!C42,":",TEXT('Data sheet'!D42,"00"))</f>
        <v>1.1-37/1:17</v>
      </c>
      <c r="D42" s="4" t="str">
        <f>'Data sheet'!A42</f>
        <v>резерв</v>
      </c>
      <c r="E42" s="1"/>
      <c r="F42" s="5"/>
      <c r="G42" s="1" t="s">
        <v>53</v>
      </c>
    </row>
    <row r="43" spans="1:7" x14ac:dyDescent="0.25">
      <c r="A43" s="5">
        <v>42</v>
      </c>
      <c r="B43" s="1" t="str">
        <f>IFERROR(VLOOKUP(IFERROR(MID('Data sheet'!A43,1,(SEARCH(".",'Data sheet'!A43)-1)), 'Data sheet'!A43), 'Data sheet'!$H$1:$I$8, 2, FALSE),  "АРМ")</f>
        <v>резерв</v>
      </c>
      <c r="C43" s="1" t="str">
        <f>CONCATENATE('Data sheet'!B43,"-",'Data sheet'!C43,":",TEXT('Data sheet'!D43,"00"))</f>
        <v>1.1-37/1:18</v>
      </c>
      <c r="D43" s="4" t="str">
        <f>'Data sheet'!A43</f>
        <v>резерв</v>
      </c>
      <c r="E43" s="1"/>
      <c r="F43" s="5"/>
      <c r="G43" s="1" t="s">
        <v>53</v>
      </c>
    </row>
    <row r="44" spans="1:7" x14ac:dyDescent="0.25">
      <c r="A44" s="5">
        <v>43</v>
      </c>
      <c r="B44" s="1" t="str">
        <f>IFERROR(VLOOKUP(IFERROR(MID('Data sheet'!A44,1,(SEARCH(".",'Data sheet'!A44)-1)), 'Data sheet'!A44), 'Data sheet'!$H$1:$I$8, 2, FALSE),  "АРМ")</f>
        <v>резерв</v>
      </c>
      <c r="C44" s="1" t="str">
        <f>CONCATENATE('Data sheet'!B44,"-",'Data sheet'!C44,":",TEXT('Data sheet'!D44,"00"))</f>
        <v>1.1-37/1:19</v>
      </c>
      <c r="D44" s="4" t="str">
        <f>'Data sheet'!A44</f>
        <v>резерв</v>
      </c>
      <c r="E44" s="1"/>
      <c r="F44" s="5"/>
      <c r="G44" s="1" t="s">
        <v>53</v>
      </c>
    </row>
    <row r="45" spans="1:7" x14ac:dyDescent="0.25">
      <c r="A45" s="5">
        <v>44</v>
      </c>
      <c r="B45" s="1" t="str">
        <f>IFERROR(VLOOKUP(IFERROR(MID('Data sheet'!A45,1,(SEARCH(".",'Data sheet'!A45)-1)), 'Data sheet'!A45), 'Data sheet'!$H$1:$I$8, 2, FALSE),  "АРМ")</f>
        <v>резерв</v>
      </c>
      <c r="C45" s="1" t="str">
        <f>CONCATENATE('Data sheet'!B45,"-",'Data sheet'!C45,":",TEXT('Data sheet'!D45,"00"))</f>
        <v>1.1-37/1:20</v>
      </c>
      <c r="D45" s="4" t="str">
        <f>'Data sheet'!A45</f>
        <v>резерв</v>
      </c>
      <c r="E45" s="1"/>
      <c r="F45" s="5"/>
      <c r="G45" s="1" t="s">
        <v>53</v>
      </c>
    </row>
    <row r="46" spans="1:7" x14ac:dyDescent="0.25">
      <c r="A46" s="5">
        <v>45</v>
      </c>
      <c r="B46" s="1" t="str">
        <f>IFERROR(VLOOKUP(IFERROR(MID('Data sheet'!A46,1,(SEARCH(".",'Data sheet'!A46)-1)), 'Data sheet'!A46), 'Data sheet'!$H$1:$I$8, 2, FALSE),  "АРМ")</f>
        <v>резерв</v>
      </c>
      <c r="C46" s="1" t="str">
        <f>CONCATENATE('Data sheet'!B46,"-",'Data sheet'!C46,":",TEXT('Data sheet'!D46,"00"))</f>
        <v>1.1-37/1:21</v>
      </c>
      <c r="D46" s="4" t="str">
        <f>'Data sheet'!A46</f>
        <v>резерв</v>
      </c>
      <c r="E46" s="1"/>
      <c r="F46" s="5"/>
      <c r="G46" s="1" t="s">
        <v>53</v>
      </c>
    </row>
    <row r="47" spans="1:7" x14ac:dyDescent="0.25">
      <c r="A47" s="5">
        <v>46</v>
      </c>
      <c r="B47" s="1" t="str">
        <f>IFERROR(VLOOKUP(IFERROR(MID('Data sheet'!A47,1,(SEARCH(".",'Data sheet'!A47)-1)), 'Data sheet'!A47), 'Data sheet'!$H$1:$I$8, 2, FALSE),  "АРМ")</f>
        <v>резерв</v>
      </c>
      <c r="C47" s="1" t="str">
        <f>CONCATENATE('Data sheet'!B47,"-",'Data sheet'!C47,":",TEXT('Data sheet'!D47,"00"))</f>
        <v>1.1-37/1:22</v>
      </c>
      <c r="D47" s="4" t="str">
        <f>'Data sheet'!A47</f>
        <v>резерв</v>
      </c>
      <c r="E47" s="1"/>
      <c r="F47" s="5"/>
      <c r="G47" s="1" t="s">
        <v>53</v>
      </c>
    </row>
    <row r="48" spans="1:7" x14ac:dyDescent="0.25">
      <c r="A48" s="5">
        <v>47</v>
      </c>
      <c r="B48" s="1" t="str">
        <f>IFERROR(VLOOKUP(IFERROR(MID('Data sheet'!A48,1,(SEARCH(".",'Data sheet'!A48)-1)), 'Data sheet'!A48), 'Data sheet'!$H$1:$I$8, 2, FALSE),  "АРМ")</f>
        <v>резерв</v>
      </c>
      <c r="C48" s="1" t="str">
        <f>CONCATENATE('Data sheet'!B48,"-",'Data sheet'!C48,":",TEXT('Data sheet'!D48,"00"))</f>
        <v>1.1-37/1:23</v>
      </c>
      <c r="D48" s="4" t="str">
        <f>'Data sheet'!A48</f>
        <v>резерв</v>
      </c>
      <c r="E48" s="1"/>
      <c r="F48" s="5"/>
      <c r="G48" s="1" t="s">
        <v>53</v>
      </c>
    </row>
    <row r="49" spans="1:7" x14ac:dyDescent="0.25">
      <c r="A49" s="5">
        <v>48</v>
      </c>
      <c r="B49" s="1" t="str">
        <f>IFERROR(VLOOKUP(IFERROR(MID('Data sheet'!A49,1,(SEARCH(".",'Data sheet'!A49)-1)), 'Data sheet'!A49), 'Data sheet'!$H$1:$I$8, 2, FALSE),  "АРМ")</f>
        <v>резерв</v>
      </c>
      <c r="C49" s="1" t="str">
        <f>CONCATENATE('Data sheet'!B49,"-",'Data sheet'!C49,":",TEXT('Data sheet'!D49,"00"))</f>
        <v>1.1-37/1:24</v>
      </c>
      <c r="D49" s="4" t="str">
        <f>'Data sheet'!A49</f>
        <v>резерв</v>
      </c>
      <c r="E49" s="1"/>
      <c r="F49" s="5"/>
      <c r="G49" s="1" t="s">
        <v>53</v>
      </c>
    </row>
    <row r="50" spans="1:7" x14ac:dyDescent="0.25">
      <c r="A50" s="5">
        <v>49</v>
      </c>
      <c r="B50" s="1" t="str">
        <f>IFERROR(VLOOKUP(IFERROR(MID('Data sheet'!A50,1,(SEARCH(".",'Data sheet'!A50)-1)), 'Data sheet'!A50), 'Data sheet'!$H$1:$I$8, 2, FALSE),  "АРМ")</f>
        <v>Камера видеонаблюдения</v>
      </c>
      <c r="C50" s="1" t="str">
        <f>CONCATENATE('Data sheet'!B50,"-",'Data sheet'!C50,":",TEXT('Data sheet'!D50,"00"))</f>
        <v>1.1-35/1:01</v>
      </c>
      <c r="D50" s="4" t="str">
        <f>'Data sheet'!A50</f>
        <v>V.1</v>
      </c>
      <c r="E50" s="1" t="s">
        <v>77</v>
      </c>
      <c r="F50" s="5">
        <v>10</v>
      </c>
      <c r="G50" s="1" t="s">
        <v>53</v>
      </c>
    </row>
    <row r="51" spans="1:7" x14ac:dyDescent="0.25">
      <c r="A51" s="5">
        <v>50</v>
      </c>
      <c r="B51" s="1" t="str">
        <f>IFERROR(VLOOKUP(IFERROR(MID('Data sheet'!A51,1,(SEARCH(".",'Data sheet'!A51)-1)), 'Data sheet'!A51), 'Data sheet'!$H$1:$I$8, 2, FALSE),  "АРМ")</f>
        <v>Камера видеонаблюдения</v>
      </c>
      <c r="C51" s="1" t="str">
        <f>CONCATENATE('Data sheet'!B51,"-",'Data sheet'!C51,":",TEXT('Data sheet'!D51,"00"))</f>
        <v>1.1-35/1:02</v>
      </c>
      <c r="D51" s="4" t="str">
        <f>'Data sheet'!A51</f>
        <v>V.2</v>
      </c>
      <c r="E51" s="1" t="s">
        <v>77</v>
      </c>
      <c r="F51" s="5">
        <v>11</v>
      </c>
      <c r="G51" s="1" t="s">
        <v>53</v>
      </c>
    </row>
    <row r="52" spans="1:7" x14ac:dyDescent="0.25">
      <c r="A52" s="5">
        <v>51</v>
      </c>
      <c r="B52" s="1" t="str">
        <f>IFERROR(VLOOKUP(IFERROR(MID('Data sheet'!A52,1,(SEARCH(".",'Data sheet'!A52)-1)), 'Data sheet'!A52), 'Data sheet'!$H$1:$I$8, 2, FALSE),  "АРМ")</f>
        <v>Камера видеонаблюдения</v>
      </c>
      <c r="C52" s="1" t="str">
        <f>CONCATENATE('Data sheet'!B52,"-",'Data sheet'!C52,":",TEXT('Data sheet'!D52,"00"))</f>
        <v>1.1-35/1:03</v>
      </c>
      <c r="D52" s="4" t="str">
        <f>'Data sheet'!A52</f>
        <v>V.3</v>
      </c>
      <c r="E52" s="1" t="s">
        <v>77</v>
      </c>
      <c r="F52" s="5">
        <v>12</v>
      </c>
      <c r="G52" s="1" t="s">
        <v>53</v>
      </c>
    </row>
    <row r="53" spans="1:7" x14ac:dyDescent="0.25">
      <c r="A53" s="5">
        <v>52</v>
      </c>
      <c r="B53" s="1" t="str">
        <f>IFERROR(VLOOKUP(IFERROR(MID('Data sheet'!A53,1,(SEARCH(".",'Data sheet'!A53)-1)), 'Data sheet'!A53), 'Data sheet'!$H$1:$I$8, 2, FALSE),  "АРМ")</f>
        <v>Камера видеонаблюдения</v>
      </c>
      <c r="C53" s="1" t="str">
        <f>CONCATENATE('Data sheet'!B53,"-",'Data sheet'!C53,":",TEXT('Data sheet'!D53,"00"))</f>
        <v>1.1-35/1:04</v>
      </c>
      <c r="D53" s="4" t="str">
        <f>'Data sheet'!A53</f>
        <v>V.4</v>
      </c>
      <c r="E53" s="1" t="s">
        <v>77</v>
      </c>
      <c r="F53" s="5">
        <v>13</v>
      </c>
      <c r="G53" s="1" t="s">
        <v>53</v>
      </c>
    </row>
    <row r="54" spans="1:7" x14ac:dyDescent="0.25">
      <c r="A54" s="5">
        <v>53</v>
      </c>
      <c r="B54" s="1" t="str">
        <f>IFERROR(VLOOKUP(IFERROR(MID('Data sheet'!A54,1,(SEARCH(".",'Data sheet'!A54)-1)), 'Data sheet'!A54), 'Data sheet'!$H$1:$I$8, 2, FALSE),  "АРМ")</f>
        <v>Камера видеонаблюдения</v>
      </c>
      <c r="C54" s="1" t="str">
        <f>CONCATENATE('Data sheet'!B54,"-",'Data sheet'!C54,":",TEXT('Data sheet'!D54,"00"))</f>
        <v>1.1-35/1:05</v>
      </c>
      <c r="D54" s="4" t="str">
        <f>'Data sheet'!A54</f>
        <v>V.5</v>
      </c>
      <c r="E54" s="1" t="s">
        <v>77</v>
      </c>
      <c r="F54" s="5">
        <v>14</v>
      </c>
      <c r="G54" s="1" t="s">
        <v>53</v>
      </c>
    </row>
    <row r="55" spans="1:7" x14ac:dyDescent="0.25">
      <c r="A55" s="5">
        <v>54</v>
      </c>
      <c r="B55" s="1" t="str">
        <f>IFERROR(VLOOKUP(IFERROR(MID('Data sheet'!A55,1,(SEARCH(".",'Data sheet'!A55)-1)), 'Data sheet'!A55), 'Data sheet'!$H$1:$I$8, 2, FALSE),  "АРМ")</f>
        <v>Камера видеонаблюдения</v>
      </c>
      <c r="C55" s="1" t="str">
        <f>CONCATENATE('Data sheet'!B55,"-",'Data sheet'!C55,":",TEXT('Data sheet'!D55,"00"))</f>
        <v>1.1-35/1:06</v>
      </c>
      <c r="D55" s="4" t="str">
        <f>'Data sheet'!A55</f>
        <v>V.6</v>
      </c>
      <c r="E55" s="1" t="s">
        <v>77</v>
      </c>
      <c r="F55" s="5">
        <v>15</v>
      </c>
      <c r="G55" s="1" t="s">
        <v>53</v>
      </c>
    </row>
    <row r="56" spans="1:7" x14ac:dyDescent="0.25">
      <c r="A56" s="5">
        <v>55</v>
      </c>
      <c r="B56" s="1" t="str">
        <f>IFERROR(VLOOKUP(IFERROR(MID('Data sheet'!A56,1,(SEARCH(".",'Data sheet'!A56)-1)), 'Data sheet'!A56), 'Data sheet'!$H$1:$I$8, 2, FALSE),  "АРМ")</f>
        <v>Камера видеонаблюдения</v>
      </c>
      <c r="C56" s="1" t="str">
        <f>CONCATENATE('Data sheet'!B56,"-",'Data sheet'!C56,":",TEXT('Data sheet'!D56,"00"))</f>
        <v>1.1-35/1:07</v>
      </c>
      <c r="D56" s="4" t="str">
        <f>'Data sheet'!A56</f>
        <v>V.7</v>
      </c>
      <c r="E56" s="1" t="s">
        <v>77</v>
      </c>
      <c r="F56" s="5">
        <v>16</v>
      </c>
      <c r="G56" s="1" t="s">
        <v>53</v>
      </c>
    </row>
    <row r="57" spans="1:7" x14ac:dyDescent="0.25">
      <c r="A57" s="5">
        <v>56</v>
      </c>
      <c r="B57" s="1" t="str">
        <f>IFERROR(VLOOKUP(IFERROR(MID('Data sheet'!A57,1,(SEARCH(".",'Data sheet'!A57)-1)), 'Data sheet'!A57), 'Data sheet'!$H$1:$I$8, 2, FALSE),  "АРМ")</f>
        <v>Камера видеонаблюдения</v>
      </c>
      <c r="C57" s="1" t="str">
        <f>CONCATENATE('Data sheet'!B57,"-",'Data sheet'!C57,":",TEXT('Data sheet'!D57,"00"))</f>
        <v>1.1-35/1:08</v>
      </c>
      <c r="D57" s="4" t="str">
        <f>'Data sheet'!A57</f>
        <v>V.8</v>
      </c>
      <c r="E57" s="1" t="s">
        <v>77</v>
      </c>
      <c r="F57" s="5">
        <v>17</v>
      </c>
      <c r="G57" s="1" t="s">
        <v>53</v>
      </c>
    </row>
    <row r="58" spans="1:7" x14ac:dyDescent="0.25">
      <c r="A58" s="5">
        <v>57</v>
      </c>
      <c r="B58" s="1" t="str">
        <f>IFERROR(VLOOKUP(IFERROR(MID('Data sheet'!A58,1,(SEARCH(".",'Data sheet'!A58)-1)), 'Data sheet'!A58), 'Data sheet'!$H$1:$I$8, 2, FALSE),  "АРМ")</f>
        <v>Камера видеонаблюдения</v>
      </c>
      <c r="C58" s="1" t="str">
        <f>CONCATENATE('Data sheet'!B58,"-",'Data sheet'!C58,":",TEXT('Data sheet'!D58,"00"))</f>
        <v>1.1-35/1:09</v>
      </c>
      <c r="D58" s="4" t="str">
        <f>'Data sheet'!A58</f>
        <v>V.9</v>
      </c>
      <c r="E58" s="1" t="s">
        <v>77</v>
      </c>
      <c r="F58" s="5">
        <v>18</v>
      </c>
      <c r="G58" s="1" t="s">
        <v>53</v>
      </c>
    </row>
    <row r="59" spans="1:7" x14ac:dyDescent="0.25">
      <c r="A59" s="5">
        <v>58</v>
      </c>
      <c r="B59" s="1" t="str">
        <f>IFERROR(VLOOKUP(IFERROR(MID('Data sheet'!A59,1,(SEARCH(".",'Data sheet'!A59)-1)), 'Data sheet'!A59), 'Data sheet'!$H$1:$I$8, 2, FALSE),  "АРМ")</f>
        <v>Камера видеонаблюдения</v>
      </c>
      <c r="C59" s="1" t="str">
        <f>CONCATENATE('Data sheet'!B59,"-",'Data sheet'!C59,":",TEXT('Data sheet'!D59,"00"))</f>
        <v>1.1-35/1:10</v>
      </c>
      <c r="D59" s="4" t="str">
        <f>'Data sheet'!A59</f>
        <v>V.10</v>
      </c>
      <c r="E59" s="1" t="s">
        <v>77</v>
      </c>
      <c r="F59" s="5">
        <v>19</v>
      </c>
      <c r="G59" s="1" t="s">
        <v>53</v>
      </c>
    </row>
    <row r="60" spans="1:7" x14ac:dyDescent="0.25">
      <c r="A60" s="5">
        <v>59</v>
      </c>
      <c r="B60" s="1" t="str">
        <f>IFERROR(VLOOKUP(IFERROR(MID('Data sheet'!A60,1,(SEARCH(".",'Data sheet'!A60)-1)), 'Data sheet'!A60), 'Data sheet'!$H$1:$I$8, 2, FALSE),  "АРМ")</f>
        <v>Камера видеонаблюдения</v>
      </c>
      <c r="C60" s="1" t="str">
        <f>CONCATENATE('Data sheet'!B60,"-",'Data sheet'!C60,":",TEXT('Data sheet'!D60,"00"))</f>
        <v>1.1-35/1:11</v>
      </c>
      <c r="D60" s="4" t="str">
        <f>'Data sheet'!A60</f>
        <v>V.11</v>
      </c>
      <c r="E60" s="1" t="s">
        <v>77</v>
      </c>
      <c r="F60" s="5">
        <v>20</v>
      </c>
      <c r="G60" s="1" t="s">
        <v>53</v>
      </c>
    </row>
    <row r="61" spans="1:7" x14ac:dyDescent="0.25">
      <c r="A61" s="5">
        <v>60</v>
      </c>
      <c r="B61" s="1" t="str">
        <f>IFERROR(VLOOKUP(IFERROR(MID('Data sheet'!A61,1,(SEARCH(".",'Data sheet'!A61)-1)), 'Data sheet'!A61), 'Data sheet'!$H$1:$I$8, 2, FALSE),  "АРМ")</f>
        <v>Камера видеонаблюдения</v>
      </c>
      <c r="C61" s="1" t="str">
        <f>CONCATENATE('Data sheet'!B61,"-",'Data sheet'!C61,":",TEXT('Data sheet'!D61,"00"))</f>
        <v>1.1-35/1:12</v>
      </c>
      <c r="D61" s="4" t="str">
        <f>'Data sheet'!A61</f>
        <v>V.12</v>
      </c>
      <c r="E61" s="1" t="s">
        <v>77</v>
      </c>
      <c r="F61" s="5">
        <v>21</v>
      </c>
      <c r="G61" s="1" t="s">
        <v>53</v>
      </c>
    </row>
    <row r="62" spans="1:7" x14ac:dyDescent="0.25">
      <c r="A62" s="5">
        <v>61</v>
      </c>
      <c r="B62" s="1" t="str">
        <f>IFERROR(VLOOKUP(IFERROR(MID('Data sheet'!A62,1,(SEARCH(".",'Data sheet'!A62)-1)), 'Data sheet'!A62), 'Data sheet'!$H$1:$I$8, 2, FALSE),  "АРМ")</f>
        <v>Камера видеонаблюдения</v>
      </c>
      <c r="C62" s="1" t="str">
        <f>CONCATENATE('Data sheet'!B62,"-",'Data sheet'!C62,":",TEXT('Data sheet'!D62,"00"))</f>
        <v>1.1-35/1:13</v>
      </c>
      <c r="D62" s="4" t="str">
        <f>'Data sheet'!A62</f>
        <v>V.13</v>
      </c>
      <c r="E62" s="1" t="s">
        <v>77</v>
      </c>
      <c r="F62" s="5">
        <v>22</v>
      </c>
      <c r="G62" s="1" t="s">
        <v>53</v>
      </c>
    </row>
    <row r="63" spans="1:7" x14ac:dyDescent="0.25">
      <c r="A63" s="5">
        <v>62</v>
      </c>
      <c r="B63" s="1" t="str">
        <f>IFERROR(VLOOKUP(IFERROR(MID('Data sheet'!A63,1,(SEARCH(".",'Data sheet'!A63)-1)), 'Data sheet'!A63), 'Data sheet'!$H$1:$I$8, 2, FALSE),  "АРМ")</f>
        <v>Камера видеонаблюдения</v>
      </c>
      <c r="C63" s="1" t="str">
        <f>CONCATENATE('Data sheet'!B63,"-",'Data sheet'!C63,":",TEXT('Data sheet'!D63,"00"))</f>
        <v>1.1-35/1:14</v>
      </c>
      <c r="D63" s="4" t="str">
        <f>'Data sheet'!A63</f>
        <v>V.14</v>
      </c>
      <c r="E63" s="1" t="s">
        <v>77</v>
      </c>
      <c r="F63" s="5">
        <v>23</v>
      </c>
      <c r="G63" s="1" t="s">
        <v>53</v>
      </c>
    </row>
    <row r="64" spans="1:7" x14ac:dyDescent="0.25">
      <c r="A64" s="5">
        <v>63</v>
      </c>
      <c r="B64" s="1" t="str">
        <f>IFERROR(VLOOKUP(IFERROR(MID('Data sheet'!A64,1,(SEARCH(".",'Data sheet'!A64)-1)), 'Data sheet'!A64), 'Data sheet'!$H$1:$I$8, 2, FALSE),  "АРМ")</f>
        <v>Камера видеонаблюдения</v>
      </c>
      <c r="C64" s="1" t="str">
        <f>CONCATENATE('Data sheet'!B64,"-",'Data sheet'!C64,":",TEXT('Data sheet'!D64,"00"))</f>
        <v>1.1-35/1:15</v>
      </c>
      <c r="D64" s="4" t="str">
        <f>'Data sheet'!A64</f>
        <v>V.15</v>
      </c>
      <c r="E64" s="1" t="s">
        <v>77</v>
      </c>
      <c r="F64" s="5">
        <v>24</v>
      </c>
      <c r="G64" s="1" t="s">
        <v>53</v>
      </c>
    </row>
    <row r="65" spans="1:7" x14ac:dyDescent="0.25">
      <c r="A65" s="5">
        <v>64</v>
      </c>
      <c r="B65" s="1" t="str">
        <f>IFERROR(VLOOKUP(IFERROR(MID('Data sheet'!A65,1,(SEARCH(".",'Data sheet'!A65)-1)), 'Data sheet'!A65), 'Data sheet'!$H$1:$I$8, 2, FALSE),  "АРМ")</f>
        <v>Камера видеонаблюдения</v>
      </c>
      <c r="C65" s="1" t="str">
        <f>CONCATENATE('Data sheet'!B65,"-",'Data sheet'!C65,":",TEXT('Data sheet'!D65,"00"))</f>
        <v>1.1-35/1:16</v>
      </c>
      <c r="D65" s="4" t="str">
        <f>'Data sheet'!A65</f>
        <v>V.0.1</v>
      </c>
      <c r="E65" s="1" t="s">
        <v>77</v>
      </c>
      <c r="F65" s="5">
        <v>25</v>
      </c>
      <c r="G65" s="1" t="s">
        <v>53</v>
      </c>
    </row>
    <row r="66" spans="1:7" x14ac:dyDescent="0.25">
      <c r="A66" s="5">
        <v>65</v>
      </c>
      <c r="B66" s="1" t="str">
        <f>IFERROR(VLOOKUP(IFERROR(MID('Data sheet'!A66,1,(SEARCH(".",'Data sheet'!A66)-1)), 'Data sheet'!A66), 'Data sheet'!$H$1:$I$8, 2, FALSE),  "АРМ")</f>
        <v>Камера видеонаблюдения</v>
      </c>
      <c r="C66" s="1" t="str">
        <f>CONCATENATE('Data sheet'!B66,"-",'Data sheet'!C66,":",TEXT('Data sheet'!D66,"00"))</f>
        <v>1.1-35/1:17</v>
      </c>
      <c r="D66" s="4" t="str">
        <f>'Data sheet'!A66</f>
        <v>V.0.2</v>
      </c>
      <c r="E66" s="1" t="s">
        <v>77</v>
      </c>
      <c r="F66" s="5">
        <v>26</v>
      </c>
      <c r="G66" s="1" t="s">
        <v>53</v>
      </c>
    </row>
    <row r="67" spans="1:7" x14ac:dyDescent="0.25">
      <c r="A67" s="5">
        <v>66</v>
      </c>
      <c r="B67" s="1" t="str">
        <f>IFERROR(VLOOKUP(IFERROR(MID('Data sheet'!A67,1,(SEARCH(".",'Data sheet'!A67)-1)), 'Data sheet'!A67), 'Data sheet'!$H$1:$I$8, 2, FALSE),  "АРМ")</f>
        <v>резерв</v>
      </c>
      <c r="C67" s="1" t="str">
        <f>CONCATENATE('Data sheet'!B67,"-",'Data sheet'!C67,":",TEXT('Data sheet'!D67,"00"))</f>
        <v>1.1-35/1:18</v>
      </c>
      <c r="D67" s="4" t="str">
        <f>'Data sheet'!A67</f>
        <v>резерв</v>
      </c>
      <c r="E67" s="1"/>
      <c r="F67" s="5"/>
      <c r="G67" s="1" t="s">
        <v>53</v>
      </c>
    </row>
    <row r="68" spans="1:7" x14ac:dyDescent="0.25">
      <c r="A68" s="5">
        <v>67</v>
      </c>
      <c r="B68" s="1" t="str">
        <f>IFERROR(VLOOKUP(IFERROR(MID('Data sheet'!A68,1,(SEARCH(".",'Data sheet'!A68)-1)), 'Data sheet'!A68), 'Data sheet'!$H$1:$I$8, 2, FALSE),  "АРМ")</f>
        <v>резерв</v>
      </c>
      <c r="C68" s="1" t="str">
        <f>CONCATENATE('Data sheet'!B68,"-",'Data sheet'!C68,":",TEXT('Data sheet'!D68,"00"))</f>
        <v>1.1-35/1:19</v>
      </c>
      <c r="D68" s="4" t="str">
        <f>'Data sheet'!A68</f>
        <v>резерв</v>
      </c>
      <c r="E68" s="1"/>
      <c r="F68" s="5"/>
      <c r="G68" s="1" t="s">
        <v>53</v>
      </c>
    </row>
    <row r="69" spans="1:7" x14ac:dyDescent="0.25">
      <c r="A69" s="5">
        <v>68</v>
      </c>
      <c r="B69" s="1" t="str">
        <f>IFERROR(VLOOKUP(IFERROR(MID('Data sheet'!A69,1,(SEARCH(".",'Data sheet'!A69)-1)), 'Data sheet'!A69), 'Data sheet'!$H$1:$I$8, 2, FALSE),  "АРМ")</f>
        <v>резерв</v>
      </c>
      <c r="C69" s="1" t="str">
        <f>CONCATENATE('Data sheet'!B69,"-",'Data sheet'!C69,":",TEXT('Data sheet'!D69,"00"))</f>
        <v>1.1-35/1:20</v>
      </c>
      <c r="D69" s="4" t="str">
        <f>'Data sheet'!A69</f>
        <v>резерв</v>
      </c>
      <c r="E69" s="1"/>
      <c r="F69" s="5"/>
      <c r="G69" s="1" t="s">
        <v>53</v>
      </c>
    </row>
    <row r="70" spans="1:7" x14ac:dyDescent="0.25">
      <c r="A70" s="5">
        <v>69</v>
      </c>
      <c r="B70" s="1" t="str">
        <f>IFERROR(VLOOKUP(IFERROR(MID('Data sheet'!A70,1,(SEARCH(".",'Data sheet'!A70)-1)), 'Data sheet'!A70), 'Data sheet'!$H$1:$I$8, 2, FALSE),  "АРМ")</f>
        <v>резерв</v>
      </c>
      <c r="C70" s="1" t="str">
        <f>CONCATENATE('Data sheet'!B70,"-",'Data sheet'!C70,":",TEXT('Data sheet'!D70,"00"))</f>
        <v>1.1-35/1:21</v>
      </c>
      <c r="D70" s="4" t="str">
        <f>'Data sheet'!A70</f>
        <v>резерв</v>
      </c>
      <c r="E70" s="1"/>
      <c r="F70" s="5"/>
      <c r="G70" s="1" t="s">
        <v>53</v>
      </c>
    </row>
    <row r="71" spans="1:7" x14ac:dyDescent="0.25">
      <c r="A71" s="5">
        <v>70</v>
      </c>
      <c r="B71" s="1" t="str">
        <f>IFERROR(VLOOKUP(IFERROR(MID('Data sheet'!A71,1,(SEARCH(".",'Data sheet'!A71)-1)), 'Data sheet'!A71), 'Data sheet'!$H$1:$I$8, 2, FALSE),  "АРМ")</f>
        <v>резерв</v>
      </c>
      <c r="C71" s="1" t="str">
        <f>CONCATENATE('Data sheet'!B71,"-",'Data sheet'!C71,":",TEXT('Data sheet'!D71,"00"))</f>
        <v>1.1-35/1:22</v>
      </c>
      <c r="D71" s="4" t="str">
        <f>'Data sheet'!A71</f>
        <v>резерв</v>
      </c>
      <c r="E71" s="1"/>
      <c r="F71" s="5"/>
      <c r="G71" s="1" t="s">
        <v>53</v>
      </c>
    </row>
    <row r="72" spans="1:7" x14ac:dyDescent="0.25">
      <c r="A72" s="5">
        <v>71</v>
      </c>
      <c r="B72" s="1" t="str">
        <f>IFERROR(VLOOKUP(IFERROR(MID('Data sheet'!A72,1,(SEARCH(".",'Data sheet'!A72)-1)), 'Data sheet'!A72), 'Data sheet'!$H$1:$I$8, 2, FALSE),  "АРМ")</f>
        <v>резерв</v>
      </c>
      <c r="C72" s="1" t="str">
        <f>CONCATENATE('Data sheet'!B72,"-",'Data sheet'!C72,":",TEXT('Data sheet'!D72,"00"))</f>
        <v>1.1-35/1:23</v>
      </c>
      <c r="D72" s="4" t="str">
        <f>'Data sheet'!A72</f>
        <v>резерв</v>
      </c>
      <c r="E72" s="1"/>
      <c r="F72" s="5"/>
      <c r="G72" s="1" t="s">
        <v>53</v>
      </c>
    </row>
    <row r="73" spans="1:7" x14ac:dyDescent="0.25">
      <c r="A73" s="5">
        <v>72</v>
      </c>
      <c r="B73" s="1" t="str">
        <f>IFERROR(VLOOKUP(IFERROR(MID('Data sheet'!A73,1,(SEARCH(".",'Data sheet'!A73)-1)), 'Data sheet'!A73), 'Data sheet'!$H$1:$I$8, 2, FALSE),  "АРМ")</f>
        <v>резерв</v>
      </c>
      <c r="C73" s="1" t="str">
        <f>CONCATENATE('Data sheet'!B73,"-",'Data sheet'!C73,":",TEXT('Data sheet'!D73,"00"))</f>
        <v>1.1-35/1:24</v>
      </c>
      <c r="D73" s="4" t="str">
        <f>'Data sheet'!A73</f>
        <v>резерв</v>
      </c>
      <c r="E73" s="1"/>
      <c r="F73" s="5"/>
      <c r="G73" s="1" t="s">
        <v>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 sheet</vt:lpstr>
      <vt:lpstr>Out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2019-02-07T13:23:20Z</dcterms:modified>
</cp:coreProperties>
</file>