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Projects\diplom_math_2021\raw data plot\"/>
    </mc:Choice>
  </mc:AlternateContent>
  <xr:revisionPtr revIDLastSave="0" documentId="13_ncr:1_{EB4FFDFD-5893-4FB4-880F-AEA27420536C}" xr6:coauthVersionLast="46" xr6:coauthVersionMax="46" xr10:uidLastSave="{00000000-0000-0000-0000-000000000000}"/>
  <bookViews>
    <workbookView xWindow="-108" yWindow="-108" windowWidth="23256" windowHeight="12720" activeTab="3" xr2:uid="{00000000-000D-0000-FFFF-FFFF00000000}"/>
  </bookViews>
  <sheets>
    <sheet name="Лист1" sheetId="1" r:id="rId1"/>
    <sheet name="Статич. испытания" sheetId="2" r:id="rId2"/>
    <sheet name="40x40" sheetId="3" r:id="rId3"/>
    <sheet name="40x40_cut" sheetId="4" r:id="rId4"/>
  </sheets>
  <definedNames>
    <definedName name="_xlnm.Print_Area" localSheetId="0">Лист1!$B$1:$G$65</definedName>
  </definedNames>
  <calcPr calcId="191029"/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2" i="4"/>
  <c r="C3" i="4"/>
  <c r="C4" i="4"/>
  <c r="C5" i="4"/>
  <c r="C6" i="4"/>
  <c r="C7" i="4"/>
  <c r="C8" i="4"/>
  <c r="C9" i="4"/>
  <c r="C10" i="4"/>
  <c r="C11" i="4"/>
  <c r="C2" i="4"/>
  <c r="D2" i="4"/>
  <c r="A2" i="4" s="1"/>
  <c r="D3" i="4"/>
  <c r="D4" i="4"/>
  <c r="A4" i="4" s="1"/>
  <c r="B11" i="4"/>
  <c r="B10" i="4"/>
  <c r="B9" i="4"/>
  <c r="B8" i="4"/>
  <c r="B7" i="4"/>
  <c r="B6" i="4"/>
  <c r="B5" i="4"/>
  <c r="A3" i="4"/>
  <c r="B32" i="3"/>
  <c r="B31" i="3"/>
  <c r="B30" i="3"/>
  <c r="B29" i="3"/>
  <c r="B28" i="3"/>
  <c r="B27" i="3"/>
  <c r="B26" i="3"/>
  <c r="C25" i="3"/>
  <c r="A25" i="3"/>
  <c r="C24" i="3"/>
  <c r="A24" i="3"/>
  <c r="C23" i="3"/>
  <c r="A23" i="3"/>
  <c r="C22" i="3"/>
  <c r="A22" i="3"/>
  <c r="C21" i="3"/>
  <c r="A21" i="3"/>
  <c r="C20" i="3"/>
  <c r="A20" i="3"/>
  <c r="C19" i="3"/>
  <c r="A19" i="3"/>
  <c r="C18" i="3"/>
  <c r="A18" i="3"/>
  <c r="C17" i="3"/>
  <c r="A17" i="3"/>
  <c r="C16" i="3"/>
  <c r="A16" i="3"/>
  <c r="C15" i="3"/>
  <c r="A15" i="3"/>
  <c r="C14" i="3"/>
  <c r="A14" i="3"/>
  <c r="C13" i="3"/>
  <c r="A13" i="3"/>
  <c r="C12" i="3"/>
  <c r="A12" i="3"/>
  <c r="C11" i="3"/>
  <c r="A11" i="3"/>
  <c r="C10" i="3"/>
  <c r="A10" i="3"/>
  <c r="C9" i="3"/>
  <c r="A9" i="3"/>
  <c r="C8" i="3"/>
  <c r="A8" i="3"/>
  <c r="C7" i="3"/>
  <c r="A7" i="3"/>
  <c r="C6" i="3"/>
  <c r="A6" i="3"/>
  <c r="C5" i="3"/>
  <c r="A5" i="3"/>
  <c r="C4" i="3"/>
  <c r="A4" i="3"/>
  <c r="C3" i="3"/>
  <c r="A3" i="3"/>
  <c r="C2" i="3"/>
  <c r="A2" i="3"/>
  <c r="J86" i="1"/>
  <c r="J85" i="1"/>
  <c r="J84" i="1"/>
  <c r="J83" i="1"/>
  <c r="J82" i="1"/>
  <c r="J81" i="1"/>
  <c r="J80" i="1"/>
  <c r="J79" i="1"/>
  <c r="J78" i="1"/>
  <c r="K77" i="1"/>
  <c r="I77" i="1" s="1"/>
  <c r="K76" i="1"/>
  <c r="I76" i="1" s="1"/>
  <c r="K75" i="1"/>
  <c r="I75" i="1" s="1"/>
  <c r="K74" i="1"/>
  <c r="I74" i="1"/>
  <c r="K73" i="1"/>
  <c r="I73" i="1" s="1"/>
  <c r="K72" i="1"/>
  <c r="I72" i="1"/>
  <c r="K71" i="1"/>
  <c r="I71" i="1" s="1"/>
  <c r="K70" i="1"/>
  <c r="I70" i="1" s="1"/>
  <c r="K69" i="1"/>
  <c r="I69" i="1" s="1"/>
  <c r="K68" i="1"/>
  <c r="I68" i="1"/>
  <c r="K67" i="1"/>
  <c r="I67" i="1" s="1"/>
  <c r="K66" i="1"/>
  <c r="I66" i="1"/>
  <c r="K65" i="1"/>
  <c r="I65" i="1"/>
  <c r="K64" i="1"/>
  <c r="I64" i="1"/>
  <c r="K63" i="1"/>
  <c r="I63" i="1"/>
  <c r="K62" i="1"/>
  <c r="I62" i="1" s="1"/>
  <c r="K61" i="1"/>
  <c r="I61" i="1" s="1"/>
  <c r="K60" i="1"/>
  <c r="I60" i="1" s="1"/>
  <c r="K59" i="1"/>
  <c r="I59" i="1"/>
  <c r="K58" i="1"/>
  <c r="I58" i="1"/>
  <c r="K57" i="1"/>
  <c r="I57" i="1"/>
  <c r="K56" i="1"/>
  <c r="I56" i="1"/>
  <c r="K55" i="1"/>
  <c r="I55" i="1"/>
  <c r="K54" i="1"/>
  <c r="I54" i="1"/>
  <c r="K53" i="1"/>
  <c r="I53" i="1"/>
  <c r="K52" i="1"/>
  <c r="I52" i="1"/>
  <c r="K51" i="1"/>
  <c r="I51" i="1"/>
  <c r="K50" i="1"/>
  <c r="I50" i="1"/>
  <c r="K49" i="1"/>
  <c r="I49" i="1"/>
  <c r="K48" i="1"/>
  <c r="I48" i="1"/>
  <c r="K47" i="1"/>
  <c r="I47" i="1"/>
  <c r="K46" i="1"/>
  <c r="I46" i="1"/>
  <c r="K45" i="1"/>
  <c r="I45" i="1"/>
  <c r="K44" i="1"/>
  <c r="I44" i="1"/>
  <c r="K43" i="1"/>
  <c r="I43" i="1"/>
  <c r="K42" i="1"/>
  <c r="I42" i="1"/>
  <c r="K41" i="1"/>
  <c r="I41" i="1"/>
  <c r="K40" i="1"/>
  <c r="I40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C81" i="1"/>
  <c r="C82" i="1"/>
  <c r="C83" i="1"/>
  <c r="C84" i="1"/>
  <c r="C85" i="1"/>
  <c r="C86" i="1"/>
  <c r="C80" i="1"/>
  <c r="C79" i="1"/>
  <c r="C78" i="1"/>
  <c r="D59" i="1"/>
  <c r="B59" i="1"/>
  <c r="D58" i="1"/>
  <c r="B58" i="1"/>
  <c r="D46" i="1"/>
  <c r="B46" i="1"/>
  <c r="D42" i="1"/>
  <c r="D38" i="1"/>
  <c r="D34" i="1"/>
  <c r="B34" i="1"/>
  <c r="D30" i="1"/>
  <c r="B30" i="1"/>
  <c r="D29" i="1"/>
  <c r="B29" i="1"/>
  <c r="D20" i="1"/>
  <c r="B20" i="1"/>
  <c r="D19" i="1"/>
  <c r="B19" i="1"/>
  <c r="D18" i="1"/>
  <c r="B18" i="1"/>
  <c r="D17" i="1"/>
  <c r="B17" i="1"/>
  <c r="D16" i="1"/>
  <c r="B16" i="1"/>
  <c r="D15" i="1"/>
  <c r="B15" i="1"/>
  <c r="D14" i="1"/>
  <c r="B14" i="1"/>
  <c r="D13" i="1"/>
  <c r="B13" i="1"/>
  <c r="D12" i="1"/>
  <c r="B12" i="1"/>
  <c r="D11" i="1"/>
  <c r="B11" i="1"/>
  <c r="D10" i="1"/>
  <c r="B10" i="1"/>
  <c r="D9" i="1"/>
  <c r="B9" i="1"/>
  <c r="D8" i="1"/>
  <c r="B8" i="1"/>
  <c r="D7" i="1"/>
  <c r="B7" i="1"/>
  <c r="D6" i="1"/>
  <c r="B6" i="1"/>
  <c r="D5" i="1"/>
  <c r="B5" i="1"/>
  <c r="D77" i="1"/>
  <c r="B77" i="1" s="1"/>
  <c r="D76" i="1"/>
  <c r="B76" i="1"/>
  <c r="D75" i="1"/>
  <c r="B75" i="1"/>
  <c r="D74" i="1"/>
  <c r="B74" i="1"/>
  <c r="D73" i="1"/>
  <c r="B73" i="1" s="1"/>
  <c r="D72" i="1"/>
  <c r="B72" i="1"/>
  <c r="D71" i="1"/>
  <c r="B71" i="1" s="1"/>
  <c r="D70" i="1"/>
  <c r="B70" i="1" s="1"/>
  <c r="D69" i="1"/>
  <c r="B69" i="1"/>
  <c r="D68" i="1"/>
  <c r="B68" i="1"/>
  <c r="D67" i="1"/>
  <c r="B67" i="1" s="1"/>
  <c r="D66" i="1"/>
  <c r="B66" i="1" s="1"/>
  <c r="D65" i="1"/>
  <c r="B65" i="1" s="1"/>
  <c r="D64" i="1"/>
  <c r="B64" i="1" s="1"/>
  <c r="D63" i="1"/>
  <c r="B63" i="1"/>
  <c r="D62" i="1"/>
  <c r="B62" i="1"/>
  <c r="D61" i="1"/>
  <c r="B61" i="1"/>
  <c r="D60" i="1"/>
  <c r="B60" i="1" s="1"/>
  <c r="D57" i="1"/>
  <c r="B57" i="1"/>
  <c r="D56" i="1"/>
  <c r="B56" i="1"/>
  <c r="D55" i="1"/>
  <c r="B55" i="1"/>
  <c r="D54" i="1"/>
  <c r="B54" i="1"/>
  <c r="D53" i="1"/>
  <c r="B53" i="1"/>
  <c r="D52" i="1"/>
  <c r="B52" i="1"/>
  <c r="D51" i="1"/>
  <c r="B51" i="1"/>
  <c r="D50" i="1"/>
  <c r="B50" i="1"/>
  <c r="D49" i="1"/>
  <c r="B49" i="1"/>
  <c r="D48" i="1"/>
  <c r="B48" i="1"/>
  <c r="D47" i="1"/>
  <c r="B47" i="1"/>
  <c r="D45" i="1"/>
  <c r="B45" i="1"/>
  <c r="D44" i="1"/>
  <c r="B44" i="1"/>
  <c r="D43" i="1"/>
  <c r="B43" i="1"/>
  <c r="B42" i="1"/>
  <c r="D41" i="1"/>
  <c r="B41" i="1"/>
  <c r="D40" i="1"/>
  <c r="B40" i="1"/>
  <c r="D39" i="1"/>
  <c r="B39" i="1"/>
  <c r="B38" i="1"/>
  <c r="D37" i="1"/>
  <c r="B37" i="1"/>
  <c r="D36" i="1"/>
  <c r="B36" i="1"/>
  <c r="D35" i="1"/>
  <c r="B35" i="1"/>
  <c r="D33" i="1"/>
  <c r="B33" i="1"/>
  <c r="D32" i="1"/>
  <c r="B32" i="1"/>
  <c r="D31" i="1"/>
  <c r="B31" i="1"/>
  <c r="D28" i="1"/>
  <c r="B28" i="1"/>
  <c r="D27" i="1"/>
  <c r="B27" i="1"/>
  <c r="D26" i="1"/>
  <c r="B26" i="1"/>
  <c r="D25" i="1"/>
  <c r="B25" i="1"/>
  <c r="D24" i="1"/>
  <c r="B24" i="1"/>
  <c r="D23" i="1"/>
  <c r="B23" i="1"/>
  <c r="D22" i="1"/>
  <c r="B22" i="1"/>
  <c r="D21" i="1"/>
  <c r="B21" i="1"/>
</calcChain>
</file>

<file path=xl/sharedStrings.xml><?xml version="1.0" encoding="utf-8"?>
<sst xmlns="http://schemas.openxmlformats.org/spreadsheetml/2006/main" count="100" uniqueCount="83">
  <si>
    <t>Частота, Гц</t>
  </si>
  <si>
    <t>Число оборотов на I валу [об/мин]</t>
  </si>
  <si>
    <t>Число оборотов двиг [об/мин]</t>
  </si>
  <si>
    <t>Fвдавл._теор [кг]</t>
  </si>
  <si>
    <t>Слежавшийся грунт</t>
  </si>
  <si>
    <t>Масса, [кг]</t>
  </si>
  <si>
    <t>Глубина погружения, []</t>
  </si>
  <si>
    <t>Лоток</t>
  </si>
  <si>
    <t xml:space="preserve">Срыв и резкое погружение </t>
  </si>
  <si>
    <t>320+65</t>
  </si>
  <si>
    <t>Погружение квадратной трубы 40х40 мм, толщина стенки 2 мм.</t>
  </si>
  <si>
    <t>Глубина погруж, мм</t>
  </si>
  <si>
    <t>Время погружения,</t>
  </si>
  <si>
    <t>10 сек</t>
  </si>
  <si>
    <t>18 сек</t>
  </si>
  <si>
    <t>23 сек</t>
  </si>
  <si>
    <t>28 сек</t>
  </si>
  <si>
    <t>32 сек</t>
  </si>
  <si>
    <t>36 сек</t>
  </si>
  <si>
    <t>40 сек</t>
  </si>
  <si>
    <t>46 сек</t>
  </si>
  <si>
    <t>50 сек</t>
  </si>
  <si>
    <t>55 сек</t>
  </si>
  <si>
    <t>60 сек</t>
  </si>
  <si>
    <t>1 мин 5 сек</t>
  </si>
  <si>
    <t>1 мин 10 сек</t>
  </si>
  <si>
    <t>1 мин 17 сек</t>
  </si>
  <si>
    <t>1 мин 21 сек</t>
  </si>
  <si>
    <t>1 мин 28 сек</t>
  </si>
  <si>
    <t>1 мин 44 сек</t>
  </si>
  <si>
    <t>1 мин 49 сек</t>
  </si>
  <si>
    <t>1 мин 58 сек</t>
  </si>
  <si>
    <t>2 мин 7 сек</t>
  </si>
  <si>
    <t>2 мин 17 сек</t>
  </si>
  <si>
    <t>2 мин 23 сек</t>
  </si>
  <si>
    <t>2 мин 41 сек</t>
  </si>
  <si>
    <t>3 мин 8 сек</t>
  </si>
  <si>
    <t>3 мин 14 сек</t>
  </si>
  <si>
    <t>3 мин 25 сек</t>
  </si>
  <si>
    <t>3 мин 38 сек</t>
  </si>
  <si>
    <t>3 мин 56 сек</t>
  </si>
  <si>
    <t>4 мин 14 сек</t>
  </si>
  <si>
    <t>4 мин 34 сек</t>
  </si>
  <si>
    <t>5 мин 4 сек</t>
  </si>
  <si>
    <t>4 мин 10 сек</t>
  </si>
  <si>
    <t>Погружение квадратной трубы 20х20 мм, толщина стенки 2 мм.</t>
  </si>
  <si>
    <t xml:space="preserve">6 сек </t>
  </si>
  <si>
    <t xml:space="preserve">11,6 сек </t>
  </si>
  <si>
    <t>17,8 сек</t>
  </si>
  <si>
    <t>22,6 сек</t>
  </si>
  <si>
    <t>26,8  сек</t>
  </si>
  <si>
    <t>33,7  сек</t>
  </si>
  <si>
    <t>40,3 сек</t>
  </si>
  <si>
    <t>44,2  сек</t>
  </si>
  <si>
    <t>55,1 сек</t>
  </si>
  <si>
    <t>1 мин 1 сек</t>
  </si>
  <si>
    <t>1 мин 4 сек</t>
  </si>
  <si>
    <t>1 мин 12 сек</t>
  </si>
  <si>
    <t>1 мин 22 сек</t>
  </si>
  <si>
    <t>1 мин 26 сек</t>
  </si>
  <si>
    <t>1 мин 30 сек</t>
  </si>
  <si>
    <t>1 мин 39 сек</t>
  </si>
  <si>
    <t>1 мин 45 сек</t>
  </si>
  <si>
    <t>1 мин 53 сек</t>
  </si>
  <si>
    <t>2 мин</t>
  </si>
  <si>
    <t>2 мин 5 сек</t>
  </si>
  <si>
    <t>2 мин 15 сек</t>
  </si>
  <si>
    <t>2 мин 30 сек</t>
  </si>
  <si>
    <t>2 мин 38 сек</t>
  </si>
  <si>
    <t>3 мин 5 сек</t>
  </si>
  <si>
    <t>3 мин 23 сек</t>
  </si>
  <si>
    <t>3 мин 50 сек</t>
  </si>
  <si>
    <t>4 мин 23 сек</t>
  </si>
  <si>
    <t>4 мин 36 сек</t>
  </si>
  <si>
    <t>4 мин 45 сек</t>
  </si>
  <si>
    <t>4 мин 51 сек</t>
  </si>
  <si>
    <t>5 мин 10 сек</t>
  </si>
  <si>
    <t>5 мин 20 сек</t>
  </si>
  <si>
    <t>Число оборотов на I валу, об/мин</t>
  </si>
  <si>
    <t>Число оборотов двиг, об/мин</t>
  </si>
  <si>
    <t>Время погружения, сек</t>
  </si>
  <si>
    <t>Число оборотов на I валу, об/сек</t>
  </si>
  <si>
    <t>Время погружения, сек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</si>
</sst>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 shrinkToFit="1"/>
    </xf>
    <xf numFmtId="0" fontId="4" fillId="2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86"/>
  <sheetViews>
    <sheetView zoomScaleNormal="100" zoomScaleSheetLayoutView="110" workbookViewId="0">
      <selection activeCell="F9" sqref="F9"/>
    </sheetView>
  </sheetViews>
  <sheetFormatPr defaultRowHeight="13.2" x14ac:dyDescent="0.25"/>
  <cols>
    <col min="1" max="1" width="11.33203125" customWidth="1"/>
    <col min="2" max="3" width="20.6640625" customWidth="1"/>
    <col min="4" max="4" width="13.6640625" hidden="1" customWidth="1"/>
    <col min="5" max="5" width="14.6640625" hidden="1" customWidth="1"/>
    <col min="6" max="6" width="17.33203125" customWidth="1"/>
    <col min="7" max="7" width="15.5546875" customWidth="1"/>
    <col min="9" max="9" width="13.33203125" customWidth="1"/>
    <col min="10" max="10" width="14.5546875" customWidth="1"/>
    <col min="11" max="11" width="0" hidden="1" customWidth="1"/>
    <col min="12" max="12" width="6.6640625" hidden="1" customWidth="1"/>
    <col min="13" max="13" width="19.44140625" customWidth="1"/>
    <col min="14" max="14" width="14" customWidth="1"/>
  </cols>
  <sheetData>
    <row r="2" spans="2:14" ht="26.25" customHeight="1" x14ac:dyDescent="0.25">
      <c r="B2" s="25" t="s">
        <v>10</v>
      </c>
      <c r="C2" s="25"/>
      <c r="D2" s="25"/>
      <c r="E2" s="25"/>
      <c r="F2" s="25"/>
      <c r="G2" s="25"/>
      <c r="I2" s="25" t="s">
        <v>45</v>
      </c>
      <c r="J2" s="25"/>
      <c r="K2" s="25"/>
      <c r="L2" s="25"/>
      <c r="M2" s="25"/>
      <c r="N2" s="25"/>
    </row>
    <row r="3" spans="2:14" ht="51.75" customHeight="1" x14ac:dyDescent="0.25">
      <c r="B3" s="24" t="s">
        <v>0</v>
      </c>
      <c r="C3" s="22" t="s">
        <v>1</v>
      </c>
      <c r="D3" s="22" t="s">
        <v>2</v>
      </c>
      <c r="E3" s="23" t="s">
        <v>3</v>
      </c>
      <c r="F3" s="23"/>
      <c r="G3" s="23"/>
      <c r="I3" s="24" t="s">
        <v>0</v>
      </c>
      <c r="J3" s="22" t="s">
        <v>1</v>
      </c>
      <c r="K3" s="22" t="s">
        <v>2</v>
      </c>
      <c r="L3" s="23" t="s">
        <v>3</v>
      </c>
      <c r="M3" s="23"/>
      <c r="N3" s="23"/>
    </row>
    <row r="4" spans="2:14" ht="33.75" customHeight="1" x14ac:dyDescent="0.25">
      <c r="B4" s="24"/>
      <c r="C4" s="22"/>
      <c r="D4" s="22"/>
      <c r="E4" s="23"/>
      <c r="F4" s="6" t="s">
        <v>12</v>
      </c>
      <c r="G4" s="6" t="s">
        <v>11</v>
      </c>
      <c r="I4" s="24"/>
      <c r="J4" s="22"/>
      <c r="K4" s="22"/>
      <c r="L4" s="23"/>
      <c r="M4" s="6" t="s">
        <v>12</v>
      </c>
      <c r="N4" s="6" t="s">
        <v>11</v>
      </c>
    </row>
    <row r="5" spans="2:14" ht="15.6" x14ac:dyDescent="0.3">
      <c r="B5" s="9">
        <f t="shared" ref="B5:B68" si="0">D5/60</f>
        <v>19.399999999999999</v>
      </c>
      <c r="C5" s="2">
        <v>300</v>
      </c>
      <c r="D5" s="2">
        <f t="shared" ref="D5:D20" si="1">C5*5*0.776</f>
        <v>1164</v>
      </c>
      <c r="E5" s="2"/>
      <c r="F5" s="2" t="s">
        <v>13</v>
      </c>
      <c r="G5" s="8">
        <v>0</v>
      </c>
      <c r="I5" s="9">
        <f t="shared" ref="I5:I68" si="2">K5/60</f>
        <v>19.399999999999999</v>
      </c>
      <c r="J5" s="2">
        <v>300</v>
      </c>
      <c r="K5" s="2">
        <f t="shared" ref="K5:K20" si="3">J5*5*0.776</f>
        <v>1164</v>
      </c>
      <c r="L5" s="2"/>
      <c r="M5" s="2" t="s">
        <v>46</v>
      </c>
      <c r="N5" s="8">
        <v>0</v>
      </c>
    </row>
    <row r="6" spans="2:14" ht="15.6" x14ac:dyDescent="0.3">
      <c r="B6" s="9">
        <f t="shared" si="0"/>
        <v>20.046666666666667</v>
      </c>
      <c r="C6" s="2">
        <v>310</v>
      </c>
      <c r="D6" s="2">
        <f t="shared" si="1"/>
        <v>1202.8</v>
      </c>
      <c r="E6" s="2"/>
      <c r="F6" s="2" t="s">
        <v>14</v>
      </c>
      <c r="G6" s="7">
        <v>0</v>
      </c>
      <c r="I6" s="9">
        <f t="shared" si="2"/>
        <v>20.046666666666667</v>
      </c>
      <c r="J6" s="2">
        <v>310</v>
      </c>
      <c r="K6" s="2">
        <f t="shared" si="3"/>
        <v>1202.8</v>
      </c>
      <c r="L6" s="2"/>
      <c r="M6" s="2" t="s">
        <v>47</v>
      </c>
      <c r="N6" s="7">
        <v>0</v>
      </c>
    </row>
    <row r="7" spans="2:14" ht="15.6" x14ac:dyDescent="0.3">
      <c r="B7" s="9">
        <f t="shared" si="0"/>
        <v>20.693333333333335</v>
      </c>
      <c r="C7" s="2">
        <v>320</v>
      </c>
      <c r="D7" s="2">
        <f t="shared" si="1"/>
        <v>1241.6000000000001</v>
      </c>
      <c r="E7" s="2"/>
      <c r="F7" s="2" t="s">
        <v>15</v>
      </c>
      <c r="G7" s="7">
        <v>0</v>
      </c>
      <c r="I7" s="9">
        <f t="shared" si="2"/>
        <v>20.693333333333335</v>
      </c>
      <c r="J7" s="2">
        <v>320</v>
      </c>
      <c r="K7" s="2">
        <f t="shared" si="3"/>
        <v>1241.6000000000001</v>
      </c>
      <c r="L7" s="2"/>
      <c r="M7" s="2" t="s">
        <v>48</v>
      </c>
      <c r="N7" s="7">
        <v>0</v>
      </c>
    </row>
    <row r="8" spans="2:14" ht="15.6" x14ac:dyDescent="0.3">
      <c r="B8" s="9">
        <f t="shared" si="0"/>
        <v>21.34</v>
      </c>
      <c r="C8" s="2">
        <v>330</v>
      </c>
      <c r="D8" s="2">
        <f t="shared" si="1"/>
        <v>1280.4000000000001</v>
      </c>
      <c r="E8" s="2"/>
      <c r="F8" s="2" t="s">
        <v>16</v>
      </c>
      <c r="G8" s="8">
        <v>0</v>
      </c>
      <c r="I8" s="9">
        <f t="shared" si="2"/>
        <v>21.34</v>
      </c>
      <c r="J8" s="2">
        <v>330</v>
      </c>
      <c r="K8" s="2">
        <f t="shared" si="3"/>
        <v>1280.4000000000001</v>
      </c>
      <c r="L8" s="2"/>
      <c r="M8" s="2" t="s">
        <v>49</v>
      </c>
      <c r="N8" s="8">
        <v>0</v>
      </c>
    </row>
    <row r="9" spans="2:14" ht="15.6" x14ac:dyDescent="0.3">
      <c r="B9" s="9">
        <f t="shared" si="0"/>
        <v>21.986666666666668</v>
      </c>
      <c r="C9" s="2">
        <v>340</v>
      </c>
      <c r="D9" s="2">
        <f t="shared" si="1"/>
        <v>1319.2</v>
      </c>
      <c r="E9" s="2"/>
      <c r="F9" s="2" t="s">
        <v>17</v>
      </c>
      <c r="G9" s="7">
        <v>0</v>
      </c>
      <c r="I9" s="9">
        <f t="shared" si="2"/>
        <v>21.986666666666668</v>
      </c>
      <c r="J9" s="2">
        <v>340</v>
      </c>
      <c r="K9" s="2">
        <f t="shared" si="3"/>
        <v>1319.2</v>
      </c>
      <c r="L9" s="2"/>
      <c r="M9" s="2" t="s">
        <v>50</v>
      </c>
      <c r="N9" s="7">
        <v>0</v>
      </c>
    </row>
    <row r="10" spans="2:14" ht="15.6" x14ac:dyDescent="0.3">
      <c r="B10" s="9">
        <f t="shared" si="0"/>
        <v>22.633333333333333</v>
      </c>
      <c r="C10" s="2">
        <v>350</v>
      </c>
      <c r="D10" s="2">
        <f t="shared" si="1"/>
        <v>1358</v>
      </c>
      <c r="E10" s="2"/>
      <c r="F10" s="2" t="s">
        <v>18</v>
      </c>
      <c r="G10" s="7">
        <v>0</v>
      </c>
      <c r="I10" s="9">
        <f t="shared" si="2"/>
        <v>22.633333333333333</v>
      </c>
      <c r="J10" s="2">
        <v>350</v>
      </c>
      <c r="K10" s="2">
        <f t="shared" si="3"/>
        <v>1358</v>
      </c>
      <c r="L10" s="2"/>
      <c r="M10" s="2" t="s">
        <v>51</v>
      </c>
      <c r="N10" s="7">
        <v>0</v>
      </c>
    </row>
    <row r="11" spans="2:14" ht="15.6" x14ac:dyDescent="0.3">
      <c r="B11" s="9">
        <f t="shared" si="0"/>
        <v>23.279999999999998</v>
      </c>
      <c r="C11" s="2">
        <v>360</v>
      </c>
      <c r="D11" s="2">
        <f t="shared" si="1"/>
        <v>1396.8</v>
      </c>
      <c r="E11" s="2"/>
      <c r="F11" s="2" t="s">
        <v>19</v>
      </c>
      <c r="G11" s="8">
        <v>0</v>
      </c>
      <c r="I11" s="9">
        <f t="shared" si="2"/>
        <v>23.279999999999998</v>
      </c>
      <c r="J11" s="2">
        <v>360</v>
      </c>
      <c r="K11" s="2">
        <f t="shared" si="3"/>
        <v>1396.8</v>
      </c>
      <c r="L11" s="2"/>
      <c r="M11" s="2" t="s">
        <v>52</v>
      </c>
      <c r="N11" s="8">
        <v>0</v>
      </c>
    </row>
    <row r="12" spans="2:14" ht="15.6" x14ac:dyDescent="0.3">
      <c r="B12" s="9">
        <f t="shared" si="0"/>
        <v>23.926666666666669</v>
      </c>
      <c r="C12" s="2">
        <v>370</v>
      </c>
      <c r="D12" s="2">
        <f t="shared" si="1"/>
        <v>1435.6000000000001</v>
      </c>
      <c r="E12" s="2"/>
      <c r="F12" s="2" t="s">
        <v>20</v>
      </c>
      <c r="G12" s="7">
        <v>0</v>
      </c>
      <c r="I12" s="9">
        <f t="shared" si="2"/>
        <v>23.926666666666669</v>
      </c>
      <c r="J12" s="2">
        <v>370</v>
      </c>
      <c r="K12" s="2">
        <f t="shared" si="3"/>
        <v>1435.6000000000001</v>
      </c>
      <c r="L12" s="2"/>
      <c r="M12" s="2" t="s">
        <v>53</v>
      </c>
      <c r="N12" s="7">
        <v>0</v>
      </c>
    </row>
    <row r="13" spans="2:14" ht="15.6" x14ac:dyDescent="0.3">
      <c r="B13" s="9">
        <f t="shared" si="0"/>
        <v>24.573333333333334</v>
      </c>
      <c r="C13" s="2">
        <v>380</v>
      </c>
      <c r="D13" s="2">
        <f t="shared" si="1"/>
        <v>1474.4</v>
      </c>
      <c r="E13" s="2"/>
      <c r="F13" s="2" t="s">
        <v>21</v>
      </c>
      <c r="G13" s="7">
        <v>0</v>
      </c>
      <c r="I13" s="9">
        <f t="shared" si="2"/>
        <v>24.573333333333334</v>
      </c>
      <c r="J13" s="2">
        <v>380</v>
      </c>
      <c r="K13" s="2">
        <f t="shared" si="3"/>
        <v>1474.4</v>
      </c>
      <c r="L13" s="2"/>
      <c r="M13" s="2" t="s">
        <v>54</v>
      </c>
      <c r="N13" s="7">
        <v>0</v>
      </c>
    </row>
    <row r="14" spans="2:14" ht="15.6" x14ac:dyDescent="0.3">
      <c r="B14" s="9">
        <f t="shared" si="0"/>
        <v>25.220000000000002</v>
      </c>
      <c r="C14" s="2">
        <v>390</v>
      </c>
      <c r="D14" s="2">
        <f t="shared" si="1"/>
        <v>1513.2</v>
      </c>
      <c r="E14" s="2"/>
      <c r="F14" s="2" t="s">
        <v>22</v>
      </c>
      <c r="G14" s="8">
        <v>0</v>
      </c>
      <c r="I14" s="9">
        <f t="shared" si="2"/>
        <v>25.220000000000002</v>
      </c>
      <c r="J14" s="2">
        <v>390</v>
      </c>
      <c r="K14" s="2">
        <f t="shared" si="3"/>
        <v>1513.2</v>
      </c>
      <c r="L14" s="2"/>
      <c r="M14" s="2" t="s">
        <v>55</v>
      </c>
      <c r="N14" s="8">
        <v>0</v>
      </c>
    </row>
    <row r="15" spans="2:14" ht="15.6" x14ac:dyDescent="0.3">
      <c r="B15" s="9">
        <f t="shared" si="0"/>
        <v>25.866666666666667</v>
      </c>
      <c r="C15" s="2">
        <v>400</v>
      </c>
      <c r="D15" s="2">
        <f t="shared" si="1"/>
        <v>1552</v>
      </c>
      <c r="E15" s="2"/>
      <c r="F15" s="2" t="s">
        <v>23</v>
      </c>
      <c r="G15" s="7">
        <v>0</v>
      </c>
      <c r="I15" s="9">
        <f t="shared" si="2"/>
        <v>25.866666666666667</v>
      </c>
      <c r="J15" s="2">
        <v>400</v>
      </c>
      <c r="K15" s="2">
        <f t="shared" si="3"/>
        <v>1552</v>
      </c>
      <c r="L15" s="2"/>
      <c r="M15" s="2" t="s">
        <v>56</v>
      </c>
      <c r="N15" s="7">
        <v>0</v>
      </c>
    </row>
    <row r="16" spans="2:14" ht="15.6" x14ac:dyDescent="0.3">
      <c r="B16" s="9">
        <f t="shared" si="0"/>
        <v>26.513333333333332</v>
      </c>
      <c r="C16" s="2">
        <v>410</v>
      </c>
      <c r="D16" s="2">
        <f t="shared" si="1"/>
        <v>1590.8</v>
      </c>
      <c r="E16" s="2"/>
      <c r="F16" s="2" t="s">
        <v>24</v>
      </c>
      <c r="G16" s="7">
        <v>0</v>
      </c>
      <c r="I16" s="9">
        <f t="shared" si="2"/>
        <v>26.513333333333332</v>
      </c>
      <c r="J16" s="2">
        <v>410</v>
      </c>
      <c r="K16" s="2">
        <f t="shared" si="3"/>
        <v>1590.8</v>
      </c>
      <c r="L16" s="2"/>
      <c r="M16" s="2" t="s">
        <v>57</v>
      </c>
      <c r="N16" s="7">
        <v>0</v>
      </c>
    </row>
    <row r="17" spans="2:14" ht="15.6" x14ac:dyDescent="0.3">
      <c r="B17" s="9">
        <f t="shared" si="0"/>
        <v>27.160000000000004</v>
      </c>
      <c r="C17" s="2">
        <v>420</v>
      </c>
      <c r="D17" s="2">
        <f t="shared" si="1"/>
        <v>1629.6000000000001</v>
      </c>
      <c r="E17" s="2"/>
      <c r="F17" s="2" t="s">
        <v>25</v>
      </c>
      <c r="G17" s="8">
        <v>0</v>
      </c>
      <c r="I17" s="9">
        <f t="shared" si="2"/>
        <v>27.160000000000004</v>
      </c>
      <c r="J17" s="2">
        <v>420</v>
      </c>
      <c r="K17" s="2">
        <f t="shared" si="3"/>
        <v>1629.6000000000001</v>
      </c>
      <c r="L17" s="2"/>
      <c r="M17" s="2" t="s">
        <v>26</v>
      </c>
      <c r="N17" s="8">
        <v>30</v>
      </c>
    </row>
    <row r="18" spans="2:14" ht="15.6" x14ac:dyDescent="0.3">
      <c r="B18" s="9">
        <f t="shared" si="0"/>
        <v>27.806666666666668</v>
      </c>
      <c r="C18" s="2">
        <v>430</v>
      </c>
      <c r="D18" s="2">
        <f t="shared" si="1"/>
        <v>1668.4</v>
      </c>
      <c r="E18" s="2"/>
      <c r="F18" s="2" t="s">
        <v>26</v>
      </c>
      <c r="G18" s="7">
        <v>0</v>
      </c>
      <c r="I18" s="9">
        <f t="shared" si="2"/>
        <v>27.806666666666668</v>
      </c>
      <c r="J18" s="2">
        <v>430</v>
      </c>
      <c r="K18" s="2">
        <f t="shared" si="3"/>
        <v>1668.4</v>
      </c>
      <c r="L18" s="2"/>
      <c r="M18" s="2" t="s">
        <v>58</v>
      </c>
      <c r="N18" s="7">
        <v>30</v>
      </c>
    </row>
    <row r="19" spans="2:14" ht="15.6" x14ac:dyDescent="0.3">
      <c r="B19" s="9">
        <f t="shared" si="0"/>
        <v>28.453333333333333</v>
      </c>
      <c r="C19" s="2">
        <v>440</v>
      </c>
      <c r="D19" s="2">
        <f t="shared" si="1"/>
        <v>1707.2</v>
      </c>
      <c r="E19" s="2"/>
      <c r="F19" s="2" t="s">
        <v>27</v>
      </c>
      <c r="G19" s="8">
        <v>0</v>
      </c>
      <c r="I19" s="9">
        <f t="shared" si="2"/>
        <v>28.453333333333333</v>
      </c>
      <c r="J19" s="2">
        <v>440</v>
      </c>
      <c r="K19" s="2">
        <f t="shared" si="3"/>
        <v>1707.2</v>
      </c>
      <c r="L19" s="2"/>
      <c r="M19" s="2" t="s">
        <v>59</v>
      </c>
      <c r="N19" s="8">
        <v>30</v>
      </c>
    </row>
    <row r="20" spans="2:14" ht="15.6" x14ac:dyDescent="0.3">
      <c r="B20" s="9">
        <f t="shared" si="0"/>
        <v>29.1</v>
      </c>
      <c r="C20" s="2">
        <v>450</v>
      </c>
      <c r="D20" s="2">
        <f t="shared" si="1"/>
        <v>1746</v>
      </c>
      <c r="E20" s="2"/>
      <c r="F20" s="2" t="s">
        <v>28</v>
      </c>
      <c r="G20" s="7">
        <v>0</v>
      </c>
      <c r="I20" s="9">
        <f t="shared" si="2"/>
        <v>29.1</v>
      </c>
      <c r="J20" s="2">
        <v>450</v>
      </c>
      <c r="K20" s="2">
        <f t="shared" si="3"/>
        <v>1746</v>
      </c>
      <c r="L20" s="2"/>
      <c r="M20" s="2" t="s">
        <v>60</v>
      </c>
      <c r="N20" s="7">
        <v>30</v>
      </c>
    </row>
    <row r="21" spans="2:14" ht="15.6" hidden="1" x14ac:dyDescent="0.3">
      <c r="B21" s="9">
        <f t="shared" si="0"/>
        <v>38.333333333333336</v>
      </c>
      <c r="C21" s="2">
        <v>460</v>
      </c>
      <c r="D21" s="2">
        <f t="shared" ref="D21:D69" si="4">C21*5</f>
        <v>2300</v>
      </c>
      <c r="E21" s="2"/>
      <c r="F21" s="2"/>
      <c r="G21" s="7">
        <v>0</v>
      </c>
      <c r="I21" s="9">
        <f t="shared" si="2"/>
        <v>38.333333333333336</v>
      </c>
      <c r="J21" s="2">
        <v>460</v>
      </c>
      <c r="K21" s="2">
        <f t="shared" ref="K21:K28" si="5">J21*5</f>
        <v>2300</v>
      </c>
      <c r="L21" s="2"/>
      <c r="M21" s="2"/>
      <c r="N21" s="7"/>
    </row>
    <row r="22" spans="2:14" ht="15.6" hidden="1" x14ac:dyDescent="0.3">
      <c r="B22" s="9">
        <f t="shared" si="0"/>
        <v>39.166666666666664</v>
      </c>
      <c r="C22" s="2">
        <v>470</v>
      </c>
      <c r="D22" s="2">
        <f t="shared" si="4"/>
        <v>2350</v>
      </c>
      <c r="E22" s="2"/>
      <c r="F22" s="2"/>
      <c r="G22" s="8">
        <v>0</v>
      </c>
      <c r="I22" s="9">
        <f t="shared" si="2"/>
        <v>39.166666666666664</v>
      </c>
      <c r="J22" s="2">
        <v>470</v>
      </c>
      <c r="K22" s="2">
        <f t="shared" si="5"/>
        <v>2350</v>
      </c>
      <c r="L22" s="2"/>
      <c r="M22" s="2"/>
      <c r="N22" s="8"/>
    </row>
    <row r="23" spans="2:14" ht="15.6" hidden="1" x14ac:dyDescent="0.3">
      <c r="B23" s="9">
        <f t="shared" si="0"/>
        <v>40</v>
      </c>
      <c r="C23" s="2">
        <v>480</v>
      </c>
      <c r="D23" s="2">
        <f t="shared" si="4"/>
        <v>2400</v>
      </c>
      <c r="E23" s="2"/>
      <c r="F23" s="2"/>
      <c r="G23" s="7">
        <v>0</v>
      </c>
      <c r="I23" s="9">
        <f t="shared" si="2"/>
        <v>40</v>
      </c>
      <c r="J23" s="2">
        <v>480</v>
      </c>
      <c r="K23" s="2">
        <f t="shared" si="5"/>
        <v>2400</v>
      </c>
      <c r="L23" s="2"/>
      <c r="M23" s="2"/>
      <c r="N23" s="7"/>
    </row>
    <row r="24" spans="2:14" ht="15.6" hidden="1" x14ac:dyDescent="0.3">
      <c r="B24" s="9">
        <f t="shared" si="0"/>
        <v>40.833333333333336</v>
      </c>
      <c r="C24" s="2">
        <v>490</v>
      </c>
      <c r="D24" s="2">
        <f t="shared" si="4"/>
        <v>2450</v>
      </c>
      <c r="E24" s="2"/>
      <c r="F24" s="2"/>
      <c r="G24" s="7">
        <v>0</v>
      </c>
      <c r="I24" s="9">
        <f t="shared" si="2"/>
        <v>40.833333333333336</v>
      </c>
      <c r="J24" s="2">
        <v>490</v>
      </c>
      <c r="K24" s="2">
        <f t="shared" si="5"/>
        <v>2450</v>
      </c>
      <c r="L24" s="2"/>
      <c r="M24" s="2"/>
      <c r="N24" s="7"/>
    </row>
    <row r="25" spans="2:14" ht="15.6" hidden="1" x14ac:dyDescent="0.3">
      <c r="B25" s="9">
        <f t="shared" si="0"/>
        <v>41.666666666666664</v>
      </c>
      <c r="C25" s="2">
        <v>500</v>
      </c>
      <c r="D25" s="2">
        <f t="shared" si="4"/>
        <v>2500</v>
      </c>
      <c r="E25" s="2"/>
      <c r="F25" s="2"/>
      <c r="G25" s="8">
        <v>0</v>
      </c>
      <c r="I25" s="9">
        <f t="shared" si="2"/>
        <v>41.666666666666664</v>
      </c>
      <c r="J25" s="2">
        <v>500</v>
      </c>
      <c r="K25" s="2">
        <f t="shared" si="5"/>
        <v>2500</v>
      </c>
      <c r="L25" s="2"/>
      <c r="M25" s="2"/>
      <c r="N25" s="8"/>
    </row>
    <row r="26" spans="2:14" ht="15.6" hidden="1" x14ac:dyDescent="0.3">
      <c r="B26" s="9">
        <f t="shared" si="0"/>
        <v>42.5</v>
      </c>
      <c r="C26" s="2">
        <v>510</v>
      </c>
      <c r="D26" s="2">
        <f t="shared" si="4"/>
        <v>2550</v>
      </c>
      <c r="E26" s="2"/>
      <c r="F26" s="2"/>
      <c r="G26" s="7">
        <v>0</v>
      </c>
      <c r="I26" s="9">
        <f t="shared" si="2"/>
        <v>42.5</v>
      </c>
      <c r="J26" s="2">
        <v>510</v>
      </c>
      <c r="K26" s="2">
        <f t="shared" si="5"/>
        <v>2550</v>
      </c>
      <c r="L26" s="2"/>
      <c r="M26" s="2"/>
      <c r="N26" s="7"/>
    </row>
    <row r="27" spans="2:14" ht="15.6" hidden="1" x14ac:dyDescent="0.3">
      <c r="B27" s="9">
        <f t="shared" si="0"/>
        <v>43.333333333333336</v>
      </c>
      <c r="C27" s="2">
        <v>520</v>
      </c>
      <c r="D27" s="2">
        <f t="shared" si="4"/>
        <v>2600</v>
      </c>
      <c r="E27" s="2"/>
      <c r="F27" s="2"/>
      <c r="G27" s="7">
        <v>0</v>
      </c>
      <c r="I27" s="9">
        <f t="shared" si="2"/>
        <v>43.333333333333336</v>
      </c>
      <c r="J27" s="2">
        <v>520</v>
      </c>
      <c r="K27" s="2">
        <f t="shared" si="5"/>
        <v>2600</v>
      </c>
      <c r="L27" s="2"/>
      <c r="M27" s="2"/>
      <c r="N27" s="7"/>
    </row>
    <row r="28" spans="2:14" ht="15.6" hidden="1" x14ac:dyDescent="0.3">
      <c r="B28" s="9">
        <f t="shared" si="0"/>
        <v>44.166666666666664</v>
      </c>
      <c r="C28" s="2">
        <v>530</v>
      </c>
      <c r="D28" s="2">
        <f t="shared" si="4"/>
        <v>2650</v>
      </c>
      <c r="E28" s="2"/>
      <c r="F28" s="2"/>
      <c r="G28" s="8">
        <v>0</v>
      </c>
      <c r="I28" s="9">
        <f t="shared" si="2"/>
        <v>44.166666666666664</v>
      </c>
      <c r="J28" s="2">
        <v>530</v>
      </c>
      <c r="K28" s="2">
        <f t="shared" si="5"/>
        <v>2650</v>
      </c>
      <c r="L28" s="2"/>
      <c r="M28" s="2"/>
      <c r="N28" s="8"/>
    </row>
    <row r="29" spans="2:14" ht="15.6" x14ac:dyDescent="0.3">
      <c r="B29" s="9">
        <f t="shared" si="0"/>
        <v>34.92</v>
      </c>
      <c r="C29" s="2">
        <v>540</v>
      </c>
      <c r="D29" s="2">
        <f>C29*5*0.776</f>
        <v>2095.2000000000003</v>
      </c>
      <c r="E29" s="2"/>
      <c r="F29" s="2" t="s">
        <v>29</v>
      </c>
      <c r="G29" s="7">
        <v>0</v>
      </c>
      <c r="I29" s="9">
        <f t="shared" si="2"/>
        <v>34.92</v>
      </c>
      <c r="J29" s="2">
        <v>540</v>
      </c>
      <c r="K29" s="2">
        <f>J29*5*0.776</f>
        <v>2095.2000000000003</v>
      </c>
      <c r="L29" s="2"/>
      <c r="M29" s="2" t="s">
        <v>61</v>
      </c>
      <c r="N29" s="7">
        <v>40</v>
      </c>
    </row>
    <row r="30" spans="2:14" ht="15.6" x14ac:dyDescent="0.3">
      <c r="B30" s="9">
        <f t="shared" si="0"/>
        <v>35.56666666666667</v>
      </c>
      <c r="C30" s="2">
        <v>550</v>
      </c>
      <c r="D30" s="2">
        <f>C30*5*0.776</f>
        <v>2134</v>
      </c>
      <c r="E30" s="2"/>
      <c r="F30" s="2" t="s">
        <v>30</v>
      </c>
      <c r="G30" s="7">
        <v>0</v>
      </c>
      <c r="I30" s="9">
        <f t="shared" si="2"/>
        <v>35.56666666666667</v>
      </c>
      <c r="J30" s="2">
        <v>550</v>
      </c>
      <c r="K30" s="2">
        <f>J30*5*0.776</f>
        <v>2134</v>
      </c>
      <c r="L30" s="2"/>
      <c r="M30" s="2" t="s">
        <v>62</v>
      </c>
      <c r="N30" s="7">
        <v>40</v>
      </c>
    </row>
    <row r="31" spans="2:14" ht="15.6" hidden="1" x14ac:dyDescent="0.3">
      <c r="B31" s="9">
        <f t="shared" si="0"/>
        <v>46.666666666666664</v>
      </c>
      <c r="C31" s="2">
        <v>560</v>
      </c>
      <c r="D31" s="2">
        <f t="shared" si="4"/>
        <v>2800</v>
      </c>
      <c r="E31" s="2"/>
      <c r="F31" s="2"/>
      <c r="G31" s="8">
        <v>0</v>
      </c>
      <c r="I31" s="9">
        <f t="shared" si="2"/>
        <v>46.666666666666664</v>
      </c>
      <c r="J31" s="2">
        <v>560</v>
      </c>
      <c r="K31" s="2">
        <f>J31*5</f>
        <v>2800</v>
      </c>
      <c r="L31" s="2"/>
      <c r="M31" s="2"/>
      <c r="N31" s="8"/>
    </row>
    <row r="32" spans="2:14" ht="15.6" hidden="1" x14ac:dyDescent="0.3">
      <c r="B32" s="9">
        <f t="shared" si="0"/>
        <v>47.5</v>
      </c>
      <c r="C32" s="2">
        <v>570</v>
      </c>
      <c r="D32" s="2">
        <f t="shared" si="4"/>
        <v>2850</v>
      </c>
      <c r="E32" s="2"/>
      <c r="F32" s="2"/>
      <c r="G32" s="7">
        <v>0</v>
      </c>
      <c r="I32" s="9">
        <f t="shared" si="2"/>
        <v>47.5</v>
      </c>
      <c r="J32" s="2">
        <v>570</v>
      </c>
      <c r="K32" s="2">
        <f>J32*5</f>
        <v>2850</v>
      </c>
      <c r="L32" s="2"/>
      <c r="M32" s="2"/>
      <c r="N32" s="7"/>
    </row>
    <row r="33" spans="2:14" ht="15.6" hidden="1" x14ac:dyDescent="0.3">
      <c r="B33" s="9">
        <f t="shared" si="0"/>
        <v>48.333333333333336</v>
      </c>
      <c r="C33" s="2">
        <v>580</v>
      </c>
      <c r="D33" s="2">
        <f t="shared" si="4"/>
        <v>2900</v>
      </c>
      <c r="E33" s="2"/>
      <c r="F33" s="2"/>
      <c r="G33" s="8">
        <v>0</v>
      </c>
      <c r="I33" s="9">
        <f t="shared" si="2"/>
        <v>48.333333333333336</v>
      </c>
      <c r="J33" s="2">
        <v>580</v>
      </c>
      <c r="K33" s="2">
        <f>J33*5</f>
        <v>2900</v>
      </c>
      <c r="L33" s="2"/>
      <c r="M33" s="2"/>
      <c r="N33" s="8"/>
    </row>
    <row r="34" spans="2:14" ht="15.6" x14ac:dyDescent="0.3">
      <c r="B34" s="9">
        <f t="shared" si="0"/>
        <v>38.153333333333336</v>
      </c>
      <c r="C34" s="2">
        <v>590</v>
      </c>
      <c r="D34" s="2">
        <f>C34*5*0.776</f>
        <v>2289.2000000000003</v>
      </c>
      <c r="E34" s="10"/>
      <c r="F34" s="2" t="s">
        <v>31</v>
      </c>
      <c r="G34" s="7">
        <v>0</v>
      </c>
      <c r="I34" s="9">
        <f t="shared" si="2"/>
        <v>38.153333333333336</v>
      </c>
      <c r="J34" s="2">
        <v>590</v>
      </c>
      <c r="K34" s="2">
        <f>J34*5*0.776</f>
        <v>2289.2000000000003</v>
      </c>
      <c r="L34" s="10"/>
      <c r="M34" s="2" t="s">
        <v>63</v>
      </c>
      <c r="N34" s="7">
        <v>40</v>
      </c>
    </row>
    <row r="35" spans="2:14" ht="15.6" hidden="1" x14ac:dyDescent="0.3">
      <c r="B35" s="9">
        <f t="shared" si="0"/>
        <v>50</v>
      </c>
      <c r="C35" s="2">
        <v>600</v>
      </c>
      <c r="D35" s="2">
        <f t="shared" si="4"/>
        <v>3000</v>
      </c>
      <c r="E35" s="10"/>
      <c r="F35" s="2"/>
      <c r="G35" s="7">
        <v>0</v>
      </c>
      <c r="I35" s="9">
        <f t="shared" si="2"/>
        <v>50</v>
      </c>
      <c r="J35" s="2">
        <v>600</v>
      </c>
      <c r="K35" s="2">
        <f>J35*5</f>
        <v>3000</v>
      </c>
      <c r="L35" s="10"/>
      <c r="M35" s="2"/>
      <c r="N35" s="7"/>
    </row>
    <row r="36" spans="2:14" ht="15.6" hidden="1" x14ac:dyDescent="0.3">
      <c r="B36" s="9">
        <f t="shared" si="0"/>
        <v>50.833333333333336</v>
      </c>
      <c r="C36" s="2">
        <v>610</v>
      </c>
      <c r="D36" s="2">
        <f t="shared" si="4"/>
        <v>3050</v>
      </c>
      <c r="E36" s="10"/>
      <c r="F36" s="2"/>
      <c r="G36" s="8">
        <v>0</v>
      </c>
      <c r="I36" s="9">
        <f t="shared" si="2"/>
        <v>50.833333333333336</v>
      </c>
      <c r="J36" s="2">
        <v>610</v>
      </c>
      <c r="K36" s="2">
        <f>J36*5</f>
        <v>3050</v>
      </c>
      <c r="L36" s="10"/>
      <c r="M36" s="2"/>
      <c r="N36" s="8"/>
    </row>
    <row r="37" spans="2:14" ht="15.6" hidden="1" x14ac:dyDescent="0.3">
      <c r="B37" s="9">
        <f t="shared" si="0"/>
        <v>51.666666666666664</v>
      </c>
      <c r="C37" s="2">
        <v>620</v>
      </c>
      <c r="D37" s="2">
        <f t="shared" si="4"/>
        <v>3100</v>
      </c>
      <c r="E37" s="10"/>
      <c r="F37" s="2"/>
      <c r="G37" s="7">
        <v>0</v>
      </c>
      <c r="I37" s="9">
        <f t="shared" si="2"/>
        <v>51.666666666666664</v>
      </c>
      <c r="J37" s="2">
        <v>620</v>
      </c>
      <c r="K37" s="2">
        <f>J37*5</f>
        <v>3100</v>
      </c>
      <c r="L37" s="10"/>
      <c r="M37" s="2"/>
      <c r="N37" s="7"/>
    </row>
    <row r="38" spans="2:14" ht="15.6" x14ac:dyDescent="0.3">
      <c r="B38" s="9">
        <f t="shared" si="0"/>
        <v>40.74</v>
      </c>
      <c r="C38" s="2">
        <v>630</v>
      </c>
      <c r="D38" s="2">
        <f>C38*5*0.776</f>
        <v>2444.4</v>
      </c>
      <c r="E38" s="10"/>
      <c r="F38" s="2" t="s">
        <v>32</v>
      </c>
      <c r="G38" s="7">
        <v>0</v>
      </c>
      <c r="I38" s="9">
        <f t="shared" si="2"/>
        <v>40.74</v>
      </c>
      <c r="J38" s="2">
        <v>630</v>
      </c>
      <c r="K38" s="2">
        <f>J38*5*0.776</f>
        <v>2444.4</v>
      </c>
      <c r="L38" s="10"/>
      <c r="M38" s="2" t="s">
        <v>64</v>
      </c>
      <c r="N38" s="7">
        <v>45</v>
      </c>
    </row>
    <row r="39" spans="2:14" ht="15.6" hidden="1" x14ac:dyDescent="0.3">
      <c r="B39" s="9">
        <f t="shared" si="0"/>
        <v>53.333333333333336</v>
      </c>
      <c r="C39" s="2">
        <v>640</v>
      </c>
      <c r="D39" s="2">
        <f t="shared" si="4"/>
        <v>3200</v>
      </c>
      <c r="E39" s="10"/>
      <c r="F39" s="2"/>
      <c r="G39" s="8">
        <v>0</v>
      </c>
      <c r="I39" s="9">
        <f t="shared" si="2"/>
        <v>53.333333333333336</v>
      </c>
      <c r="J39" s="2">
        <v>640</v>
      </c>
      <c r="K39" s="2">
        <f>J39*5</f>
        <v>3200</v>
      </c>
      <c r="L39" s="10"/>
      <c r="M39" s="2"/>
      <c r="N39" s="8"/>
    </row>
    <row r="40" spans="2:14" ht="15.6" hidden="1" x14ac:dyDescent="0.3">
      <c r="B40" s="9">
        <f t="shared" si="0"/>
        <v>54.166666666666664</v>
      </c>
      <c r="C40" s="2">
        <v>650</v>
      </c>
      <c r="D40" s="2">
        <f t="shared" si="4"/>
        <v>3250</v>
      </c>
      <c r="E40" s="10"/>
      <c r="F40" s="2"/>
      <c r="G40" s="7">
        <v>0</v>
      </c>
      <c r="I40" s="9">
        <f t="shared" si="2"/>
        <v>54.166666666666664</v>
      </c>
      <c r="J40" s="2">
        <v>650</v>
      </c>
      <c r="K40" s="2">
        <f>J40*5</f>
        <v>3250</v>
      </c>
      <c r="L40" s="10"/>
      <c r="M40" s="2"/>
      <c r="N40" s="7"/>
    </row>
    <row r="41" spans="2:14" ht="15.6" hidden="1" x14ac:dyDescent="0.3">
      <c r="B41" s="9">
        <f t="shared" si="0"/>
        <v>55</v>
      </c>
      <c r="C41" s="2">
        <v>660</v>
      </c>
      <c r="D41" s="2">
        <f t="shared" si="4"/>
        <v>3300</v>
      </c>
      <c r="E41" s="10"/>
      <c r="F41" s="2"/>
      <c r="G41" s="7">
        <v>0</v>
      </c>
      <c r="I41" s="9">
        <f t="shared" si="2"/>
        <v>55</v>
      </c>
      <c r="J41" s="2">
        <v>660</v>
      </c>
      <c r="K41" s="2">
        <f>J41*5</f>
        <v>3300</v>
      </c>
      <c r="L41" s="10"/>
      <c r="M41" s="2"/>
      <c r="N41" s="7"/>
    </row>
    <row r="42" spans="2:14" ht="15.6" x14ac:dyDescent="0.3">
      <c r="B42" s="9">
        <f t="shared" si="0"/>
        <v>43.326666666666668</v>
      </c>
      <c r="C42" s="2">
        <v>670</v>
      </c>
      <c r="D42" s="2">
        <f>C42*5*0.776</f>
        <v>2599.6</v>
      </c>
      <c r="E42" s="10"/>
      <c r="F42" s="2" t="s">
        <v>33</v>
      </c>
      <c r="G42" s="8">
        <v>0</v>
      </c>
      <c r="I42" s="9">
        <f t="shared" si="2"/>
        <v>43.326666666666668</v>
      </c>
      <c r="J42" s="2">
        <v>670</v>
      </c>
      <c r="K42" s="2">
        <f>J42*5*0.776</f>
        <v>2599.6</v>
      </c>
      <c r="L42" s="10"/>
      <c r="M42" s="2" t="s">
        <v>65</v>
      </c>
      <c r="N42" s="8">
        <v>50</v>
      </c>
    </row>
    <row r="43" spans="2:14" ht="15.6" hidden="1" x14ac:dyDescent="0.3">
      <c r="B43" s="9">
        <f t="shared" si="0"/>
        <v>56.666666666666664</v>
      </c>
      <c r="C43" s="2">
        <v>680</v>
      </c>
      <c r="D43" s="2">
        <f t="shared" si="4"/>
        <v>3400</v>
      </c>
      <c r="E43" s="10"/>
      <c r="F43" s="2"/>
      <c r="G43" s="7">
        <v>0</v>
      </c>
      <c r="I43" s="9">
        <f t="shared" si="2"/>
        <v>56.666666666666664</v>
      </c>
      <c r="J43" s="2">
        <v>680</v>
      </c>
      <c r="K43" s="2">
        <f>J43*5</f>
        <v>3400</v>
      </c>
      <c r="L43" s="10"/>
      <c r="M43" s="2"/>
      <c r="N43" s="7"/>
    </row>
    <row r="44" spans="2:14" ht="15.6" hidden="1" x14ac:dyDescent="0.3">
      <c r="B44" s="9">
        <f t="shared" si="0"/>
        <v>57.5</v>
      </c>
      <c r="C44" s="2">
        <v>690</v>
      </c>
      <c r="D44" s="2">
        <f t="shared" si="4"/>
        <v>3450</v>
      </c>
      <c r="E44" s="10"/>
      <c r="F44" s="2"/>
      <c r="G44" s="7">
        <v>0</v>
      </c>
      <c r="I44" s="9">
        <f t="shared" si="2"/>
        <v>57.5</v>
      </c>
      <c r="J44" s="2">
        <v>690</v>
      </c>
      <c r="K44" s="2">
        <f>J44*5</f>
        <v>3450</v>
      </c>
      <c r="L44" s="10"/>
      <c r="M44" s="2"/>
      <c r="N44" s="7"/>
    </row>
    <row r="45" spans="2:14" ht="15.6" hidden="1" x14ac:dyDescent="0.3">
      <c r="B45" s="9">
        <f t="shared" si="0"/>
        <v>58.333333333333336</v>
      </c>
      <c r="C45" s="2">
        <v>700</v>
      </c>
      <c r="D45" s="2">
        <f t="shared" si="4"/>
        <v>3500</v>
      </c>
      <c r="E45" s="10"/>
      <c r="F45" s="2"/>
      <c r="G45" s="8">
        <v>0</v>
      </c>
      <c r="I45" s="9">
        <f t="shared" si="2"/>
        <v>58.333333333333336</v>
      </c>
      <c r="J45" s="2">
        <v>700</v>
      </c>
      <c r="K45" s="2">
        <f>J45*5</f>
        <v>3500</v>
      </c>
      <c r="L45" s="10"/>
      <c r="M45" s="2"/>
      <c r="N45" s="8"/>
    </row>
    <row r="46" spans="2:14" ht="15.6" x14ac:dyDescent="0.3">
      <c r="B46" s="9">
        <f t="shared" si="0"/>
        <v>45.913333333333334</v>
      </c>
      <c r="C46" s="2">
        <v>710</v>
      </c>
      <c r="D46" s="2">
        <f>C46*5*0.776</f>
        <v>2754.8</v>
      </c>
      <c r="E46" s="10"/>
      <c r="F46" s="2" t="s">
        <v>34</v>
      </c>
      <c r="G46" s="7">
        <v>0</v>
      </c>
      <c r="I46" s="9">
        <f t="shared" si="2"/>
        <v>45.913333333333334</v>
      </c>
      <c r="J46" s="2">
        <v>710</v>
      </c>
      <c r="K46" s="2">
        <f>J46*5*0.776</f>
        <v>2754.8</v>
      </c>
      <c r="L46" s="10"/>
      <c r="M46" s="2" t="s">
        <v>66</v>
      </c>
      <c r="N46" s="7">
        <v>80</v>
      </c>
    </row>
    <row r="47" spans="2:14" ht="15.6" hidden="1" x14ac:dyDescent="0.3">
      <c r="B47" s="9">
        <f t="shared" si="0"/>
        <v>60</v>
      </c>
      <c r="C47" s="2">
        <v>720</v>
      </c>
      <c r="D47" s="2">
        <f t="shared" si="4"/>
        <v>3600</v>
      </c>
      <c r="E47" s="10"/>
      <c r="F47" s="2"/>
      <c r="G47" s="8"/>
      <c r="I47" s="9">
        <f t="shared" si="2"/>
        <v>60</v>
      </c>
      <c r="J47" s="2">
        <v>720</v>
      </c>
      <c r="K47" s="2">
        <f t="shared" ref="K47:K57" si="6">J47*5</f>
        <v>3600</v>
      </c>
      <c r="L47" s="10"/>
      <c r="M47" s="2"/>
      <c r="N47" s="8"/>
    </row>
    <row r="48" spans="2:14" ht="15.6" hidden="1" x14ac:dyDescent="0.3">
      <c r="B48" s="9">
        <f t="shared" si="0"/>
        <v>60.833333333333336</v>
      </c>
      <c r="C48" s="2">
        <v>730</v>
      </c>
      <c r="D48" s="2">
        <f t="shared" si="4"/>
        <v>3650</v>
      </c>
      <c r="E48" s="10"/>
      <c r="F48" s="2"/>
      <c r="G48" s="7"/>
      <c r="I48" s="9">
        <f t="shared" si="2"/>
        <v>60.833333333333336</v>
      </c>
      <c r="J48" s="2">
        <v>730</v>
      </c>
      <c r="K48" s="2">
        <f t="shared" si="6"/>
        <v>3650</v>
      </c>
      <c r="L48" s="10"/>
      <c r="M48" s="2"/>
      <c r="N48" s="7"/>
    </row>
    <row r="49" spans="2:14" ht="15.6" hidden="1" x14ac:dyDescent="0.3">
      <c r="B49" s="9">
        <f t="shared" si="0"/>
        <v>61.666666666666664</v>
      </c>
      <c r="C49" s="2">
        <v>740</v>
      </c>
      <c r="D49" s="2">
        <f t="shared" si="4"/>
        <v>3700</v>
      </c>
      <c r="E49" s="10"/>
      <c r="F49" s="2"/>
      <c r="G49" s="7"/>
      <c r="I49" s="9">
        <f t="shared" si="2"/>
        <v>61.666666666666664</v>
      </c>
      <c r="J49" s="2">
        <v>740</v>
      </c>
      <c r="K49" s="2">
        <f t="shared" si="6"/>
        <v>3700</v>
      </c>
      <c r="L49" s="10"/>
      <c r="M49" s="2"/>
      <c r="N49" s="7"/>
    </row>
    <row r="50" spans="2:14" ht="15.6" hidden="1" x14ac:dyDescent="0.3">
      <c r="B50" s="9">
        <f t="shared" si="0"/>
        <v>62.5</v>
      </c>
      <c r="C50" s="2">
        <v>750</v>
      </c>
      <c r="D50" s="2">
        <f t="shared" si="4"/>
        <v>3750</v>
      </c>
      <c r="E50" s="10"/>
      <c r="F50" s="2"/>
      <c r="G50" s="8"/>
      <c r="I50" s="9">
        <f t="shared" si="2"/>
        <v>62.5</v>
      </c>
      <c r="J50" s="2">
        <v>750</v>
      </c>
      <c r="K50" s="2">
        <f t="shared" si="6"/>
        <v>3750</v>
      </c>
      <c r="L50" s="10"/>
      <c r="M50" s="2"/>
      <c r="N50" s="8"/>
    </row>
    <row r="51" spans="2:14" ht="15.6" hidden="1" x14ac:dyDescent="0.3">
      <c r="B51" s="9">
        <f t="shared" si="0"/>
        <v>63.333333333333336</v>
      </c>
      <c r="C51" s="2">
        <v>760</v>
      </c>
      <c r="D51" s="2">
        <f t="shared" si="4"/>
        <v>3800</v>
      </c>
      <c r="E51" s="10"/>
      <c r="F51" s="2"/>
      <c r="G51" s="7"/>
      <c r="I51" s="9">
        <f t="shared" si="2"/>
        <v>63.333333333333336</v>
      </c>
      <c r="J51" s="2">
        <v>760</v>
      </c>
      <c r="K51" s="2">
        <f t="shared" si="6"/>
        <v>3800</v>
      </c>
      <c r="L51" s="10"/>
      <c r="M51" s="2"/>
      <c r="N51" s="7"/>
    </row>
    <row r="52" spans="2:14" ht="15.6" hidden="1" x14ac:dyDescent="0.3">
      <c r="B52" s="9">
        <f t="shared" si="0"/>
        <v>64.166666666666671</v>
      </c>
      <c r="C52" s="2">
        <v>770</v>
      </c>
      <c r="D52" s="2">
        <f t="shared" si="4"/>
        <v>3850</v>
      </c>
      <c r="E52" s="10"/>
      <c r="F52" s="2"/>
      <c r="G52" s="7"/>
      <c r="I52" s="9">
        <f t="shared" si="2"/>
        <v>64.166666666666671</v>
      </c>
      <c r="J52" s="2">
        <v>770</v>
      </c>
      <c r="K52" s="2">
        <f t="shared" si="6"/>
        <v>3850</v>
      </c>
      <c r="L52" s="10"/>
      <c r="M52" s="2"/>
      <c r="N52" s="7"/>
    </row>
    <row r="53" spans="2:14" ht="15.6" hidden="1" x14ac:dyDescent="0.3">
      <c r="B53" s="9">
        <f t="shared" si="0"/>
        <v>65</v>
      </c>
      <c r="C53" s="2">
        <v>780</v>
      </c>
      <c r="D53" s="2">
        <f t="shared" si="4"/>
        <v>3900</v>
      </c>
      <c r="E53" s="10"/>
      <c r="F53" s="2"/>
      <c r="G53" s="8"/>
      <c r="I53" s="9">
        <f t="shared" si="2"/>
        <v>65</v>
      </c>
      <c r="J53" s="2">
        <v>780</v>
      </c>
      <c r="K53" s="2">
        <f t="shared" si="6"/>
        <v>3900</v>
      </c>
      <c r="L53" s="10"/>
      <c r="M53" s="2"/>
      <c r="N53" s="8"/>
    </row>
    <row r="54" spans="2:14" ht="15.6" hidden="1" x14ac:dyDescent="0.3">
      <c r="B54" s="9">
        <f t="shared" si="0"/>
        <v>65.833333333333329</v>
      </c>
      <c r="C54" s="2">
        <v>790</v>
      </c>
      <c r="D54" s="2">
        <f t="shared" si="4"/>
        <v>3950</v>
      </c>
      <c r="E54" s="10"/>
      <c r="F54" s="2"/>
      <c r="G54" s="7"/>
      <c r="I54" s="9">
        <f t="shared" si="2"/>
        <v>65.833333333333329</v>
      </c>
      <c r="J54" s="2">
        <v>790</v>
      </c>
      <c r="K54" s="2">
        <f t="shared" si="6"/>
        <v>3950</v>
      </c>
      <c r="L54" s="10"/>
      <c r="M54" s="2"/>
      <c r="N54" s="7"/>
    </row>
    <row r="55" spans="2:14" ht="15.6" hidden="1" x14ac:dyDescent="0.3">
      <c r="B55" s="9">
        <f t="shared" si="0"/>
        <v>66.666666666666671</v>
      </c>
      <c r="C55" s="2">
        <v>800</v>
      </c>
      <c r="D55" s="2">
        <f t="shared" si="4"/>
        <v>4000</v>
      </c>
      <c r="E55" s="10"/>
      <c r="F55" s="2"/>
      <c r="G55" s="7"/>
      <c r="I55" s="9">
        <f t="shared" si="2"/>
        <v>66.666666666666671</v>
      </c>
      <c r="J55" s="2">
        <v>800</v>
      </c>
      <c r="K55" s="2">
        <f t="shared" si="6"/>
        <v>4000</v>
      </c>
      <c r="L55" s="10"/>
      <c r="M55" s="2"/>
      <c r="N55" s="7"/>
    </row>
    <row r="56" spans="2:14" ht="15.6" hidden="1" x14ac:dyDescent="0.3">
      <c r="B56" s="9">
        <f t="shared" si="0"/>
        <v>67.5</v>
      </c>
      <c r="C56" s="2">
        <v>810</v>
      </c>
      <c r="D56" s="2">
        <f t="shared" si="4"/>
        <v>4050</v>
      </c>
      <c r="E56" s="10"/>
      <c r="F56" s="2"/>
      <c r="G56" s="8"/>
      <c r="I56" s="9">
        <f t="shared" si="2"/>
        <v>67.5</v>
      </c>
      <c r="J56" s="2">
        <v>810</v>
      </c>
      <c r="K56" s="2">
        <f t="shared" si="6"/>
        <v>4050</v>
      </c>
      <c r="L56" s="10"/>
      <c r="M56" s="2"/>
      <c r="N56" s="8"/>
    </row>
    <row r="57" spans="2:14" ht="15.6" hidden="1" x14ac:dyDescent="0.3">
      <c r="B57" s="9">
        <f t="shared" si="0"/>
        <v>68.333333333333329</v>
      </c>
      <c r="C57" s="2">
        <v>820</v>
      </c>
      <c r="D57" s="2">
        <f t="shared" si="4"/>
        <v>4100</v>
      </c>
      <c r="E57" s="10"/>
      <c r="F57" s="2"/>
      <c r="G57" s="7"/>
      <c r="I57" s="9">
        <f t="shared" si="2"/>
        <v>68.333333333333329</v>
      </c>
      <c r="J57" s="2">
        <v>820</v>
      </c>
      <c r="K57" s="2">
        <f t="shared" si="6"/>
        <v>4100</v>
      </c>
      <c r="L57" s="10"/>
      <c r="M57" s="2"/>
      <c r="N57" s="7"/>
    </row>
    <row r="58" spans="2:14" ht="15.6" x14ac:dyDescent="0.3">
      <c r="B58" s="9">
        <f t="shared" si="0"/>
        <v>53.673333333333332</v>
      </c>
      <c r="C58" s="2">
        <v>830</v>
      </c>
      <c r="D58" s="2">
        <f>C58*5*0.776</f>
        <v>3220.4</v>
      </c>
      <c r="E58" s="10"/>
      <c r="F58" s="2" t="s">
        <v>35</v>
      </c>
      <c r="G58" s="7">
        <v>20</v>
      </c>
      <c r="I58" s="9">
        <f t="shared" si="2"/>
        <v>53.673333333333332</v>
      </c>
      <c r="J58" s="2">
        <v>830</v>
      </c>
      <c r="K58" s="2">
        <f>J58*5*0.776</f>
        <v>3220.4</v>
      </c>
      <c r="L58" s="10"/>
      <c r="M58" s="2" t="s">
        <v>67</v>
      </c>
      <c r="N58" s="7">
        <v>200</v>
      </c>
    </row>
    <row r="59" spans="2:14" ht="15.6" x14ac:dyDescent="0.3">
      <c r="B59" s="9">
        <f t="shared" si="0"/>
        <v>54.320000000000007</v>
      </c>
      <c r="C59" s="2">
        <v>840</v>
      </c>
      <c r="D59" s="2">
        <f>C59*5*0.776</f>
        <v>3259.2000000000003</v>
      </c>
      <c r="E59" s="10"/>
      <c r="F59" s="2" t="s">
        <v>36</v>
      </c>
      <c r="G59" s="8">
        <v>50</v>
      </c>
      <c r="I59" s="9">
        <f t="shared" si="2"/>
        <v>54.320000000000007</v>
      </c>
      <c r="J59" s="2">
        <v>840</v>
      </c>
      <c r="K59" s="2">
        <f>J59*5*0.776</f>
        <v>3259.2000000000003</v>
      </c>
      <c r="L59" s="10"/>
      <c r="M59" s="2" t="s">
        <v>68</v>
      </c>
      <c r="N59" s="8">
        <v>300</v>
      </c>
    </row>
    <row r="60" spans="2:14" ht="15.6" x14ac:dyDescent="0.3">
      <c r="B60" s="9">
        <f t="shared" si="0"/>
        <v>70.833333333333329</v>
      </c>
      <c r="C60" s="2">
        <v>850</v>
      </c>
      <c r="D60" s="2">
        <f t="shared" si="4"/>
        <v>4250</v>
      </c>
      <c r="E60" s="10">
        <v>289</v>
      </c>
      <c r="F60" s="2"/>
      <c r="G60" s="7"/>
      <c r="I60" s="9">
        <f t="shared" si="2"/>
        <v>70.833333333333329</v>
      </c>
      <c r="J60" s="2">
        <v>850</v>
      </c>
      <c r="K60" s="2">
        <f t="shared" ref="K60:K77" si="7">J60*5</f>
        <v>4250</v>
      </c>
      <c r="L60" s="10">
        <v>289</v>
      </c>
      <c r="M60" s="2"/>
      <c r="N60" s="7"/>
    </row>
    <row r="61" spans="2:14" ht="15.6" x14ac:dyDescent="0.3">
      <c r="B61" s="9">
        <f t="shared" si="0"/>
        <v>71.666666666666671</v>
      </c>
      <c r="C61" s="2">
        <v>860</v>
      </c>
      <c r="D61" s="2">
        <f t="shared" si="4"/>
        <v>4300</v>
      </c>
      <c r="E61" s="10">
        <v>296</v>
      </c>
      <c r="F61" s="2"/>
      <c r="G61" s="7"/>
      <c r="I61" s="9">
        <f t="shared" si="2"/>
        <v>71.666666666666671</v>
      </c>
      <c r="J61" s="2">
        <v>860</v>
      </c>
      <c r="K61" s="2">
        <f t="shared" si="7"/>
        <v>4300</v>
      </c>
      <c r="L61" s="10">
        <v>296</v>
      </c>
      <c r="M61" s="2"/>
      <c r="N61" s="7"/>
    </row>
    <row r="62" spans="2:14" ht="15.6" x14ac:dyDescent="0.3">
      <c r="B62" s="9">
        <f t="shared" si="0"/>
        <v>72.5</v>
      </c>
      <c r="C62" s="2">
        <v>870</v>
      </c>
      <c r="D62" s="2">
        <f t="shared" si="4"/>
        <v>4350</v>
      </c>
      <c r="E62" s="10">
        <v>303</v>
      </c>
      <c r="F62" s="2"/>
      <c r="G62" s="8"/>
      <c r="I62" s="9">
        <f t="shared" si="2"/>
        <v>72.5</v>
      </c>
      <c r="J62" s="2">
        <v>870</v>
      </c>
      <c r="K62" s="2">
        <f t="shared" si="7"/>
        <v>4350</v>
      </c>
      <c r="L62" s="10">
        <v>303</v>
      </c>
      <c r="M62" s="2"/>
      <c r="N62" s="8"/>
    </row>
    <row r="63" spans="2:14" ht="15.6" x14ac:dyDescent="0.3">
      <c r="B63" s="9">
        <f t="shared" si="0"/>
        <v>73.333333333333329</v>
      </c>
      <c r="C63" s="2">
        <v>880</v>
      </c>
      <c r="D63" s="2">
        <f t="shared" si="4"/>
        <v>4400</v>
      </c>
      <c r="E63" s="10">
        <v>310</v>
      </c>
      <c r="F63" s="2"/>
      <c r="G63" s="7"/>
      <c r="I63" s="9">
        <f t="shared" si="2"/>
        <v>73.333333333333329</v>
      </c>
      <c r="J63" s="2">
        <v>880</v>
      </c>
      <c r="K63" s="2">
        <f t="shared" si="7"/>
        <v>4400</v>
      </c>
      <c r="L63" s="10">
        <v>310</v>
      </c>
      <c r="M63" s="2"/>
      <c r="N63" s="7"/>
    </row>
    <row r="64" spans="2:14" ht="15.6" x14ac:dyDescent="0.3">
      <c r="B64" s="9">
        <f t="shared" si="0"/>
        <v>74.166666666666671</v>
      </c>
      <c r="C64" s="2">
        <v>890</v>
      </c>
      <c r="D64" s="2">
        <f t="shared" si="4"/>
        <v>4450</v>
      </c>
      <c r="E64" s="10">
        <v>317</v>
      </c>
      <c r="F64" s="2"/>
      <c r="G64" s="7"/>
      <c r="I64" s="9">
        <f t="shared" si="2"/>
        <v>74.166666666666671</v>
      </c>
      <c r="J64" s="2">
        <v>890</v>
      </c>
      <c r="K64" s="2">
        <f t="shared" si="7"/>
        <v>4450</v>
      </c>
      <c r="L64" s="10">
        <v>317</v>
      </c>
      <c r="M64" s="2"/>
      <c r="N64" s="7"/>
    </row>
    <row r="65" spans="2:14" ht="15.6" x14ac:dyDescent="0.3">
      <c r="B65" s="9">
        <f t="shared" si="0"/>
        <v>75</v>
      </c>
      <c r="C65" s="2">
        <v>900</v>
      </c>
      <c r="D65" s="2">
        <f t="shared" si="4"/>
        <v>4500</v>
      </c>
      <c r="E65" s="10">
        <v>324</v>
      </c>
      <c r="F65" s="2"/>
      <c r="G65" s="8"/>
      <c r="I65" s="9">
        <f t="shared" si="2"/>
        <v>75</v>
      </c>
      <c r="J65" s="2">
        <v>900</v>
      </c>
      <c r="K65" s="2">
        <f t="shared" si="7"/>
        <v>4500</v>
      </c>
      <c r="L65" s="10">
        <v>324</v>
      </c>
      <c r="M65" s="2"/>
      <c r="N65" s="8"/>
    </row>
    <row r="66" spans="2:14" ht="15.6" x14ac:dyDescent="0.3">
      <c r="B66" s="9">
        <f t="shared" si="0"/>
        <v>75.833333333333329</v>
      </c>
      <c r="C66" s="2">
        <v>910</v>
      </c>
      <c r="D66" s="2">
        <f t="shared" si="4"/>
        <v>4550</v>
      </c>
      <c r="E66" s="10">
        <v>331</v>
      </c>
      <c r="F66" s="2"/>
      <c r="G66" s="7"/>
      <c r="I66" s="9">
        <f t="shared" si="2"/>
        <v>75.833333333333329</v>
      </c>
      <c r="J66" s="2">
        <v>910</v>
      </c>
      <c r="K66" s="2">
        <f t="shared" si="7"/>
        <v>4550</v>
      </c>
      <c r="L66" s="10">
        <v>331</v>
      </c>
      <c r="M66" s="2"/>
      <c r="N66" s="7"/>
    </row>
    <row r="67" spans="2:14" ht="15.6" x14ac:dyDescent="0.3">
      <c r="B67" s="9">
        <f t="shared" si="0"/>
        <v>76.666666666666671</v>
      </c>
      <c r="C67" s="2">
        <v>920</v>
      </c>
      <c r="D67" s="2">
        <f t="shared" si="4"/>
        <v>4600</v>
      </c>
      <c r="E67" s="10">
        <v>338</v>
      </c>
      <c r="F67" s="2"/>
      <c r="G67" s="7"/>
      <c r="I67" s="9">
        <f t="shared" si="2"/>
        <v>76.666666666666671</v>
      </c>
      <c r="J67" s="2">
        <v>920</v>
      </c>
      <c r="K67" s="2">
        <f t="shared" si="7"/>
        <v>4600</v>
      </c>
      <c r="L67" s="10">
        <v>338</v>
      </c>
      <c r="M67" s="2"/>
      <c r="N67" s="7"/>
    </row>
    <row r="68" spans="2:14" ht="15.6" x14ac:dyDescent="0.3">
      <c r="B68" s="9">
        <f t="shared" si="0"/>
        <v>77.5</v>
      </c>
      <c r="C68" s="2">
        <v>930</v>
      </c>
      <c r="D68" s="2">
        <f t="shared" si="4"/>
        <v>4650</v>
      </c>
      <c r="E68" s="10">
        <v>346</v>
      </c>
      <c r="F68" s="2"/>
      <c r="G68" s="8"/>
      <c r="I68" s="9">
        <f t="shared" si="2"/>
        <v>77.5</v>
      </c>
      <c r="J68" s="2">
        <v>930</v>
      </c>
      <c r="K68" s="2">
        <f t="shared" si="7"/>
        <v>4650</v>
      </c>
      <c r="L68" s="10">
        <v>346</v>
      </c>
      <c r="M68" s="2"/>
      <c r="N68" s="8"/>
    </row>
    <row r="69" spans="2:14" ht="15.6" x14ac:dyDescent="0.3">
      <c r="B69" s="9">
        <f t="shared" ref="B69:B77" si="8">D69/60</f>
        <v>78.333333333333329</v>
      </c>
      <c r="C69" s="2">
        <v>940</v>
      </c>
      <c r="D69" s="2">
        <f t="shared" si="4"/>
        <v>4700</v>
      </c>
      <c r="E69" s="10">
        <v>353</v>
      </c>
      <c r="F69" s="2"/>
      <c r="G69" s="7"/>
      <c r="I69" s="9">
        <f t="shared" ref="I69:I77" si="9">K69/60</f>
        <v>78.333333333333329</v>
      </c>
      <c r="J69" s="2">
        <v>940</v>
      </c>
      <c r="K69" s="2">
        <f t="shared" si="7"/>
        <v>4700</v>
      </c>
      <c r="L69" s="10">
        <v>353</v>
      </c>
      <c r="M69" s="2"/>
      <c r="N69" s="7"/>
    </row>
    <row r="70" spans="2:14" ht="15.6" x14ac:dyDescent="0.3">
      <c r="B70" s="9">
        <f t="shared" si="8"/>
        <v>79.166666666666671</v>
      </c>
      <c r="C70" s="2">
        <v>950</v>
      </c>
      <c r="D70" s="2">
        <f t="shared" ref="D70:D77" si="10">C70*5</f>
        <v>4750</v>
      </c>
      <c r="E70" s="10">
        <v>361</v>
      </c>
      <c r="F70" s="2"/>
      <c r="G70" s="7"/>
      <c r="I70" s="9">
        <f t="shared" si="9"/>
        <v>79.166666666666671</v>
      </c>
      <c r="J70" s="2">
        <v>950</v>
      </c>
      <c r="K70" s="2">
        <f t="shared" si="7"/>
        <v>4750</v>
      </c>
      <c r="L70" s="10">
        <v>361</v>
      </c>
      <c r="M70" s="2"/>
      <c r="N70" s="7"/>
    </row>
    <row r="71" spans="2:14" ht="15.6" x14ac:dyDescent="0.3">
      <c r="B71" s="9">
        <f t="shared" si="8"/>
        <v>80</v>
      </c>
      <c r="C71" s="2">
        <v>960</v>
      </c>
      <c r="D71" s="2">
        <f t="shared" si="10"/>
        <v>4800</v>
      </c>
      <c r="E71" s="10">
        <v>368.5</v>
      </c>
      <c r="F71" s="2"/>
      <c r="G71" s="8"/>
      <c r="I71" s="9">
        <f t="shared" si="9"/>
        <v>80</v>
      </c>
      <c r="J71" s="2">
        <v>960</v>
      </c>
      <c r="K71" s="2">
        <f t="shared" si="7"/>
        <v>4800</v>
      </c>
      <c r="L71" s="10">
        <v>368.5</v>
      </c>
      <c r="M71" s="2"/>
      <c r="N71" s="8"/>
    </row>
    <row r="72" spans="2:14" ht="15.6" x14ac:dyDescent="0.3">
      <c r="B72" s="9">
        <f t="shared" si="8"/>
        <v>80.833333333333329</v>
      </c>
      <c r="C72" s="2">
        <v>970</v>
      </c>
      <c r="D72" s="2">
        <f t="shared" si="10"/>
        <v>4850</v>
      </c>
      <c r="E72" s="10">
        <v>376</v>
      </c>
      <c r="F72" s="2"/>
      <c r="G72" s="7"/>
      <c r="I72" s="9">
        <f t="shared" si="9"/>
        <v>80.833333333333329</v>
      </c>
      <c r="J72" s="2">
        <v>970</v>
      </c>
      <c r="K72" s="2">
        <f t="shared" si="7"/>
        <v>4850</v>
      </c>
      <c r="L72" s="10">
        <v>376</v>
      </c>
      <c r="M72" s="2"/>
      <c r="N72" s="7"/>
    </row>
    <row r="73" spans="2:14" ht="15.6" x14ac:dyDescent="0.3">
      <c r="B73" s="9">
        <f t="shared" si="8"/>
        <v>81.666666666666671</v>
      </c>
      <c r="C73" s="2">
        <v>980</v>
      </c>
      <c r="D73" s="2">
        <f t="shared" si="10"/>
        <v>4900</v>
      </c>
      <c r="E73" s="10">
        <v>384</v>
      </c>
      <c r="F73" s="2"/>
      <c r="G73" s="7"/>
      <c r="I73" s="9">
        <f t="shared" si="9"/>
        <v>81.666666666666671</v>
      </c>
      <c r="J73" s="2">
        <v>980</v>
      </c>
      <c r="K73" s="2">
        <f t="shared" si="7"/>
        <v>4900</v>
      </c>
      <c r="L73" s="10">
        <v>384</v>
      </c>
      <c r="M73" s="2"/>
      <c r="N73" s="7"/>
    </row>
    <row r="74" spans="2:14" ht="15.6" x14ac:dyDescent="0.3">
      <c r="B74" s="9">
        <f t="shared" si="8"/>
        <v>82.5</v>
      </c>
      <c r="C74" s="2">
        <v>990</v>
      </c>
      <c r="D74" s="2">
        <f t="shared" si="10"/>
        <v>4950</v>
      </c>
      <c r="E74" s="10">
        <v>392</v>
      </c>
      <c r="F74" s="2"/>
      <c r="G74" s="8"/>
      <c r="I74" s="9">
        <f t="shared" si="9"/>
        <v>82.5</v>
      </c>
      <c r="J74" s="2">
        <v>990</v>
      </c>
      <c r="K74" s="2">
        <f t="shared" si="7"/>
        <v>4950</v>
      </c>
      <c r="L74" s="10">
        <v>392</v>
      </c>
      <c r="M74" s="2"/>
      <c r="N74" s="8"/>
    </row>
    <row r="75" spans="2:14" ht="15.6" x14ac:dyDescent="0.3">
      <c r="B75" s="9">
        <f t="shared" si="8"/>
        <v>83.333333333333329</v>
      </c>
      <c r="C75" s="2">
        <v>1000</v>
      </c>
      <c r="D75" s="2">
        <f t="shared" si="10"/>
        <v>5000</v>
      </c>
      <c r="E75" s="10">
        <v>400</v>
      </c>
      <c r="F75" s="2"/>
      <c r="G75" s="7"/>
      <c r="I75" s="9">
        <f t="shared" si="9"/>
        <v>83.333333333333329</v>
      </c>
      <c r="J75" s="2">
        <v>1000</v>
      </c>
      <c r="K75" s="2">
        <f t="shared" si="7"/>
        <v>5000</v>
      </c>
      <c r="L75" s="10">
        <v>400</v>
      </c>
      <c r="M75" s="2"/>
      <c r="N75" s="7"/>
    </row>
    <row r="76" spans="2:14" ht="15.6" x14ac:dyDescent="0.3">
      <c r="B76" s="9">
        <f t="shared" si="8"/>
        <v>91.666666666666671</v>
      </c>
      <c r="C76" s="8">
        <v>1100</v>
      </c>
      <c r="D76" s="2">
        <f t="shared" si="10"/>
        <v>5500</v>
      </c>
      <c r="E76" s="11"/>
      <c r="F76" s="2"/>
      <c r="G76" s="7"/>
      <c r="I76" s="9">
        <f t="shared" si="9"/>
        <v>91.666666666666671</v>
      </c>
      <c r="J76" s="8">
        <v>1100</v>
      </c>
      <c r="K76" s="2">
        <f t="shared" si="7"/>
        <v>5500</v>
      </c>
      <c r="L76" s="11"/>
      <c r="M76" s="2"/>
      <c r="N76" s="7"/>
    </row>
    <row r="77" spans="2:14" ht="15.6" x14ac:dyDescent="0.3">
      <c r="B77" s="9">
        <f t="shared" si="8"/>
        <v>100</v>
      </c>
      <c r="C77" s="8">
        <v>1200</v>
      </c>
      <c r="D77" s="2">
        <f t="shared" si="10"/>
        <v>6000</v>
      </c>
      <c r="E77" s="11"/>
      <c r="F77" s="2"/>
      <c r="G77" s="8"/>
      <c r="I77" s="9">
        <f t="shared" si="9"/>
        <v>100</v>
      </c>
      <c r="J77" s="8">
        <v>1200</v>
      </c>
      <c r="K77" s="2">
        <f t="shared" si="7"/>
        <v>6000</v>
      </c>
      <c r="L77" s="11"/>
      <c r="M77" s="2"/>
      <c r="N77" s="8"/>
    </row>
    <row r="78" spans="2:14" ht="15.6" x14ac:dyDescent="0.3">
      <c r="B78" s="9">
        <v>56</v>
      </c>
      <c r="C78" s="13">
        <f>B78*15.4639</f>
        <v>865.97840000000008</v>
      </c>
      <c r="D78" s="12"/>
      <c r="E78" s="12"/>
      <c r="F78" s="2" t="s">
        <v>37</v>
      </c>
      <c r="G78" s="7">
        <v>200</v>
      </c>
      <c r="I78" s="9">
        <v>56</v>
      </c>
      <c r="J78" s="13">
        <f>I78*15.4639</f>
        <v>865.97840000000008</v>
      </c>
      <c r="K78" s="12"/>
      <c r="L78" s="12"/>
      <c r="M78" s="2" t="s">
        <v>69</v>
      </c>
      <c r="N78" s="7">
        <v>550</v>
      </c>
    </row>
    <row r="79" spans="2:14" ht="15.6" x14ac:dyDescent="0.3">
      <c r="B79" s="9">
        <v>58</v>
      </c>
      <c r="C79" s="13">
        <f>B79*15.4639</f>
        <v>896.90620000000001</v>
      </c>
      <c r="D79" s="12"/>
      <c r="E79" s="12"/>
      <c r="F79" s="2" t="s">
        <v>38</v>
      </c>
      <c r="G79" s="7">
        <v>220</v>
      </c>
      <c r="I79" s="9">
        <v>58</v>
      </c>
      <c r="J79" s="13">
        <f>I79*15.4639</f>
        <v>896.90620000000001</v>
      </c>
      <c r="K79" s="12"/>
      <c r="L79" s="12"/>
      <c r="M79" s="2" t="s">
        <v>70</v>
      </c>
      <c r="N79" s="7">
        <v>600</v>
      </c>
    </row>
    <row r="80" spans="2:14" ht="15.6" x14ac:dyDescent="0.3">
      <c r="B80" s="9">
        <v>60</v>
      </c>
      <c r="C80" s="13">
        <f>B80*15.4639</f>
        <v>927.83400000000006</v>
      </c>
      <c r="D80" s="12"/>
      <c r="E80" s="12"/>
      <c r="F80" s="2" t="s">
        <v>39</v>
      </c>
      <c r="G80" s="8">
        <v>250</v>
      </c>
      <c r="I80" s="9">
        <v>60</v>
      </c>
      <c r="J80" s="13">
        <f>I80*15.4639</f>
        <v>927.83400000000006</v>
      </c>
      <c r="K80" s="12"/>
      <c r="L80" s="12"/>
      <c r="M80" s="2" t="s">
        <v>71</v>
      </c>
      <c r="N80" s="8">
        <v>670</v>
      </c>
    </row>
    <row r="81" spans="2:14" ht="15.6" x14ac:dyDescent="0.3">
      <c r="B81" s="9">
        <v>65</v>
      </c>
      <c r="C81" s="13">
        <f t="shared" ref="C81:C86" si="11">B81*15.4639</f>
        <v>1005.1535</v>
      </c>
      <c r="D81" s="12"/>
      <c r="E81" s="12"/>
      <c r="F81" s="2" t="s">
        <v>40</v>
      </c>
      <c r="G81" s="7">
        <v>280</v>
      </c>
      <c r="I81" s="9">
        <v>65</v>
      </c>
      <c r="J81" s="13">
        <f t="shared" ref="J81:J86" si="12">I81*15.4639</f>
        <v>1005.1535</v>
      </c>
      <c r="K81" s="12"/>
      <c r="L81" s="12"/>
      <c r="M81" s="2" t="s">
        <v>72</v>
      </c>
      <c r="N81" s="7">
        <v>800</v>
      </c>
    </row>
    <row r="82" spans="2:14" ht="15.6" x14ac:dyDescent="0.3">
      <c r="B82" s="9">
        <v>68</v>
      </c>
      <c r="C82" s="13">
        <f t="shared" si="11"/>
        <v>1051.5452</v>
      </c>
      <c r="D82" s="12"/>
      <c r="E82" s="12"/>
      <c r="F82" s="2" t="s">
        <v>41</v>
      </c>
      <c r="G82" s="7">
        <v>300</v>
      </c>
      <c r="I82" s="9">
        <v>68</v>
      </c>
      <c r="J82" s="13">
        <f t="shared" si="12"/>
        <v>1051.5452</v>
      </c>
      <c r="K82" s="12"/>
      <c r="L82" s="12"/>
      <c r="M82" s="2" t="s">
        <v>73</v>
      </c>
      <c r="N82" s="7">
        <v>900</v>
      </c>
    </row>
    <row r="83" spans="2:14" ht="15.6" x14ac:dyDescent="0.3">
      <c r="B83" s="9">
        <v>70</v>
      </c>
      <c r="C83" s="13">
        <f t="shared" si="11"/>
        <v>1082.473</v>
      </c>
      <c r="D83" s="12"/>
      <c r="E83" s="12"/>
      <c r="F83" s="2" t="s">
        <v>42</v>
      </c>
      <c r="G83" s="8">
        <v>450</v>
      </c>
      <c r="I83" s="9">
        <v>70</v>
      </c>
      <c r="J83" s="13">
        <f t="shared" si="12"/>
        <v>1082.473</v>
      </c>
      <c r="K83" s="12"/>
      <c r="L83" s="12"/>
      <c r="M83" s="2" t="s">
        <v>74</v>
      </c>
      <c r="N83" s="8">
        <v>950</v>
      </c>
    </row>
    <row r="84" spans="2:14" ht="15.6" x14ac:dyDescent="0.3">
      <c r="B84" s="9">
        <v>72</v>
      </c>
      <c r="C84" s="13">
        <f t="shared" si="11"/>
        <v>1113.4008000000001</v>
      </c>
      <c r="D84" s="12"/>
      <c r="E84" s="12"/>
      <c r="F84" s="2" t="s">
        <v>36</v>
      </c>
      <c r="G84" s="7">
        <v>520</v>
      </c>
      <c r="I84" s="9">
        <v>72</v>
      </c>
      <c r="J84" s="13">
        <f t="shared" si="12"/>
        <v>1113.4008000000001</v>
      </c>
      <c r="K84" s="12"/>
      <c r="L84" s="12"/>
      <c r="M84" s="2" t="s">
        <v>75</v>
      </c>
      <c r="N84" s="7">
        <v>1050</v>
      </c>
    </row>
    <row r="85" spans="2:14" ht="15.6" x14ac:dyDescent="0.3">
      <c r="B85" s="9">
        <v>74</v>
      </c>
      <c r="C85" s="13">
        <f t="shared" si="11"/>
        <v>1144.3286000000001</v>
      </c>
      <c r="D85" s="12"/>
      <c r="E85" s="12"/>
      <c r="F85" s="2" t="s">
        <v>44</v>
      </c>
      <c r="G85" s="7">
        <v>570</v>
      </c>
      <c r="I85" s="9">
        <v>74</v>
      </c>
      <c r="J85" s="13">
        <f t="shared" si="12"/>
        <v>1144.3286000000001</v>
      </c>
      <c r="K85" s="12"/>
      <c r="L85" s="12"/>
      <c r="M85" s="2" t="s">
        <v>76</v>
      </c>
      <c r="N85" s="7">
        <v>1150</v>
      </c>
    </row>
    <row r="86" spans="2:14" ht="15.6" x14ac:dyDescent="0.3">
      <c r="B86" s="9">
        <v>74</v>
      </c>
      <c r="C86" s="13">
        <f t="shared" si="11"/>
        <v>1144.3286000000001</v>
      </c>
      <c r="D86" s="12"/>
      <c r="E86" s="12"/>
      <c r="F86" s="2" t="s">
        <v>43</v>
      </c>
      <c r="G86" s="8">
        <v>600</v>
      </c>
      <c r="I86" s="9">
        <v>74</v>
      </c>
      <c r="J86" s="13">
        <f t="shared" si="12"/>
        <v>1144.3286000000001</v>
      </c>
      <c r="K86" s="12"/>
      <c r="L86" s="12"/>
      <c r="M86" s="2" t="s">
        <v>77</v>
      </c>
      <c r="N86" s="8">
        <v>1150</v>
      </c>
    </row>
  </sheetData>
  <mergeCells count="12">
    <mergeCell ref="B2:G2"/>
    <mergeCell ref="I2:N2"/>
    <mergeCell ref="I3:I4"/>
    <mergeCell ref="J3:J4"/>
    <mergeCell ref="K3:K4"/>
    <mergeCell ref="L3:L4"/>
    <mergeCell ref="M3:N3"/>
    <mergeCell ref="C3:C4"/>
    <mergeCell ref="D3:D4"/>
    <mergeCell ref="E3:E4"/>
    <mergeCell ref="F3:G3"/>
    <mergeCell ref="B3:B4"/>
  </mergeCells>
  <phoneticPr fontId="1" type="noConversion"/>
  <pageMargins left="0.75" right="0.75" top="1" bottom="1" header="0.5" footer="0.5"/>
  <pageSetup paperSize="9" scale="85" orientation="portrait" r:id="rId1"/>
  <headerFooter alignWithMargins="0"/>
  <colBreaks count="1" manualBreakCount="1">
    <brk id="1" max="3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9"/>
  <sheetViews>
    <sheetView workbookViewId="0">
      <selection activeCell="F13" sqref="F13"/>
    </sheetView>
  </sheetViews>
  <sheetFormatPr defaultRowHeight="13.2" x14ac:dyDescent="0.25"/>
  <cols>
    <col min="1" max="1" width="11.5546875" customWidth="1"/>
    <col min="2" max="2" width="13.88671875" customWidth="1"/>
    <col min="3" max="3" width="13.33203125" customWidth="1"/>
    <col min="4" max="4" width="19" customWidth="1"/>
  </cols>
  <sheetData>
    <row r="2" spans="1:4" ht="33" customHeight="1" x14ac:dyDescent="0.25">
      <c r="A2" s="26" t="s">
        <v>5</v>
      </c>
      <c r="B2" s="28" t="s">
        <v>6</v>
      </c>
      <c r="C2" s="28"/>
      <c r="D2" s="28"/>
    </row>
    <row r="3" spans="1:4" x14ac:dyDescent="0.25">
      <c r="A3" s="27"/>
      <c r="B3" s="1" t="s">
        <v>7</v>
      </c>
      <c r="C3" s="1" t="s">
        <v>7</v>
      </c>
      <c r="D3" s="1" t="s">
        <v>4</v>
      </c>
    </row>
    <row r="4" spans="1:4" x14ac:dyDescent="0.25">
      <c r="A4" s="1">
        <v>20</v>
      </c>
      <c r="B4" s="1"/>
      <c r="C4" s="1"/>
      <c r="D4" s="1"/>
    </row>
    <row r="5" spans="1:4" x14ac:dyDescent="0.25">
      <c r="A5" s="1">
        <v>40</v>
      </c>
      <c r="B5" s="1"/>
      <c r="C5" s="1">
        <v>1</v>
      </c>
      <c r="D5" s="1">
        <v>1</v>
      </c>
    </row>
    <row r="6" spans="1:4" x14ac:dyDescent="0.25">
      <c r="A6" s="1">
        <v>60</v>
      </c>
      <c r="B6" s="1">
        <v>2.7</v>
      </c>
      <c r="C6" s="1">
        <v>2</v>
      </c>
      <c r="D6" s="1">
        <v>1.5</v>
      </c>
    </row>
    <row r="7" spans="1:4" x14ac:dyDescent="0.25">
      <c r="A7" s="1">
        <v>80</v>
      </c>
      <c r="B7" s="1">
        <v>3.1</v>
      </c>
      <c r="C7" s="1">
        <v>3</v>
      </c>
      <c r="D7" s="1">
        <v>2</v>
      </c>
    </row>
    <row r="8" spans="1:4" x14ac:dyDescent="0.25">
      <c r="A8" s="1">
        <v>100</v>
      </c>
      <c r="B8" s="1">
        <v>3.4</v>
      </c>
      <c r="C8" s="1">
        <v>3.5</v>
      </c>
      <c r="D8" s="1">
        <v>3.5</v>
      </c>
    </row>
    <row r="9" spans="1:4" x14ac:dyDescent="0.25">
      <c r="A9" s="1">
        <v>120</v>
      </c>
      <c r="B9" s="1">
        <v>4</v>
      </c>
      <c r="C9" s="1">
        <v>3.8</v>
      </c>
      <c r="D9" s="1">
        <v>4.5</v>
      </c>
    </row>
    <row r="10" spans="1:4" x14ac:dyDescent="0.25">
      <c r="A10" s="1">
        <v>140</v>
      </c>
      <c r="B10" s="1">
        <v>4.0999999999999996</v>
      </c>
      <c r="C10" s="1">
        <v>4.2</v>
      </c>
      <c r="D10" s="1">
        <v>5</v>
      </c>
    </row>
    <row r="11" spans="1:4" x14ac:dyDescent="0.25">
      <c r="A11" s="1">
        <v>160</v>
      </c>
      <c r="B11" s="1">
        <v>5</v>
      </c>
      <c r="C11" s="1">
        <v>5</v>
      </c>
      <c r="D11" s="1">
        <v>5</v>
      </c>
    </row>
    <row r="12" spans="1:4" x14ac:dyDescent="0.25">
      <c r="A12" s="1">
        <v>180</v>
      </c>
      <c r="B12" s="1">
        <v>6</v>
      </c>
      <c r="C12" s="1">
        <v>6</v>
      </c>
      <c r="D12" s="1">
        <v>6.5</v>
      </c>
    </row>
    <row r="13" spans="1:4" ht="27.75" customHeight="1" x14ac:dyDescent="0.25">
      <c r="A13" s="1">
        <v>200</v>
      </c>
      <c r="B13" s="3" t="s">
        <v>8</v>
      </c>
      <c r="C13" s="3" t="s">
        <v>8</v>
      </c>
      <c r="D13" s="1">
        <v>9</v>
      </c>
    </row>
    <row r="14" spans="1:4" x14ac:dyDescent="0.25">
      <c r="A14" s="1">
        <v>220</v>
      </c>
      <c r="B14" s="1"/>
      <c r="C14" s="1"/>
      <c r="D14" s="1">
        <v>10.5</v>
      </c>
    </row>
    <row r="15" spans="1:4" x14ac:dyDescent="0.25">
      <c r="A15" s="1">
        <v>240</v>
      </c>
      <c r="B15" s="1"/>
      <c r="C15" s="1"/>
      <c r="D15" s="1">
        <v>11.5</v>
      </c>
    </row>
    <row r="16" spans="1:4" x14ac:dyDescent="0.25">
      <c r="A16" s="1">
        <v>260</v>
      </c>
      <c r="B16" s="1"/>
      <c r="C16" s="1"/>
      <c r="D16" s="1">
        <v>12.6</v>
      </c>
    </row>
    <row r="17" spans="1:4" x14ac:dyDescent="0.25">
      <c r="A17" s="1">
        <v>280</v>
      </c>
      <c r="B17" s="1"/>
      <c r="C17" s="1"/>
      <c r="D17" s="1">
        <v>13</v>
      </c>
    </row>
    <row r="18" spans="1:4" x14ac:dyDescent="0.25">
      <c r="A18" s="1">
        <v>300</v>
      </c>
      <c r="B18" s="1"/>
      <c r="C18" s="1"/>
      <c r="D18" s="1"/>
    </row>
    <row r="19" spans="1:4" x14ac:dyDescent="0.25">
      <c r="A19" s="1" t="s">
        <v>9</v>
      </c>
      <c r="B19" s="4"/>
      <c r="C19" s="4"/>
      <c r="D19" s="5">
        <v>14</v>
      </c>
    </row>
  </sheetData>
  <mergeCells count="2">
    <mergeCell ref="A2:A3"/>
    <mergeCell ref="B2:D2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opLeftCell="A2" workbookViewId="0">
      <selection activeCell="E40" sqref="E40"/>
    </sheetView>
  </sheetViews>
  <sheetFormatPr defaultRowHeight="13.2" x14ac:dyDescent="0.25"/>
  <cols>
    <col min="1" max="1" width="12.21875" bestFit="1" customWidth="1"/>
    <col min="2" max="3" width="8.6640625" bestFit="1" customWidth="1"/>
    <col min="4" max="4" width="13.109375" bestFit="1" customWidth="1"/>
    <col min="5" max="5" width="8.44140625" bestFit="1" customWidth="1"/>
  </cols>
  <sheetData>
    <row r="1" spans="1:5" ht="78" x14ac:dyDescent="0.25">
      <c r="A1" s="14" t="s">
        <v>0</v>
      </c>
      <c r="B1" s="15" t="s">
        <v>78</v>
      </c>
      <c r="C1" s="15" t="s">
        <v>79</v>
      </c>
      <c r="D1" s="16" t="s">
        <v>80</v>
      </c>
      <c r="E1" s="16" t="s">
        <v>11</v>
      </c>
    </row>
    <row r="2" spans="1:5" ht="15.6" x14ac:dyDescent="0.3">
      <c r="A2" s="17">
        <f t="shared" ref="A2:A19" si="0">C2/60</f>
        <v>19.399999999999999</v>
      </c>
      <c r="B2" s="18">
        <v>300</v>
      </c>
      <c r="C2" s="18">
        <f t="shared" ref="C2:C17" si="1">B2*5*0.776</f>
        <v>1164</v>
      </c>
      <c r="D2" s="18">
        <v>10</v>
      </c>
      <c r="E2" s="19">
        <v>0</v>
      </c>
    </row>
    <row r="3" spans="1:5" ht="15.6" x14ac:dyDescent="0.3">
      <c r="A3" s="17">
        <f t="shared" si="0"/>
        <v>20.046666666666667</v>
      </c>
      <c r="B3" s="18">
        <v>310</v>
      </c>
      <c r="C3" s="18">
        <f t="shared" si="1"/>
        <v>1202.8</v>
      </c>
      <c r="D3" s="18">
        <v>18</v>
      </c>
      <c r="E3" s="19">
        <v>0</v>
      </c>
    </row>
    <row r="4" spans="1:5" ht="15.6" x14ac:dyDescent="0.3">
      <c r="A4" s="17">
        <f t="shared" si="0"/>
        <v>20.693333333333335</v>
      </c>
      <c r="B4" s="18">
        <v>320</v>
      </c>
      <c r="C4" s="18">
        <f t="shared" si="1"/>
        <v>1241.6000000000001</v>
      </c>
      <c r="D4" s="18">
        <v>23</v>
      </c>
      <c r="E4" s="19">
        <v>0</v>
      </c>
    </row>
    <row r="5" spans="1:5" ht="15.6" x14ac:dyDescent="0.3">
      <c r="A5" s="17">
        <f t="shared" si="0"/>
        <v>21.34</v>
      </c>
      <c r="B5" s="18">
        <v>330</v>
      </c>
      <c r="C5" s="18">
        <f t="shared" si="1"/>
        <v>1280.4000000000001</v>
      </c>
      <c r="D5" s="18">
        <v>28</v>
      </c>
      <c r="E5" s="19">
        <v>0</v>
      </c>
    </row>
    <row r="6" spans="1:5" ht="15.6" x14ac:dyDescent="0.3">
      <c r="A6" s="17">
        <f t="shared" si="0"/>
        <v>21.986666666666668</v>
      </c>
      <c r="B6" s="18">
        <v>340</v>
      </c>
      <c r="C6" s="18">
        <f t="shared" si="1"/>
        <v>1319.2</v>
      </c>
      <c r="D6" s="18">
        <v>32</v>
      </c>
      <c r="E6" s="19">
        <v>0</v>
      </c>
    </row>
    <row r="7" spans="1:5" ht="15.6" x14ac:dyDescent="0.3">
      <c r="A7" s="17">
        <f t="shared" si="0"/>
        <v>22.633333333333333</v>
      </c>
      <c r="B7" s="18">
        <v>350</v>
      </c>
      <c r="C7" s="18">
        <f t="shared" si="1"/>
        <v>1358</v>
      </c>
      <c r="D7" s="18">
        <v>36</v>
      </c>
      <c r="E7" s="19">
        <v>0</v>
      </c>
    </row>
    <row r="8" spans="1:5" ht="15.6" x14ac:dyDescent="0.3">
      <c r="A8" s="17">
        <f t="shared" si="0"/>
        <v>23.279999999999998</v>
      </c>
      <c r="B8" s="18">
        <v>360</v>
      </c>
      <c r="C8" s="18">
        <f t="shared" si="1"/>
        <v>1396.8</v>
      </c>
      <c r="D8" s="18">
        <v>40</v>
      </c>
      <c r="E8" s="19">
        <v>0</v>
      </c>
    </row>
    <row r="9" spans="1:5" ht="15.6" x14ac:dyDescent="0.3">
      <c r="A9" s="17">
        <f t="shared" si="0"/>
        <v>23.926666666666669</v>
      </c>
      <c r="B9" s="18">
        <v>370</v>
      </c>
      <c r="C9" s="18">
        <f t="shared" si="1"/>
        <v>1435.6000000000001</v>
      </c>
      <c r="D9" s="18">
        <v>46</v>
      </c>
      <c r="E9" s="19">
        <v>0</v>
      </c>
    </row>
    <row r="10" spans="1:5" ht="15.6" x14ac:dyDescent="0.3">
      <c r="A10" s="17">
        <f t="shared" si="0"/>
        <v>24.573333333333334</v>
      </c>
      <c r="B10" s="18">
        <v>380</v>
      </c>
      <c r="C10" s="18">
        <f t="shared" si="1"/>
        <v>1474.4</v>
      </c>
      <c r="D10" s="18">
        <v>50</v>
      </c>
      <c r="E10" s="19">
        <v>0</v>
      </c>
    </row>
    <row r="11" spans="1:5" ht="15.6" x14ac:dyDescent="0.3">
      <c r="A11" s="17">
        <f t="shared" si="0"/>
        <v>25.220000000000002</v>
      </c>
      <c r="B11" s="18">
        <v>390</v>
      </c>
      <c r="C11" s="18">
        <f t="shared" si="1"/>
        <v>1513.2</v>
      </c>
      <c r="D11" s="18">
        <v>55</v>
      </c>
      <c r="E11" s="19">
        <v>0</v>
      </c>
    </row>
    <row r="12" spans="1:5" ht="15.6" x14ac:dyDescent="0.3">
      <c r="A12" s="17">
        <f t="shared" si="0"/>
        <v>25.866666666666667</v>
      </c>
      <c r="B12" s="18">
        <v>400</v>
      </c>
      <c r="C12" s="18">
        <f t="shared" si="1"/>
        <v>1552</v>
      </c>
      <c r="D12" s="18">
        <v>60</v>
      </c>
      <c r="E12" s="19">
        <v>0</v>
      </c>
    </row>
    <row r="13" spans="1:5" ht="15.6" x14ac:dyDescent="0.3">
      <c r="A13" s="17">
        <f t="shared" si="0"/>
        <v>26.513333333333332</v>
      </c>
      <c r="B13" s="18">
        <v>410</v>
      </c>
      <c r="C13" s="18">
        <f t="shared" si="1"/>
        <v>1590.8</v>
      </c>
      <c r="D13" s="18">
        <v>65</v>
      </c>
      <c r="E13" s="19">
        <v>0</v>
      </c>
    </row>
    <row r="14" spans="1:5" ht="15.6" x14ac:dyDescent="0.3">
      <c r="A14" s="17">
        <f t="shared" si="0"/>
        <v>27.160000000000004</v>
      </c>
      <c r="B14" s="18">
        <v>420</v>
      </c>
      <c r="C14" s="18">
        <f t="shared" si="1"/>
        <v>1629.6000000000001</v>
      </c>
      <c r="D14" s="18">
        <v>70</v>
      </c>
      <c r="E14" s="19">
        <v>0</v>
      </c>
    </row>
    <row r="15" spans="1:5" ht="15.6" x14ac:dyDescent="0.3">
      <c r="A15" s="17">
        <f t="shared" si="0"/>
        <v>27.806666666666668</v>
      </c>
      <c r="B15" s="18">
        <v>430</v>
      </c>
      <c r="C15" s="18">
        <f t="shared" si="1"/>
        <v>1668.4</v>
      </c>
      <c r="D15" s="18">
        <v>77</v>
      </c>
      <c r="E15" s="19">
        <v>0</v>
      </c>
    </row>
    <row r="16" spans="1:5" ht="15.6" x14ac:dyDescent="0.3">
      <c r="A16" s="17">
        <f t="shared" si="0"/>
        <v>28.453333333333333</v>
      </c>
      <c r="B16" s="18">
        <v>440</v>
      </c>
      <c r="C16" s="18">
        <f t="shared" si="1"/>
        <v>1707.2</v>
      </c>
      <c r="D16" s="18">
        <v>81</v>
      </c>
      <c r="E16" s="19">
        <v>0</v>
      </c>
    </row>
    <row r="17" spans="1:5" ht="15.6" x14ac:dyDescent="0.3">
      <c r="A17" s="17">
        <f t="shared" si="0"/>
        <v>29.1</v>
      </c>
      <c r="B17" s="18">
        <v>450</v>
      </c>
      <c r="C17" s="18">
        <f t="shared" si="1"/>
        <v>1746</v>
      </c>
      <c r="D17" s="18">
        <v>88</v>
      </c>
      <c r="E17" s="19">
        <v>0</v>
      </c>
    </row>
    <row r="18" spans="1:5" ht="15.6" x14ac:dyDescent="0.3">
      <c r="A18" s="17">
        <f t="shared" si="0"/>
        <v>34.92</v>
      </c>
      <c r="B18" s="18">
        <v>540</v>
      </c>
      <c r="C18" s="18">
        <f t="shared" ref="C18:C25" si="2">B18*5*0.776</f>
        <v>2095.2000000000003</v>
      </c>
      <c r="D18" s="18">
        <v>104</v>
      </c>
      <c r="E18" s="19">
        <v>0</v>
      </c>
    </row>
    <row r="19" spans="1:5" ht="15.6" x14ac:dyDescent="0.3">
      <c r="A19" s="17">
        <f t="shared" si="0"/>
        <v>35.56666666666667</v>
      </c>
      <c r="B19" s="18">
        <v>550</v>
      </c>
      <c r="C19" s="18">
        <f t="shared" si="2"/>
        <v>2134</v>
      </c>
      <c r="D19" s="18">
        <v>109</v>
      </c>
      <c r="E19" s="19">
        <v>0</v>
      </c>
    </row>
    <row r="20" spans="1:5" ht="15.6" x14ac:dyDescent="0.3">
      <c r="A20" s="17">
        <f t="shared" ref="A20:A25" si="3">C20/60</f>
        <v>38.153333333333336</v>
      </c>
      <c r="B20" s="18">
        <v>590</v>
      </c>
      <c r="C20" s="18">
        <f t="shared" si="2"/>
        <v>2289.2000000000003</v>
      </c>
      <c r="D20" s="18">
        <v>118</v>
      </c>
      <c r="E20" s="19">
        <v>0</v>
      </c>
    </row>
    <row r="21" spans="1:5" ht="15.6" x14ac:dyDescent="0.3">
      <c r="A21" s="17">
        <f t="shared" si="3"/>
        <v>40.74</v>
      </c>
      <c r="B21" s="18">
        <v>630</v>
      </c>
      <c r="C21" s="18">
        <f t="shared" si="2"/>
        <v>2444.4</v>
      </c>
      <c r="D21" s="18">
        <v>127</v>
      </c>
      <c r="E21" s="19">
        <v>0</v>
      </c>
    </row>
    <row r="22" spans="1:5" ht="15.6" x14ac:dyDescent="0.3">
      <c r="A22" s="17">
        <f t="shared" si="3"/>
        <v>43.326666666666668</v>
      </c>
      <c r="B22" s="18">
        <v>670</v>
      </c>
      <c r="C22" s="18">
        <f t="shared" si="2"/>
        <v>2599.6</v>
      </c>
      <c r="D22" s="18">
        <v>137</v>
      </c>
      <c r="E22" s="19">
        <v>0</v>
      </c>
    </row>
    <row r="23" spans="1:5" ht="15.6" x14ac:dyDescent="0.3">
      <c r="A23" s="17">
        <f t="shared" si="3"/>
        <v>45.913333333333334</v>
      </c>
      <c r="B23" s="18">
        <v>710</v>
      </c>
      <c r="C23" s="18">
        <f t="shared" si="2"/>
        <v>2754.8</v>
      </c>
      <c r="D23" s="18">
        <v>143</v>
      </c>
      <c r="E23" s="19">
        <v>0</v>
      </c>
    </row>
    <row r="24" spans="1:5" ht="15.6" x14ac:dyDescent="0.3">
      <c r="A24" s="17">
        <f t="shared" si="3"/>
        <v>53.673333333333332</v>
      </c>
      <c r="B24" s="18">
        <v>830</v>
      </c>
      <c r="C24" s="18">
        <f t="shared" si="2"/>
        <v>3220.4</v>
      </c>
      <c r="D24" s="18">
        <v>161</v>
      </c>
      <c r="E24" s="19">
        <v>20</v>
      </c>
    </row>
    <row r="25" spans="1:5" ht="15.6" x14ac:dyDescent="0.3">
      <c r="A25" s="17">
        <f t="shared" si="3"/>
        <v>54.320000000000007</v>
      </c>
      <c r="B25" s="18">
        <v>840</v>
      </c>
      <c r="C25" s="18">
        <f t="shared" si="2"/>
        <v>3259.2000000000003</v>
      </c>
      <c r="D25" s="18">
        <v>188</v>
      </c>
      <c r="E25" s="19">
        <v>50</v>
      </c>
    </row>
    <row r="26" spans="1:5" ht="15.6" x14ac:dyDescent="0.3">
      <c r="A26" s="17">
        <v>56</v>
      </c>
      <c r="B26" s="20">
        <f t="shared" ref="B26:B32" si="4">A26*15.4639</f>
        <v>865.97840000000008</v>
      </c>
      <c r="C26" s="21"/>
      <c r="D26" s="18">
        <v>194</v>
      </c>
      <c r="E26" s="19">
        <v>200</v>
      </c>
    </row>
    <row r="27" spans="1:5" ht="15.6" x14ac:dyDescent="0.3">
      <c r="A27" s="17">
        <v>58</v>
      </c>
      <c r="B27" s="20">
        <f t="shared" si="4"/>
        <v>896.90620000000001</v>
      </c>
      <c r="C27" s="21"/>
      <c r="D27" s="18">
        <v>205</v>
      </c>
      <c r="E27" s="19">
        <v>220</v>
      </c>
    </row>
    <row r="28" spans="1:5" ht="15.6" x14ac:dyDescent="0.3">
      <c r="A28" s="17">
        <v>60</v>
      </c>
      <c r="B28" s="20">
        <f t="shared" si="4"/>
        <v>927.83400000000006</v>
      </c>
      <c r="C28" s="21"/>
      <c r="D28" s="18">
        <v>218</v>
      </c>
      <c r="E28" s="19">
        <v>250</v>
      </c>
    </row>
    <row r="29" spans="1:5" ht="15.6" x14ac:dyDescent="0.3">
      <c r="A29" s="17">
        <v>65</v>
      </c>
      <c r="B29" s="20">
        <f t="shared" si="4"/>
        <v>1005.1535</v>
      </c>
      <c r="C29" s="21"/>
      <c r="D29" s="18">
        <v>236</v>
      </c>
      <c r="E29" s="19">
        <v>280</v>
      </c>
    </row>
    <row r="30" spans="1:5" ht="15.6" x14ac:dyDescent="0.3">
      <c r="A30" s="17">
        <v>68</v>
      </c>
      <c r="B30" s="20">
        <f t="shared" si="4"/>
        <v>1051.5452</v>
      </c>
      <c r="C30" s="21"/>
      <c r="D30" s="18">
        <v>254</v>
      </c>
      <c r="E30" s="19">
        <v>300</v>
      </c>
    </row>
    <row r="31" spans="1:5" ht="15.6" x14ac:dyDescent="0.3">
      <c r="A31" s="17">
        <v>70</v>
      </c>
      <c r="B31" s="20">
        <f t="shared" si="4"/>
        <v>1082.473</v>
      </c>
      <c r="C31" s="21"/>
      <c r="D31" s="18">
        <v>274</v>
      </c>
      <c r="E31" s="19">
        <v>450</v>
      </c>
    </row>
    <row r="32" spans="1:5" ht="15.6" x14ac:dyDescent="0.3">
      <c r="A32" s="17">
        <v>74</v>
      </c>
      <c r="B32" s="20">
        <f t="shared" si="4"/>
        <v>1144.3286000000001</v>
      </c>
      <c r="C32" s="21"/>
      <c r="D32" s="18">
        <v>304</v>
      </c>
      <c r="E32" s="19">
        <v>600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F873-6637-4F30-A588-534E5C45C727}">
  <dimension ref="A1:G11"/>
  <sheetViews>
    <sheetView tabSelected="1" workbookViewId="0">
      <selection activeCell="F1" sqref="F1"/>
    </sheetView>
  </sheetViews>
  <sheetFormatPr defaultRowHeight="13.2" x14ac:dyDescent="0.25"/>
  <sheetData>
    <row r="1" spans="1:7" ht="78" x14ac:dyDescent="0.25">
      <c r="A1" s="14" t="s">
        <v>0</v>
      </c>
      <c r="B1" s="15" t="s">
        <v>78</v>
      </c>
      <c r="C1" s="15" t="s">
        <v>81</v>
      </c>
      <c r="D1" s="15" t="s">
        <v>79</v>
      </c>
      <c r="E1" s="16" t="s">
        <v>80</v>
      </c>
      <c r="F1" s="16" t="s">
        <v>82</v>
      </c>
      <c r="G1" s="16" t="s">
        <v>11</v>
      </c>
    </row>
    <row r="2" spans="1:7" ht="15.6" x14ac:dyDescent="0.3">
      <c r="A2" s="17">
        <f>D2/60</f>
        <v>45.913333333333334</v>
      </c>
      <c r="B2" s="18">
        <v>710</v>
      </c>
      <c r="C2" s="18">
        <f>(B2/60)</f>
        <v>11.833333333333334</v>
      </c>
      <c r="D2" s="18">
        <f>B2*5*0.776</f>
        <v>2754.8</v>
      </c>
      <c r="E2" s="18">
        <v>143</v>
      </c>
      <c r="F2" s="18">
        <f>(E2-143)</f>
        <v>0</v>
      </c>
      <c r="G2" s="19">
        <v>0</v>
      </c>
    </row>
    <row r="3" spans="1:7" ht="15.6" x14ac:dyDescent="0.3">
      <c r="A3" s="17">
        <f>D3/60</f>
        <v>53.673333333333332</v>
      </c>
      <c r="B3" s="18">
        <v>830</v>
      </c>
      <c r="C3" s="18">
        <f t="shared" ref="C3:C11" si="0">(B3/60)</f>
        <v>13.833333333333334</v>
      </c>
      <c r="D3" s="18">
        <f>B3*5*0.776</f>
        <v>3220.4</v>
      </c>
      <c r="E3" s="18">
        <v>161</v>
      </c>
      <c r="F3" s="18">
        <f t="shared" ref="F3:F11" si="1">(E3-143)</f>
        <v>18</v>
      </c>
      <c r="G3" s="19">
        <v>20</v>
      </c>
    </row>
    <row r="4" spans="1:7" ht="15.6" x14ac:dyDescent="0.3">
      <c r="A4" s="17">
        <f>D4/60</f>
        <v>54.320000000000007</v>
      </c>
      <c r="B4" s="18">
        <v>840</v>
      </c>
      <c r="C4" s="18">
        <f t="shared" si="0"/>
        <v>14</v>
      </c>
      <c r="D4" s="18">
        <f>B4*5*0.776</f>
        <v>3259.2000000000003</v>
      </c>
      <c r="E4" s="18">
        <v>188</v>
      </c>
      <c r="F4" s="18">
        <f t="shared" si="1"/>
        <v>45</v>
      </c>
      <c r="G4" s="19">
        <v>50</v>
      </c>
    </row>
    <row r="5" spans="1:7" ht="15.6" x14ac:dyDescent="0.3">
      <c r="A5" s="17">
        <v>56</v>
      </c>
      <c r="B5" s="20">
        <f t="shared" ref="B5:C11" si="2">A5*15.4639</f>
        <v>865.97840000000008</v>
      </c>
      <c r="C5" s="18">
        <f t="shared" si="0"/>
        <v>14.432973333333335</v>
      </c>
      <c r="D5" s="21"/>
      <c r="E5" s="18">
        <v>194</v>
      </c>
      <c r="F5" s="18">
        <f t="shared" si="1"/>
        <v>51</v>
      </c>
      <c r="G5" s="19">
        <v>200</v>
      </c>
    </row>
    <row r="6" spans="1:7" ht="15.6" x14ac:dyDescent="0.3">
      <c r="A6" s="17">
        <v>58</v>
      </c>
      <c r="B6" s="20">
        <f t="shared" si="2"/>
        <v>896.90620000000001</v>
      </c>
      <c r="C6" s="18">
        <f t="shared" si="0"/>
        <v>14.948436666666668</v>
      </c>
      <c r="D6" s="21"/>
      <c r="E6" s="18">
        <v>205</v>
      </c>
      <c r="F6" s="18">
        <f t="shared" si="1"/>
        <v>62</v>
      </c>
      <c r="G6" s="19">
        <v>220</v>
      </c>
    </row>
    <row r="7" spans="1:7" ht="15.6" x14ac:dyDescent="0.3">
      <c r="A7" s="17">
        <v>60</v>
      </c>
      <c r="B7" s="20">
        <f t="shared" si="2"/>
        <v>927.83400000000006</v>
      </c>
      <c r="C7" s="18">
        <f t="shared" si="0"/>
        <v>15.463900000000001</v>
      </c>
      <c r="D7" s="21"/>
      <c r="E7" s="18">
        <v>218</v>
      </c>
      <c r="F7" s="18">
        <f t="shared" si="1"/>
        <v>75</v>
      </c>
      <c r="G7" s="19">
        <v>250</v>
      </c>
    </row>
    <row r="8" spans="1:7" ht="15.6" x14ac:dyDescent="0.3">
      <c r="A8" s="17">
        <v>65</v>
      </c>
      <c r="B8" s="20">
        <f t="shared" si="2"/>
        <v>1005.1535</v>
      </c>
      <c r="C8" s="18">
        <f t="shared" si="0"/>
        <v>16.752558333333333</v>
      </c>
      <c r="D8" s="21"/>
      <c r="E8" s="18">
        <v>236</v>
      </c>
      <c r="F8" s="18">
        <f t="shared" si="1"/>
        <v>93</v>
      </c>
      <c r="G8" s="19">
        <v>280</v>
      </c>
    </row>
    <row r="9" spans="1:7" ht="15.6" x14ac:dyDescent="0.3">
      <c r="A9" s="17">
        <v>68</v>
      </c>
      <c r="B9" s="20">
        <f t="shared" si="2"/>
        <v>1051.5452</v>
      </c>
      <c r="C9" s="18">
        <f t="shared" si="0"/>
        <v>17.525753333333334</v>
      </c>
      <c r="D9" s="21"/>
      <c r="E9" s="18">
        <v>254</v>
      </c>
      <c r="F9" s="18">
        <f t="shared" si="1"/>
        <v>111</v>
      </c>
      <c r="G9" s="19">
        <v>300</v>
      </c>
    </row>
    <row r="10" spans="1:7" ht="15.6" x14ac:dyDescent="0.3">
      <c r="A10" s="17">
        <v>70</v>
      </c>
      <c r="B10" s="20">
        <f t="shared" si="2"/>
        <v>1082.473</v>
      </c>
      <c r="C10" s="18">
        <f t="shared" si="0"/>
        <v>18.041216666666667</v>
      </c>
      <c r="D10" s="21"/>
      <c r="E10" s="18">
        <v>274</v>
      </c>
      <c r="F10" s="18">
        <f t="shared" si="1"/>
        <v>131</v>
      </c>
      <c r="G10" s="19">
        <v>450</v>
      </c>
    </row>
    <row r="11" spans="1:7" ht="15.6" x14ac:dyDescent="0.3">
      <c r="A11" s="17">
        <v>74</v>
      </c>
      <c r="B11" s="20">
        <f t="shared" si="2"/>
        <v>1144.3286000000001</v>
      </c>
      <c r="C11" s="18">
        <f t="shared" si="0"/>
        <v>19.072143333333333</v>
      </c>
      <c r="D11" s="21"/>
      <c r="E11" s="18">
        <v>304</v>
      </c>
      <c r="F11" s="18">
        <f t="shared" si="1"/>
        <v>161</v>
      </c>
      <c r="G11" s="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Статич. испытания</vt:lpstr>
      <vt:lpstr>40x40</vt:lpstr>
      <vt:lpstr>40x40_cut</vt:lpstr>
      <vt:lpstr>Лист1!Область_печати</vt:lpstr>
    </vt:vector>
  </TitlesOfParts>
  <Company>tyagex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Nasonov</dc:creator>
  <cp:lastModifiedBy>Артем Уткин</cp:lastModifiedBy>
  <cp:lastPrinted>2019-02-05T06:04:07Z</cp:lastPrinted>
  <dcterms:created xsi:type="dcterms:W3CDTF">2008-10-09T09:46:43Z</dcterms:created>
  <dcterms:modified xsi:type="dcterms:W3CDTF">2021-02-27T12:30:01Z</dcterms:modified>
</cp:coreProperties>
</file>