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34691AB-3A00-41C1-94AC-EBE6A11A69EA}" xr6:coauthVersionLast="47" xr6:coauthVersionMax="47" xr10:uidLastSave="{00000000-0000-0000-0000-000000000000}"/>
  <bookViews>
    <workbookView xWindow="-49320" yWindow="1755" windowWidth="21720" windowHeight="17280" activeTab="1" xr2:uid="{DA2D957E-5861-43EB-9FC6-1F5EA20FA189}"/>
  </bookViews>
  <sheets>
    <sheet name="Main" sheetId="8" r:id="rId1"/>
    <sheet name="Papers" sheetId="9" r:id="rId2"/>
    <sheet name="3-10-25" sheetId="1" r:id="rId3"/>
    <sheet name="3-11-25" sheetId="2" r:id="rId4"/>
    <sheet name="3-13-25" sheetId="3" r:id="rId5"/>
    <sheet name="3-17-25" sheetId="4" r:id="rId6"/>
    <sheet name="3-18-25" sheetId="5" r:id="rId7"/>
    <sheet name="3-19-25" sheetId="6" r:id="rId8"/>
    <sheet name="3-20-25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P12" i="7"/>
  <c r="K12" i="7"/>
  <c r="J12" i="7"/>
  <c r="K28" i="7"/>
  <c r="J28" i="7"/>
  <c r="E28" i="7"/>
  <c r="E13" i="7"/>
  <c r="E12" i="7"/>
  <c r="L12" i="7"/>
  <c r="L28" i="7"/>
  <c r="O28" i="7" l="1"/>
  <c r="O12" i="7"/>
  <c r="M34" i="7" l="1"/>
  <c r="G34" i="7"/>
  <c r="F34" i="7"/>
  <c r="D34" i="7"/>
  <c r="C34" i="7"/>
  <c r="Q33" i="7"/>
  <c r="P33" i="7"/>
  <c r="L33" i="7"/>
  <c r="K33" i="7"/>
  <c r="J33" i="7"/>
  <c r="E33" i="7"/>
  <c r="Q32" i="7"/>
  <c r="P32" i="7"/>
  <c r="L32" i="7"/>
  <c r="K32" i="7"/>
  <c r="J32" i="7"/>
  <c r="E32" i="7"/>
  <c r="Q31" i="7"/>
  <c r="P31" i="7"/>
  <c r="L31" i="7"/>
  <c r="K31" i="7"/>
  <c r="J31" i="7"/>
  <c r="E31" i="7"/>
  <c r="Q30" i="7"/>
  <c r="P30" i="7"/>
  <c r="L30" i="7"/>
  <c r="K30" i="7"/>
  <c r="J30" i="7"/>
  <c r="E30" i="7"/>
  <c r="Q29" i="7"/>
  <c r="P29" i="7"/>
  <c r="L29" i="7"/>
  <c r="K29" i="7"/>
  <c r="J29" i="7"/>
  <c r="E29" i="7"/>
  <c r="Q27" i="7"/>
  <c r="P27" i="7"/>
  <c r="L27" i="7"/>
  <c r="K27" i="7"/>
  <c r="J27" i="7"/>
  <c r="E27" i="7"/>
  <c r="Q26" i="7"/>
  <c r="P26" i="7"/>
  <c r="L26" i="7"/>
  <c r="K26" i="7"/>
  <c r="J26" i="7"/>
  <c r="E26" i="7"/>
  <c r="Q25" i="7"/>
  <c r="P25" i="7"/>
  <c r="L25" i="7"/>
  <c r="K25" i="7"/>
  <c r="J25" i="7"/>
  <c r="E25" i="7"/>
  <c r="Q24" i="7"/>
  <c r="P24" i="7"/>
  <c r="L24" i="7"/>
  <c r="K24" i="7"/>
  <c r="J24" i="7"/>
  <c r="E24" i="7"/>
  <c r="Q23" i="7"/>
  <c r="P23" i="7"/>
  <c r="L23" i="7"/>
  <c r="K23" i="7"/>
  <c r="J23" i="7"/>
  <c r="E23" i="7"/>
  <c r="Q22" i="7"/>
  <c r="P22" i="7"/>
  <c r="L22" i="7"/>
  <c r="K22" i="7"/>
  <c r="J22" i="7"/>
  <c r="E22" i="7"/>
  <c r="Q21" i="7"/>
  <c r="P21" i="7"/>
  <c r="L21" i="7"/>
  <c r="K21" i="7"/>
  <c r="J21" i="7"/>
  <c r="E21" i="7"/>
  <c r="Q20" i="7"/>
  <c r="P20" i="7"/>
  <c r="L20" i="7"/>
  <c r="K20" i="7"/>
  <c r="J20" i="7"/>
  <c r="E20" i="7"/>
  <c r="Q19" i="7"/>
  <c r="P19" i="7"/>
  <c r="L19" i="7"/>
  <c r="K19" i="7"/>
  <c r="J19" i="7"/>
  <c r="E19" i="7"/>
  <c r="Q18" i="7"/>
  <c r="P18" i="7"/>
  <c r="L18" i="7"/>
  <c r="K18" i="7"/>
  <c r="J18" i="7"/>
  <c r="E18" i="7"/>
  <c r="Q17" i="7"/>
  <c r="P17" i="7"/>
  <c r="L17" i="7"/>
  <c r="K17" i="7"/>
  <c r="J17" i="7"/>
  <c r="E17" i="7"/>
  <c r="Q16" i="7"/>
  <c r="P16" i="7"/>
  <c r="L16" i="7"/>
  <c r="K16" i="7"/>
  <c r="J16" i="7"/>
  <c r="E16" i="7"/>
  <c r="Q15" i="7"/>
  <c r="P15" i="7"/>
  <c r="L15" i="7"/>
  <c r="K15" i="7"/>
  <c r="J15" i="7"/>
  <c r="E15" i="7"/>
  <c r="Q14" i="7"/>
  <c r="P14" i="7"/>
  <c r="L14" i="7"/>
  <c r="K14" i="7"/>
  <c r="J14" i="7"/>
  <c r="E14" i="7"/>
  <c r="Q13" i="7"/>
  <c r="P13" i="7"/>
  <c r="L13" i="7"/>
  <c r="K13" i="7"/>
  <c r="J13" i="7"/>
  <c r="Q11" i="7"/>
  <c r="P11" i="7"/>
  <c r="L11" i="7"/>
  <c r="K11" i="7"/>
  <c r="J11" i="7"/>
  <c r="E11" i="7"/>
  <c r="Q10" i="7"/>
  <c r="P10" i="7"/>
  <c r="L10" i="7"/>
  <c r="K10" i="7"/>
  <c r="J10" i="7"/>
  <c r="E10" i="7"/>
  <c r="Q9" i="7"/>
  <c r="P9" i="7"/>
  <c r="L9" i="7"/>
  <c r="K9" i="7"/>
  <c r="J9" i="7"/>
  <c r="E9" i="7"/>
  <c r="Q8" i="7"/>
  <c r="P8" i="7"/>
  <c r="L8" i="7"/>
  <c r="K8" i="7"/>
  <c r="J8" i="7"/>
  <c r="E8" i="7"/>
  <c r="Q7" i="7"/>
  <c r="P7" i="7"/>
  <c r="L7" i="7"/>
  <c r="K7" i="7"/>
  <c r="J7" i="7"/>
  <c r="E7" i="7"/>
  <c r="Q6" i="7"/>
  <c r="P6" i="7"/>
  <c r="L6" i="7"/>
  <c r="K6" i="7"/>
  <c r="J6" i="7"/>
  <c r="E6" i="7"/>
  <c r="Q5" i="7"/>
  <c r="P5" i="7"/>
  <c r="L5" i="7"/>
  <c r="K5" i="7"/>
  <c r="J5" i="7"/>
  <c r="E5" i="7"/>
  <c r="Q4" i="7"/>
  <c r="P4" i="7"/>
  <c r="L4" i="7"/>
  <c r="K4" i="7"/>
  <c r="J4" i="7"/>
  <c r="E4" i="7"/>
  <c r="Q3" i="7"/>
  <c r="P3" i="7"/>
  <c r="L3" i="7"/>
  <c r="K3" i="7"/>
  <c r="J3" i="7"/>
  <c r="E3" i="7"/>
  <c r="Q20" i="6"/>
  <c r="P20" i="6"/>
  <c r="K20" i="6"/>
  <c r="J20" i="6"/>
  <c r="E20" i="6"/>
  <c r="N34" i="7" l="1"/>
  <c r="Q34" i="7" s="1"/>
  <c r="P34" i="7"/>
  <c r="O11" i="7"/>
  <c r="O13" i="7"/>
  <c r="O4" i="7"/>
  <c r="R35" i="7"/>
  <c r="O25" i="7"/>
  <c r="J34" i="7"/>
  <c r="K34" i="7"/>
  <c r="O27" i="7"/>
  <c r="O14" i="7"/>
  <c r="O21" i="7"/>
  <c r="O10" i="7"/>
  <c r="O24" i="7"/>
  <c r="O31" i="7"/>
  <c r="O20" i="7"/>
  <c r="O32" i="7"/>
  <c r="O26" i="7"/>
  <c r="O5" i="7"/>
  <c r="O17" i="7"/>
  <c r="O8" i="7"/>
  <c r="O15" i="7"/>
  <c r="O29" i="7"/>
  <c r="O30" i="7"/>
  <c r="O19" i="7"/>
  <c r="O22" i="7"/>
  <c r="O6" i="7"/>
  <c r="O23" i="7"/>
  <c r="O7" i="7"/>
  <c r="O3" i="7"/>
  <c r="O9" i="7"/>
  <c r="O16" i="7"/>
  <c r="O33" i="7"/>
  <c r="O18" i="7"/>
  <c r="E34" i="7"/>
  <c r="O35" i="7"/>
  <c r="L34" i="7"/>
  <c r="O20" i="6"/>
  <c r="O34" i="7" l="1"/>
  <c r="J35" i="7"/>
  <c r="L20" i="6"/>
  <c r="M32" i="6" l="1"/>
  <c r="G32" i="6"/>
  <c r="F32" i="6"/>
  <c r="D32" i="6"/>
  <c r="C32" i="6"/>
  <c r="Q31" i="6"/>
  <c r="P31" i="6"/>
  <c r="L31" i="6"/>
  <c r="K31" i="6"/>
  <c r="J31" i="6"/>
  <c r="E31" i="6"/>
  <c r="Q30" i="6"/>
  <c r="P30" i="6"/>
  <c r="L30" i="6"/>
  <c r="K30" i="6"/>
  <c r="J30" i="6"/>
  <c r="E30" i="6"/>
  <c r="Q29" i="6"/>
  <c r="P29" i="6"/>
  <c r="L29" i="6"/>
  <c r="K29" i="6"/>
  <c r="J29" i="6"/>
  <c r="E29" i="6"/>
  <c r="Q28" i="6"/>
  <c r="P28" i="6"/>
  <c r="L28" i="6"/>
  <c r="K28" i="6"/>
  <c r="J28" i="6"/>
  <c r="E28" i="6"/>
  <c r="Q27" i="6"/>
  <c r="P27" i="6"/>
  <c r="L27" i="6"/>
  <c r="K27" i="6"/>
  <c r="J27" i="6"/>
  <c r="E27" i="6"/>
  <c r="Q26" i="6"/>
  <c r="P26" i="6"/>
  <c r="L26" i="6"/>
  <c r="K26" i="6"/>
  <c r="J26" i="6"/>
  <c r="E26" i="6"/>
  <c r="Q25" i="6"/>
  <c r="P25" i="6"/>
  <c r="L25" i="6"/>
  <c r="K25" i="6"/>
  <c r="J25" i="6"/>
  <c r="E25" i="6"/>
  <c r="Q24" i="6"/>
  <c r="P24" i="6"/>
  <c r="L24" i="6"/>
  <c r="K24" i="6"/>
  <c r="J24" i="6"/>
  <c r="E24" i="6"/>
  <c r="Q23" i="6"/>
  <c r="P23" i="6"/>
  <c r="L23" i="6"/>
  <c r="K23" i="6"/>
  <c r="J23" i="6"/>
  <c r="E23" i="6"/>
  <c r="Q22" i="6"/>
  <c r="P22" i="6"/>
  <c r="L22" i="6"/>
  <c r="K22" i="6"/>
  <c r="J22" i="6"/>
  <c r="E22" i="6"/>
  <c r="Q21" i="6"/>
  <c r="P21" i="6"/>
  <c r="L21" i="6"/>
  <c r="K21" i="6"/>
  <c r="J21" i="6"/>
  <c r="E21" i="6"/>
  <c r="Q19" i="6"/>
  <c r="P19" i="6"/>
  <c r="L19" i="6"/>
  <c r="K19" i="6"/>
  <c r="J19" i="6"/>
  <c r="E19" i="6"/>
  <c r="Q18" i="6"/>
  <c r="P18" i="6"/>
  <c r="L18" i="6"/>
  <c r="K18" i="6"/>
  <c r="J18" i="6"/>
  <c r="E18" i="6"/>
  <c r="Q17" i="6"/>
  <c r="P17" i="6"/>
  <c r="L17" i="6"/>
  <c r="K17" i="6"/>
  <c r="J17" i="6"/>
  <c r="E17" i="6"/>
  <c r="Q16" i="6"/>
  <c r="P16" i="6"/>
  <c r="L16" i="6"/>
  <c r="K16" i="6"/>
  <c r="J16" i="6"/>
  <c r="E16" i="6"/>
  <c r="Q15" i="6"/>
  <c r="P15" i="6"/>
  <c r="L15" i="6"/>
  <c r="K15" i="6"/>
  <c r="J15" i="6"/>
  <c r="E15" i="6"/>
  <c r="Q14" i="6"/>
  <c r="P14" i="6"/>
  <c r="L14" i="6"/>
  <c r="K14" i="6"/>
  <c r="J14" i="6"/>
  <c r="E14" i="6"/>
  <c r="Q13" i="6"/>
  <c r="P13" i="6"/>
  <c r="L13" i="6"/>
  <c r="K13" i="6"/>
  <c r="J13" i="6"/>
  <c r="E13" i="6"/>
  <c r="Q12" i="6"/>
  <c r="P12" i="6"/>
  <c r="L12" i="6"/>
  <c r="K12" i="6"/>
  <c r="J12" i="6"/>
  <c r="E12" i="6"/>
  <c r="Q11" i="6"/>
  <c r="P11" i="6"/>
  <c r="L11" i="6"/>
  <c r="K11" i="6"/>
  <c r="J11" i="6"/>
  <c r="E11" i="6"/>
  <c r="Q10" i="6"/>
  <c r="P10" i="6"/>
  <c r="L10" i="6"/>
  <c r="K10" i="6"/>
  <c r="J10" i="6"/>
  <c r="E10" i="6"/>
  <c r="Q9" i="6"/>
  <c r="P9" i="6"/>
  <c r="L9" i="6"/>
  <c r="K9" i="6"/>
  <c r="J9" i="6"/>
  <c r="E9" i="6"/>
  <c r="Q8" i="6"/>
  <c r="P8" i="6"/>
  <c r="L8" i="6"/>
  <c r="K8" i="6"/>
  <c r="J8" i="6"/>
  <c r="E8" i="6"/>
  <c r="Q7" i="6"/>
  <c r="P7" i="6"/>
  <c r="L7" i="6"/>
  <c r="K7" i="6"/>
  <c r="J7" i="6"/>
  <c r="E7" i="6"/>
  <c r="Q6" i="6"/>
  <c r="P6" i="6"/>
  <c r="L6" i="6"/>
  <c r="K6" i="6"/>
  <c r="J6" i="6"/>
  <c r="E6" i="6"/>
  <c r="Q5" i="6"/>
  <c r="P5" i="6"/>
  <c r="L5" i="6"/>
  <c r="K5" i="6"/>
  <c r="J5" i="6"/>
  <c r="E5" i="6"/>
  <c r="Q4" i="6"/>
  <c r="P4" i="6"/>
  <c r="L4" i="6"/>
  <c r="K4" i="6"/>
  <c r="J4" i="6"/>
  <c r="E4" i="6"/>
  <c r="Q3" i="6"/>
  <c r="P3" i="6"/>
  <c r="L3" i="6"/>
  <c r="K3" i="6"/>
  <c r="J3" i="6"/>
  <c r="E3" i="6"/>
  <c r="C31" i="5"/>
  <c r="K31" i="5"/>
  <c r="J32" i="5" s="1"/>
  <c r="J31" i="5"/>
  <c r="Q11" i="5"/>
  <c r="Q4" i="5"/>
  <c r="P4" i="5"/>
  <c r="P11" i="5"/>
  <c r="L4" i="5"/>
  <c r="K4" i="5"/>
  <c r="K11" i="5"/>
  <c r="J11" i="5"/>
  <c r="J4" i="5"/>
  <c r="E11" i="5"/>
  <c r="E4" i="5"/>
  <c r="P25" i="5"/>
  <c r="Q25" i="5"/>
  <c r="L25" i="5"/>
  <c r="K25" i="5"/>
  <c r="J25" i="5"/>
  <c r="E25" i="5"/>
  <c r="L11" i="5"/>
  <c r="M31" i="5"/>
  <c r="G31" i="5"/>
  <c r="F31" i="5"/>
  <c r="D31" i="5"/>
  <c r="P30" i="5"/>
  <c r="Q30" i="5"/>
  <c r="L30" i="5"/>
  <c r="K30" i="5"/>
  <c r="J30" i="5"/>
  <c r="E30" i="5"/>
  <c r="P29" i="5"/>
  <c r="Q29" i="5"/>
  <c r="L29" i="5"/>
  <c r="K29" i="5"/>
  <c r="J29" i="5"/>
  <c r="E29" i="5"/>
  <c r="P28" i="5"/>
  <c r="Q28" i="5"/>
  <c r="L28" i="5"/>
  <c r="K28" i="5"/>
  <c r="J28" i="5"/>
  <c r="E28" i="5"/>
  <c r="P27" i="5"/>
  <c r="Q27" i="5"/>
  <c r="L27" i="5"/>
  <c r="K27" i="5"/>
  <c r="J27" i="5"/>
  <c r="E27" i="5"/>
  <c r="P26" i="5"/>
  <c r="Q26" i="5"/>
  <c r="L26" i="5"/>
  <c r="K26" i="5"/>
  <c r="J26" i="5"/>
  <c r="E26" i="5"/>
  <c r="P24" i="5"/>
  <c r="Q24" i="5"/>
  <c r="L24" i="5"/>
  <c r="K24" i="5"/>
  <c r="J24" i="5"/>
  <c r="E24" i="5"/>
  <c r="P23" i="5"/>
  <c r="Q23" i="5"/>
  <c r="L23" i="5"/>
  <c r="K23" i="5"/>
  <c r="J23" i="5"/>
  <c r="E23" i="5"/>
  <c r="P22" i="5"/>
  <c r="Q22" i="5"/>
  <c r="L22" i="5"/>
  <c r="K22" i="5"/>
  <c r="J22" i="5"/>
  <c r="E22" i="5"/>
  <c r="P21" i="5"/>
  <c r="Q21" i="5"/>
  <c r="L21" i="5"/>
  <c r="K21" i="5"/>
  <c r="J21" i="5"/>
  <c r="E21" i="5"/>
  <c r="P20" i="5"/>
  <c r="Q20" i="5"/>
  <c r="L20" i="5"/>
  <c r="K20" i="5"/>
  <c r="J20" i="5"/>
  <c r="E20" i="5"/>
  <c r="P19" i="5"/>
  <c r="Q19" i="5"/>
  <c r="L19" i="5"/>
  <c r="K19" i="5"/>
  <c r="J19" i="5"/>
  <c r="E19" i="5"/>
  <c r="P18" i="5"/>
  <c r="Q18" i="5"/>
  <c r="L18" i="5"/>
  <c r="K18" i="5"/>
  <c r="J18" i="5"/>
  <c r="E18" i="5"/>
  <c r="P17" i="5"/>
  <c r="Q17" i="5"/>
  <c r="L17" i="5"/>
  <c r="K17" i="5"/>
  <c r="J17" i="5"/>
  <c r="E17" i="5"/>
  <c r="P16" i="5"/>
  <c r="Q16" i="5"/>
  <c r="L16" i="5"/>
  <c r="K16" i="5"/>
  <c r="J16" i="5"/>
  <c r="E16" i="5"/>
  <c r="P15" i="5"/>
  <c r="Q15" i="5"/>
  <c r="L15" i="5"/>
  <c r="K15" i="5"/>
  <c r="J15" i="5"/>
  <c r="E15" i="5"/>
  <c r="P14" i="5"/>
  <c r="Q14" i="5"/>
  <c r="L14" i="5"/>
  <c r="K14" i="5"/>
  <c r="J14" i="5"/>
  <c r="E14" i="5"/>
  <c r="P13" i="5"/>
  <c r="Q13" i="5"/>
  <c r="L13" i="5"/>
  <c r="K13" i="5"/>
  <c r="J13" i="5"/>
  <c r="E13" i="5"/>
  <c r="P12" i="5"/>
  <c r="Q12" i="5"/>
  <c r="L12" i="5"/>
  <c r="K12" i="5"/>
  <c r="J12" i="5"/>
  <c r="E12" i="5"/>
  <c r="P10" i="5"/>
  <c r="Q10" i="5"/>
  <c r="L10" i="5"/>
  <c r="K10" i="5"/>
  <c r="J10" i="5"/>
  <c r="E10" i="5"/>
  <c r="P9" i="5"/>
  <c r="Q9" i="5"/>
  <c r="L9" i="5"/>
  <c r="K9" i="5"/>
  <c r="J9" i="5"/>
  <c r="E9" i="5"/>
  <c r="P8" i="5"/>
  <c r="Q8" i="5"/>
  <c r="L8" i="5"/>
  <c r="K8" i="5"/>
  <c r="J8" i="5"/>
  <c r="E8" i="5"/>
  <c r="P7" i="5"/>
  <c r="Q7" i="5"/>
  <c r="L7" i="5"/>
  <c r="K7" i="5"/>
  <c r="J7" i="5"/>
  <c r="E7" i="5"/>
  <c r="P6" i="5"/>
  <c r="Q6" i="5"/>
  <c r="L6" i="5"/>
  <c r="K6" i="5"/>
  <c r="J6" i="5"/>
  <c r="E6" i="5"/>
  <c r="P5" i="5"/>
  <c r="Q5" i="5"/>
  <c r="L5" i="5"/>
  <c r="K5" i="5"/>
  <c r="J5" i="5"/>
  <c r="E5" i="5"/>
  <c r="P3" i="5"/>
  <c r="Q3" i="5"/>
  <c r="L3" i="5"/>
  <c r="K3" i="5"/>
  <c r="J3" i="5"/>
  <c r="E3" i="5"/>
  <c r="M29" i="4"/>
  <c r="O24" i="4"/>
  <c r="P24" i="4"/>
  <c r="O16" i="4"/>
  <c r="P16" i="4"/>
  <c r="L32" i="6" l="1"/>
  <c r="N32" i="6"/>
  <c r="Q32" i="6" s="1"/>
  <c r="O12" i="6"/>
  <c r="O30" i="6"/>
  <c r="O14" i="6"/>
  <c r="O23" i="6"/>
  <c r="O5" i="6"/>
  <c r="O15" i="6"/>
  <c r="O24" i="6"/>
  <c r="R33" i="6"/>
  <c r="O33" i="6"/>
  <c r="E32" i="6"/>
  <c r="O26" i="6"/>
  <c r="O10" i="6"/>
  <c r="O21" i="6"/>
  <c r="O29" i="6"/>
  <c r="O9" i="6"/>
  <c r="O13" i="6"/>
  <c r="O17" i="6"/>
  <c r="O22" i="6"/>
  <c r="O6" i="6"/>
  <c r="O18" i="6"/>
  <c r="O27" i="6"/>
  <c r="J32" i="6"/>
  <c r="O31" i="6"/>
  <c r="O3" i="6"/>
  <c r="O7" i="6"/>
  <c r="O11" i="6"/>
  <c r="O19" i="6"/>
  <c r="O16" i="6"/>
  <c r="O25" i="6"/>
  <c r="O28" i="6"/>
  <c r="O4" i="6"/>
  <c r="O8" i="6"/>
  <c r="P32" i="6"/>
  <c r="K32" i="6"/>
  <c r="N31" i="5"/>
  <c r="Q31" i="5" s="1"/>
  <c r="O25" i="5"/>
  <c r="O4" i="5"/>
  <c r="O11" i="5"/>
  <c r="O32" i="5"/>
  <c r="O26" i="5"/>
  <c r="P31" i="5"/>
  <c r="O27" i="5"/>
  <c r="O20" i="5"/>
  <c r="O12" i="5"/>
  <c r="O6" i="5"/>
  <c r="O18" i="5"/>
  <c r="O10" i="5"/>
  <c r="O21" i="5"/>
  <c r="O24" i="5"/>
  <c r="O14" i="5"/>
  <c r="O22" i="5"/>
  <c r="O17" i="5"/>
  <c r="O30" i="5"/>
  <c r="O9" i="5"/>
  <c r="O5" i="5"/>
  <c r="O13" i="5"/>
  <c r="O8" i="5"/>
  <c r="E31" i="5"/>
  <c r="O16" i="5"/>
  <c r="O3" i="5"/>
  <c r="O15" i="5"/>
  <c r="O28" i="5"/>
  <c r="O29" i="5"/>
  <c r="O19" i="5"/>
  <c r="L31" i="5"/>
  <c r="O23" i="5"/>
  <c r="R32" i="5"/>
  <c r="O7" i="5"/>
  <c r="E24" i="4"/>
  <c r="E16" i="4"/>
  <c r="K24" i="4"/>
  <c r="J24" i="4"/>
  <c r="K16" i="4"/>
  <c r="J16" i="4"/>
  <c r="J15" i="4"/>
  <c r="J33" i="6" l="1"/>
  <c r="O32" i="6"/>
  <c r="O31" i="5"/>
  <c r="L24" i="4"/>
  <c r="N24" i="4"/>
  <c r="Q24" i="4" s="1"/>
  <c r="L16" i="4"/>
  <c r="N16" i="4"/>
  <c r="Q16" i="4" s="1"/>
  <c r="G29" i="4"/>
  <c r="F29" i="4"/>
  <c r="D29" i="4"/>
  <c r="C29" i="4"/>
  <c r="N29" i="4" s="1"/>
  <c r="Q29" i="4" s="1"/>
  <c r="P28" i="4"/>
  <c r="N28" i="4"/>
  <c r="Q28" i="4" s="1"/>
  <c r="L28" i="4"/>
  <c r="K28" i="4"/>
  <c r="J28" i="4"/>
  <c r="E28" i="4"/>
  <c r="P27" i="4"/>
  <c r="N27" i="4"/>
  <c r="Q27" i="4" s="1"/>
  <c r="L27" i="4"/>
  <c r="K27" i="4"/>
  <c r="J27" i="4"/>
  <c r="E27" i="4"/>
  <c r="P26" i="4"/>
  <c r="N26" i="4"/>
  <c r="Q26" i="4" s="1"/>
  <c r="L26" i="4"/>
  <c r="K26" i="4"/>
  <c r="J26" i="4"/>
  <c r="E26" i="4"/>
  <c r="P25" i="4"/>
  <c r="N25" i="4"/>
  <c r="Q25" i="4" s="1"/>
  <c r="L25" i="4"/>
  <c r="K25" i="4"/>
  <c r="J25" i="4"/>
  <c r="E25" i="4"/>
  <c r="P23" i="4"/>
  <c r="N23" i="4"/>
  <c r="Q23" i="4" s="1"/>
  <c r="L23" i="4"/>
  <c r="K23" i="4"/>
  <c r="J23" i="4"/>
  <c r="E23" i="4"/>
  <c r="P22" i="4"/>
  <c r="N22" i="4"/>
  <c r="Q22" i="4" s="1"/>
  <c r="L22" i="4"/>
  <c r="K22" i="4"/>
  <c r="J22" i="4"/>
  <c r="E22" i="4"/>
  <c r="P21" i="4"/>
  <c r="N21" i="4"/>
  <c r="Q21" i="4" s="1"/>
  <c r="L21" i="4"/>
  <c r="K21" i="4"/>
  <c r="J21" i="4"/>
  <c r="E21" i="4"/>
  <c r="P20" i="4"/>
  <c r="N20" i="4"/>
  <c r="Q20" i="4" s="1"/>
  <c r="L20" i="4"/>
  <c r="K20" i="4"/>
  <c r="J20" i="4"/>
  <c r="E20" i="4"/>
  <c r="P19" i="4"/>
  <c r="N19" i="4"/>
  <c r="Q19" i="4" s="1"/>
  <c r="L19" i="4"/>
  <c r="K19" i="4"/>
  <c r="J19" i="4"/>
  <c r="E19" i="4"/>
  <c r="P18" i="4"/>
  <c r="N18" i="4"/>
  <c r="Q18" i="4" s="1"/>
  <c r="L18" i="4"/>
  <c r="K18" i="4"/>
  <c r="J18" i="4"/>
  <c r="E18" i="4"/>
  <c r="P17" i="4"/>
  <c r="N17" i="4"/>
  <c r="Q17" i="4" s="1"/>
  <c r="L17" i="4"/>
  <c r="K17" i="4"/>
  <c r="J17" i="4"/>
  <c r="E17" i="4"/>
  <c r="P15" i="4"/>
  <c r="N15" i="4"/>
  <c r="Q15" i="4" s="1"/>
  <c r="L15" i="4"/>
  <c r="K15" i="4"/>
  <c r="E15" i="4"/>
  <c r="P14" i="4"/>
  <c r="N14" i="4"/>
  <c r="Q14" i="4" s="1"/>
  <c r="L14" i="4"/>
  <c r="K14" i="4"/>
  <c r="J14" i="4"/>
  <c r="E14" i="4"/>
  <c r="P13" i="4"/>
  <c r="N13" i="4"/>
  <c r="Q13" i="4" s="1"/>
  <c r="L13" i="4"/>
  <c r="K13" i="4"/>
  <c r="J13" i="4"/>
  <c r="E13" i="4"/>
  <c r="P12" i="4"/>
  <c r="N12" i="4"/>
  <c r="Q12" i="4" s="1"/>
  <c r="L12" i="4"/>
  <c r="K12" i="4"/>
  <c r="J12" i="4"/>
  <c r="E12" i="4"/>
  <c r="P11" i="4"/>
  <c r="N11" i="4"/>
  <c r="Q11" i="4" s="1"/>
  <c r="L11" i="4"/>
  <c r="K11" i="4"/>
  <c r="J11" i="4"/>
  <c r="E11" i="4"/>
  <c r="P10" i="4"/>
  <c r="N10" i="4"/>
  <c r="Q10" i="4" s="1"/>
  <c r="L10" i="4"/>
  <c r="K10" i="4"/>
  <c r="J10" i="4"/>
  <c r="E10" i="4"/>
  <c r="P9" i="4"/>
  <c r="N9" i="4"/>
  <c r="Q9" i="4" s="1"/>
  <c r="L9" i="4"/>
  <c r="K9" i="4"/>
  <c r="J9" i="4"/>
  <c r="E9" i="4"/>
  <c r="P8" i="4"/>
  <c r="N8" i="4"/>
  <c r="Q8" i="4" s="1"/>
  <c r="L8" i="4"/>
  <c r="K8" i="4"/>
  <c r="J8" i="4"/>
  <c r="E8" i="4"/>
  <c r="P7" i="4"/>
  <c r="N7" i="4"/>
  <c r="Q7" i="4" s="1"/>
  <c r="L7" i="4"/>
  <c r="K7" i="4"/>
  <c r="J7" i="4"/>
  <c r="E7" i="4"/>
  <c r="P6" i="4"/>
  <c r="N6" i="4"/>
  <c r="Q6" i="4" s="1"/>
  <c r="L6" i="4"/>
  <c r="K6" i="4"/>
  <c r="J6" i="4"/>
  <c r="E6" i="4"/>
  <c r="P5" i="4"/>
  <c r="N5" i="4"/>
  <c r="Q5" i="4" s="1"/>
  <c r="L5" i="4"/>
  <c r="K5" i="4"/>
  <c r="J5" i="4"/>
  <c r="E5" i="4"/>
  <c r="P4" i="4"/>
  <c r="N4" i="4"/>
  <c r="Q4" i="4" s="1"/>
  <c r="L4" i="4"/>
  <c r="K4" i="4"/>
  <c r="J4" i="4"/>
  <c r="E4" i="4"/>
  <c r="P3" i="4"/>
  <c r="N3" i="4"/>
  <c r="Q3" i="4" s="1"/>
  <c r="L3" i="4"/>
  <c r="K3" i="4"/>
  <c r="J3" i="4"/>
  <c r="E3" i="4"/>
  <c r="K27" i="3"/>
  <c r="J27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6" i="3"/>
  <c r="J26" i="3"/>
  <c r="C27" i="3"/>
  <c r="L27" i="3" s="1"/>
  <c r="D27" i="3"/>
  <c r="G27" i="3"/>
  <c r="F27" i="3"/>
  <c r="P26" i="3"/>
  <c r="N26" i="3"/>
  <c r="Q26" i="3" s="1"/>
  <c r="L26" i="3"/>
  <c r="E26" i="3"/>
  <c r="P25" i="3"/>
  <c r="N25" i="3"/>
  <c r="Q25" i="3" s="1"/>
  <c r="L25" i="3"/>
  <c r="E25" i="3"/>
  <c r="P24" i="3"/>
  <c r="N24" i="3"/>
  <c r="Q24" i="3" s="1"/>
  <c r="L24" i="3"/>
  <c r="E24" i="3"/>
  <c r="P23" i="3"/>
  <c r="N23" i="3"/>
  <c r="Q23" i="3" s="1"/>
  <c r="L23" i="3"/>
  <c r="E23" i="3"/>
  <c r="P22" i="3"/>
  <c r="N22" i="3"/>
  <c r="Q22" i="3" s="1"/>
  <c r="L22" i="3"/>
  <c r="E22" i="3"/>
  <c r="P21" i="3"/>
  <c r="N21" i="3"/>
  <c r="Q21" i="3" s="1"/>
  <c r="L21" i="3"/>
  <c r="E21" i="3"/>
  <c r="P20" i="3"/>
  <c r="N20" i="3"/>
  <c r="Q20" i="3" s="1"/>
  <c r="L20" i="3"/>
  <c r="E20" i="3"/>
  <c r="P19" i="3"/>
  <c r="N19" i="3"/>
  <c r="Q19" i="3" s="1"/>
  <c r="L19" i="3"/>
  <c r="E19" i="3"/>
  <c r="P18" i="3"/>
  <c r="N18" i="3"/>
  <c r="Q18" i="3" s="1"/>
  <c r="L18" i="3"/>
  <c r="E18" i="3"/>
  <c r="P17" i="3"/>
  <c r="N17" i="3"/>
  <c r="Q17" i="3" s="1"/>
  <c r="L17" i="3"/>
  <c r="E17" i="3"/>
  <c r="P16" i="3"/>
  <c r="N16" i="3"/>
  <c r="Q16" i="3" s="1"/>
  <c r="L16" i="3"/>
  <c r="E16" i="3"/>
  <c r="P15" i="3"/>
  <c r="N15" i="3"/>
  <c r="Q15" i="3" s="1"/>
  <c r="L15" i="3"/>
  <c r="E15" i="3"/>
  <c r="P14" i="3"/>
  <c r="N14" i="3"/>
  <c r="Q14" i="3" s="1"/>
  <c r="L14" i="3"/>
  <c r="E14" i="3"/>
  <c r="P13" i="3"/>
  <c r="N13" i="3"/>
  <c r="Q13" i="3" s="1"/>
  <c r="L13" i="3"/>
  <c r="E13" i="3"/>
  <c r="P12" i="3"/>
  <c r="N12" i="3"/>
  <c r="Q12" i="3" s="1"/>
  <c r="L12" i="3"/>
  <c r="E12" i="3"/>
  <c r="P11" i="3"/>
  <c r="N11" i="3"/>
  <c r="Q11" i="3" s="1"/>
  <c r="L11" i="3"/>
  <c r="E11" i="3"/>
  <c r="P10" i="3"/>
  <c r="N10" i="3"/>
  <c r="Q10" i="3" s="1"/>
  <c r="L10" i="3"/>
  <c r="E10" i="3"/>
  <c r="P9" i="3"/>
  <c r="N9" i="3"/>
  <c r="Q9" i="3" s="1"/>
  <c r="L9" i="3"/>
  <c r="E9" i="3"/>
  <c r="P8" i="3"/>
  <c r="N8" i="3"/>
  <c r="Q8" i="3" s="1"/>
  <c r="L8" i="3"/>
  <c r="E8" i="3"/>
  <c r="P7" i="3"/>
  <c r="N7" i="3"/>
  <c r="Q7" i="3" s="1"/>
  <c r="L7" i="3"/>
  <c r="E7" i="3"/>
  <c r="P6" i="3"/>
  <c r="N6" i="3"/>
  <c r="Q6" i="3" s="1"/>
  <c r="L6" i="3"/>
  <c r="O6" i="3"/>
  <c r="E6" i="3"/>
  <c r="P5" i="3"/>
  <c r="N5" i="3"/>
  <c r="Q5" i="3" s="1"/>
  <c r="L5" i="3"/>
  <c r="E5" i="3"/>
  <c r="P4" i="3"/>
  <c r="N4" i="3"/>
  <c r="Q4" i="3" s="1"/>
  <c r="L4" i="3"/>
  <c r="E4" i="3"/>
  <c r="P3" i="3"/>
  <c r="N3" i="3"/>
  <c r="Q3" i="3" s="1"/>
  <c r="L3" i="3"/>
  <c r="E3" i="3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3" i="2"/>
  <c r="O3" i="2"/>
  <c r="O28" i="2"/>
  <c r="R28" i="2"/>
  <c r="Q27" i="2"/>
  <c r="L5" i="2"/>
  <c r="L4" i="2"/>
  <c r="L3" i="2"/>
  <c r="K24" i="2"/>
  <c r="J24" i="2"/>
  <c r="E24" i="2"/>
  <c r="C27" i="2"/>
  <c r="N24" i="2"/>
  <c r="Q24" i="2" s="1"/>
  <c r="N12" i="2"/>
  <c r="Q12" i="2" s="1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K9" i="2"/>
  <c r="J9" i="2"/>
  <c r="K8" i="2"/>
  <c r="J8" i="2"/>
  <c r="O8" i="2" s="1"/>
  <c r="K7" i="2"/>
  <c r="J7" i="2"/>
  <c r="K6" i="2"/>
  <c r="J6" i="2"/>
  <c r="N6" i="2" s="1"/>
  <c r="Q6" i="2" s="1"/>
  <c r="K5" i="2"/>
  <c r="J5" i="2"/>
  <c r="K4" i="2"/>
  <c r="J4" i="2"/>
  <c r="K3" i="2"/>
  <c r="J3" i="2"/>
  <c r="K25" i="2"/>
  <c r="J25" i="2"/>
  <c r="K23" i="2"/>
  <c r="J23" i="2"/>
  <c r="K21" i="2"/>
  <c r="J21" i="2"/>
  <c r="K20" i="2"/>
  <c r="J20" i="2"/>
  <c r="N20" i="2" s="1"/>
  <c r="Q20" i="2" s="1"/>
  <c r="K19" i="2"/>
  <c r="J19" i="2"/>
  <c r="N19" i="2" s="1"/>
  <c r="Q19" i="2" s="1"/>
  <c r="E26" i="2"/>
  <c r="E25" i="2"/>
  <c r="E23" i="2"/>
  <c r="E22" i="2"/>
  <c r="E21" i="2"/>
  <c r="E20" i="2"/>
  <c r="E19" i="2"/>
  <c r="E4" i="2"/>
  <c r="E9" i="2"/>
  <c r="K15" i="2"/>
  <c r="J15" i="2"/>
  <c r="N15" i="2" s="1"/>
  <c r="Q15" i="2" s="1"/>
  <c r="K10" i="2"/>
  <c r="J10" i="2"/>
  <c r="E7" i="2"/>
  <c r="E10" i="2"/>
  <c r="E15" i="2"/>
  <c r="E14" i="2"/>
  <c r="E13" i="2"/>
  <c r="K13" i="2"/>
  <c r="J13" i="2"/>
  <c r="K14" i="2"/>
  <c r="J14" i="2"/>
  <c r="N14" i="2" s="1"/>
  <c r="Q14" i="2" s="1"/>
  <c r="K26" i="2"/>
  <c r="K22" i="2"/>
  <c r="J22" i="2"/>
  <c r="N22" i="2" s="1"/>
  <c r="Q22" i="2" s="1"/>
  <c r="G27" i="2"/>
  <c r="F27" i="2"/>
  <c r="D27" i="2"/>
  <c r="K18" i="2"/>
  <c r="J18" i="2"/>
  <c r="E18" i="2"/>
  <c r="K17" i="2"/>
  <c r="J17" i="2"/>
  <c r="N17" i="2" s="1"/>
  <c r="Q17" i="2" s="1"/>
  <c r="E17" i="2"/>
  <c r="K16" i="2"/>
  <c r="J16" i="2"/>
  <c r="N16" i="2" s="1"/>
  <c r="Q16" i="2" s="1"/>
  <c r="E16" i="2"/>
  <c r="K12" i="2"/>
  <c r="J12" i="2"/>
  <c r="E12" i="2"/>
  <c r="K11" i="2"/>
  <c r="J11" i="2"/>
  <c r="E11" i="2"/>
  <c r="E8" i="2"/>
  <c r="E6" i="2"/>
  <c r="E5" i="2"/>
  <c r="E3" i="2"/>
  <c r="G15" i="1"/>
  <c r="F15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13" i="1"/>
  <c r="J13" i="1"/>
  <c r="K14" i="1"/>
  <c r="J14" i="1"/>
  <c r="E13" i="1"/>
  <c r="E12" i="1"/>
  <c r="E11" i="1"/>
  <c r="E10" i="1"/>
  <c r="E9" i="1"/>
  <c r="E8" i="1"/>
  <c r="E7" i="1"/>
  <c r="E6" i="1"/>
  <c r="E5" i="1"/>
  <c r="E4" i="1"/>
  <c r="E3" i="1"/>
  <c r="E14" i="1"/>
  <c r="D15" i="1"/>
  <c r="C15" i="1"/>
  <c r="P29" i="4" l="1"/>
  <c r="O6" i="4"/>
  <c r="J29" i="4"/>
  <c r="O30" i="4"/>
  <c r="O27" i="4"/>
  <c r="O21" i="4"/>
  <c r="O26" i="4"/>
  <c r="O28" i="4"/>
  <c r="K29" i="4"/>
  <c r="O7" i="4"/>
  <c r="O11" i="4"/>
  <c r="O15" i="4"/>
  <c r="O20" i="4"/>
  <c r="O25" i="4"/>
  <c r="O4" i="4"/>
  <c r="O18" i="4"/>
  <c r="O10" i="4"/>
  <c r="O12" i="4"/>
  <c r="O13" i="4"/>
  <c r="O19" i="4"/>
  <c r="O8" i="4"/>
  <c r="O9" i="4"/>
  <c r="O14" i="4"/>
  <c r="L29" i="4"/>
  <c r="O17" i="4"/>
  <c r="O5" i="4"/>
  <c r="O22" i="4"/>
  <c r="O23" i="4"/>
  <c r="E29" i="4"/>
  <c r="R30" i="4"/>
  <c r="O3" i="4"/>
  <c r="M29" i="3"/>
  <c r="O26" i="3"/>
  <c r="O28" i="3"/>
  <c r="O18" i="3"/>
  <c r="O23" i="3"/>
  <c r="O12" i="3"/>
  <c r="O7" i="3"/>
  <c r="O14" i="3"/>
  <c r="O25" i="3"/>
  <c r="O5" i="3"/>
  <c r="O16" i="3"/>
  <c r="O22" i="3"/>
  <c r="O3" i="3"/>
  <c r="O9" i="3"/>
  <c r="O4" i="3"/>
  <c r="O20" i="3"/>
  <c r="O15" i="3"/>
  <c r="O10" i="3"/>
  <c r="O11" i="3"/>
  <c r="O17" i="3"/>
  <c r="O13" i="3"/>
  <c r="O8" i="3"/>
  <c r="O24" i="3"/>
  <c r="O19" i="3"/>
  <c r="O21" i="3"/>
  <c r="E27" i="3"/>
  <c r="R28" i="3"/>
  <c r="P4" i="2"/>
  <c r="N10" i="2"/>
  <c r="Q10" i="2" s="1"/>
  <c r="O10" i="2"/>
  <c r="P10" i="2"/>
  <c r="P9" i="2"/>
  <c r="N21" i="2"/>
  <c r="Q21" i="2" s="1"/>
  <c r="N3" i="2"/>
  <c r="Q3" i="2" s="1"/>
  <c r="O4" i="2"/>
  <c r="N4" i="2"/>
  <c r="Q4" i="2" s="1"/>
  <c r="N8" i="2"/>
  <c r="Q8" i="2" s="1"/>
  <c r="N26" i="2"/>
  <c r="Q26" i="2" s="1"/>
  <c r="L27" i="2"/>
  <c r="N23" i="2"/>
  <c r="Q23" i="2" s="1"/>
  <c r="N25" i="2"/>
  <c r="Q25" i="2" s="1"/>
  <c r="N18" i="2"/>
  <c r="Q18" i="2" s="1"/>
  <c r="N13" i="2"/>
  <c r="Q13" i="2" s="1"/>
  <c r="N11" i="2"/>
  <c r="Q11" i="2" s="1"/>
  <c r="O9" i="2"/>
  <c r="N9" i="2"/>
  <c r="Q9" i="2" s="1"/>
  <c r="P7" i="2"/>
  <c r="O7" i="2"/>
  <c r="N7" i="2"/>
  <c r="Q7" i="2" s="1"/>
  <c r="P6" i="2"/>
  <c r="P5" i="2"/>
  <c r="N5" i="2"/>
  <c r="Q5" i="2" s="1"/>
  <c r="O5" i="2"/>
  <c r="P8" i="2"/>
  <c r="O6" i="2"/>
  <c r="E27" i="2"/>
  <c r="C28" i="2" s="1"/>
  <c r="J27" i="2"/>
  <c r="K27" i="2"/>
  <c r="J15" i="1"/>
  <c r="K15" i="1"/>
  <c r="E15" i="1"/>
  <c r="C16" i="1" s="1"/>
  <c r="K31" i="4" l="1"/>
  <c r="M31" i="4" s="1"/>
  <c r="J30" i="4"/>
  <c r="O29" i="4"/>
  <c r="K29" i="3"/>
  <c r="J28" i="3"/>
  <c r="M27" i="2"/>
  <c r="N27" i="2" s="1"/>
  <c r="D28" i="2"/>
  <c r="J28" i="2"/>
  <c r="J16" i="1"/>
  <c r="D16" i="1"/>
  <c r="P27" i="3" l="1"/>
  <c r="O27" i="3"/>
  <c r="N27" i="3"/>
  <c r="Q27" i="3" s="1"/>
  <c r="C29" i="2"/>
</calcChain>
</file>

<file path=xl/sharedStrings.xml><?xml version="1.0" encoding="utf-8"?>
<sst xmlns="http://schemas.openxmlformats.org/spreadsheetml/2006/main" count="290" uniqueCount="57">
  <si>
    <t>Stock</t>
  </si>
  <si>
    <t>P&amp;L</t>
  </si>
  <si>
    <t>AAPL</t>
  </si>
  <si>
    <t>ADBE</t>
  </si>
  <si>
    <t>AMZN</t>
  </si>
  <si>
    <t>BABA</t>
  </si>
  <si>
    <t>GOOGL</t>
  </si>
  <si>
    <t>HOOD</t>
  </si>
  <si>
    <t>META</t>
  </si>
  <si>
    <t>MSFT</t>
  </si>
  <si>
    <t>MSTR</t>
  </si>
  <si>
    <t>NFLX</t>
  </si>
  <si>
    <t>NVDA</t>
  </si>
  <si>
    <t>TSLA</t>
  </si>
  <si>
    <t>Total</t>
  </si>
  <si>
    <t>Value</t>
  </si>
  <si>
    <t>Buys</t>
  </si>
  <si>
    <t>Sells</t>
  </si>
  <si>
    <t>JNJ</t>
  </si>
  <si>
    <t>JPM</t>
  </si>
  <si>
    <t>KO</t>
  </si>
  <si>
    <t>PG</t>
  </si>
  <si>
    <t>WMT</t>
  </si>
  <si>
    <t>LLY</t>
  </si>
  <si>
    <t>Buy Avg</t>
  </si>
  <si>
    <t>Sell Avg</t>
  </si>
  <si>
    <t>Buy Amt</t>
  </si>
  <si>
    <t>Sell Amt</t>
  </si>
  <si>
    <t>Absolute</t>
  </si>
  <si>
    <t>AVGO</t>
  </si>
  <si>
    <t>F</t>
  </si>
  <si>
    <t>COST</t>
  </si>
  <si>
    <t>NVO</t>
  </si>
  <si>
    <t>ORCL</t>
  </si>
  <si>
    <t>PFE</t>
  </si>
  <si>
    <t>TSM</t>
  </si>
  <si>
    <t>V</t>
  </si>
  <si>
    <t>ABT</t>
  </si>
  <si>
    <t>UNH</t>
  </si>
  <si>
    <t>Profit</t>
  </si>
  <si>
    <t>Fee</t>
  </si>
  <si>
    <t>P&amp;L-ExFee</t>
  </si>
  <si>
    <t>Fee %</t>
  </si>
  <si>
    <t>Fee/Shr</t>
  </si>
  <si>
    <t>MA</t>
  </si>
  <si>
    <t>CRM</t>
  </si>
  <si>
    <t>ABBV</t>
  </si>
  <si>
    <t>SNY</t>
  </si>
  <si>
    <t>TMUS</t>
  </si>
  <si>
    <t>CSCO</t>
  </si>
  <si>
    <t>Main</t>
  </si>
  <si>
    <t>Name</t>
  </si>
  <si>
    <t>Authors</t>
  </si>
  <si>
    <t>Date</t>
  </si>
  <si>
    <t>Journal</t>
  </si>
  <si>
    <t>High-frequency trading in a limit order book.</t>
  </si>
  <si>
    <t>Avellaneda, Stoikov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</si>
</sst>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0"/>
    <numFmt numFmtId="165" formatCode="0.000%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6" fillId="0" borderId="0" xfId="0" applyFont="1"/>
    <xf numFmtId="0" fontId="6" fillId="0" borderId="0" xfId="0" applyFont="1" applyAlignment="1">
      <alignment horizontal="right"/>
    </xf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5" fillId="0" borderId="0" xfId="0" applyNumberFormat="1" applyFont="1"/>
    <xf numFmtId="4" fontId="5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3" fontId="4" fillId="0" borderId="0" xfId="0" applyNumberFormat="1" applyFont="1"/>
    <xf numFmtId="3" fontId="7" fillId="0" borderId="0" xfId="0" applyNumberFormat="1" applyFont="1"/>
    <xf numFmtId="10" fontId="4" fillId="0" borderId="0" xfId="0" applyNumberFormat="1" applyFont="1"/>
    <xf numFmtId="4" fontId="7" fillId="0" borderId="0" xfId="0" applyNumberFormat="1" applyFont="1"/>
    <xf numFmtId="4" fontId="8" fillId="0" borderId="0" xfId="0" applyNumberFormat="1" applyFont="1" applyAlignment="1">
      <alignment horizontal="right"/>
    </xf>
    <xf numFmtId="164" fontId="7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165" fontId="4" fillId="0" borderId="0" xfId="0" applyNumberFormat="1" applyFont="1"/>
    <xf numFmtId="165" fontId="7" fillId="0" borderId="0" xfId="0" applyNumberFormat="1" applyFont="1"/>
    <xf numFmtId="4" fontId="7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65" fontId="3" fillId="0" borderId="0" xfId="0" applyNumberFormat="1" applyFont="1"/>
    <xf numFmtId="164" fontId="3" fillId="0" borderId="0" xfId="0" applyNumberFormat="1" applyFont="1"/>
    <xf numFmtId="9" fontId="4" fillId="0" borderId="0" xfId="0" applyNumberFormat="1" applyFont="1"/>
    <xf numFmtId="3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0" fontId="7" fillId="0" borderId="0" xfId="0" applyFont="1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D5BBA5A-1156-46CF-AF59-16C7025A5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5A0C-4886-4B49-8BDB-37E2141C84A3}">
  <dimension ref="A1"/>
  <sheetViews>
    <sheetView zoomScale="190" zoomScaleNormal="190" workbookViewId="0">
      <selection activeCell="B2" sqref="B2"/>
    </sheetView>
  </sheetViews>
  <sheetFormatPr defaultRowHeight="15" x14ac:dyDescent="0.25"/>
  <sheetData>
    <row r="1" spans="1:1" x14ac:dyDescent="0.25">
      <c r="A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5705-A203-4554-921B-8DE9C7B1BAD0}">
  <dimension ref="A1:E3"/>
  <sheetViews>
    <sheetView tabSelected="1" zoomScale="175" zoomScaleNormal="1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5" sqref="B5"/>
    </sheetView>
  </sheetViews>
  <sheetFormatPr defaultRowHeight="15" x14ac:dyDescent="0.25"/>
  <cols>
    <col min="1" max="1" width="5.42578125" bestFit="1" customWidth="1"/>
    <col min="2" max="2" width="18.28515625" bestFit="1" customWidth="1"/>
  </cols>
  <sheetData>
    <row r="1" spans="1:5" x14ac:dyDescent="0.25">
      <c r="A1" t="s">
        <v>50</v>
      </c>
    </row>
    <row r="2" spans="1:5" x14ac:dyDescent="0.25">
      <c r="B2" t="s">
        <v>52</v>
      </c>
      <c r="C2" t="s">
        <v>53</v>
      </c>
      <c r="D2" t="s">
        <v>54</v>
      </c>
      <c r="E2" t="s">
        <v>51</v>
      </c>
    </row>
    <row r="3" spans="1:5" x14ac:dyDescent="0.25">
      <c r="B3" t="s">
        <v>56</v>
      </c>
      <c r="C3">
        <v>2006</v>
      </c>
      <c r="E3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3366-66FC-4FC3-8BB6-954EBC469F19}">
  <dimension ref="B2:K18"/>
  <sheetViews>
    <sheetView zoomScale="205" zoomScaleNormal="205" workbookViewId="0"/>
  </sheetViews>
  <sheetFormatPr defaultRowHeight="15" x14ac:dyDescent="0.25"/>
  <cols>
    <col min="1" max="1" width="3.140625" customWidth="1"/>
    <col min="8" max="9" width="9.140625" style="3"/>
    <col min="10" max="11" width="12.140625" style="3" bestFit="1" customWidth="1"/>
  </cols>
  <sheetData>
    <row r="2" spans="2:11" x14ac:dyDescent="0.25">
      <c r="B2" s="1" t="s">
        <v>0</v>
      </c>
      <c r="C2" s="2" t="s">
        <v>1</v>
      </c>
      <c r="D2" s="5" t="s">
        <v>15</v>
      </c>
      <c r="F2" t="s">
        <v>16</v>
      </c>
      <c r="G2" t="s">
        <v>17</v>
      </c>
    </row>
    <row r="3" spans="2:11" x14ac:dyDescent="0.25">
      <c r="B3" t="s">
        <v>2</v>
      </c>
      <c r="C3" s="6">
        <v>6</v>
      </c>
      <c r="D3" s="6">
        <v>-65369</v>
      </c>
      <c r="E3" s="6">
        <f t="shared" ref="E3:E13" si="0">ABS(D3)</f>
        <v>65369</v>
      </c>
      <c r="F3">
        <v>640</v>
      </c>
      <c r="G3" s="6">
        <v>869</v>
      </c>
      <c r="H3" s="3">
        <v>225.46799999999999</v>
      </c>
      <c r="I3" s="3">
        <v>225.55099999999999</v>
      </c>
      <c r="J3" s="3">
        <f t="shared" ref="J3:J12" si="1">+F3*H3</f>
        <v>144299.51999999999</v>
      </c>
      <c r="K3" s="3">
        <f t="shared" ref="K3:K12" si="2">+G3*I3</f>
        <v>196003.81899999999</v>
      </c>
    </row>
    <row r="4" spans="2:11" x14ac:dyDescent="0.25">
      <c r="B4" t="s">
        <v>3</v>
      </c>
      <c r="C4" s="6">
        <v>417</v>
      </c>
      <c r="D4" s="6">
        <v>-45835</v>
      </c>
      <c r="E4" s="6">
        <f t="shared" si="0"/>
        <v>45835</v>
      </c>
      <c r="F4">
        <v>75</v>
      </c>
      <c r="G4" s="6">
        <v>135</v>
      </c>
      <c r="H4" s="3">
        <v>437.66500000000002</v>
      </c>
      <c r="I4" s="3">
        <v>438.52499999999998</v>
      </c>
      <c r="J4" s="3">
        <f t="shared" si="1"/>
        <v>32824.875</v>
      </c>
      <c r="K4" s="3">
        <f t="shared" si="2"/>
        <v>59200.875</v>
      </c>
    </row>
    <row r="5" spans="2:11" x14ac:dyDescent="0.25">
      <c r="B5" t="s">
        <v>4</v>
      </c>
      <c r="C5" s="6">
        <v>56</v>
      </c>
      <c r="D5" s="6">
        <v>24995</v>
      </c>
      <c r="E5" s="6">
        <f t="shared" si="0"/>
        <v>24995</v>
      </c>
      <c r="F5">
        <v>495</v>
      </c>
      <c r="G5" s="6">
        <v>290</v>
      </c>
      <c r="H5" s="3">
        <v>192.77372</v>
      </c>
      <c r="I5" s="3">
        <v>193.00730999999999</v>
      </c>
      <c r="J5" s="3">
        <f t="shared" si="1"/>
        <v>95422.991399999999</v>
      </c>
      <c r="K5" s="3">
        <f t="shared" si="2"/>
        <v>55972.119899999998</v>
      </c>
    </row>
    <row r="6" spans="2:11" x14ac:dyDescent="0.25">
      <c r="B6" t="s">
        <v>5</v>
      </c>
      <c r="C6" s="6">
        <v>-25</v>
      </c>
      <c r="D6" s="6">
        <v>0</v>
      </c>
      <c r="E6" s="6">
        <f t="shared" si="0"/>
        <v>0</v>
      </c>
      <c r="F6">
        <v>240</v>
      </c>
      <c r="G6" s="6">
        <v>225</v>
      </c>
      <c r="H6" s="3">
        <v>132.82667000000001</v>
      </c>
      <c r="I6" s="3">
        <v>132.82832999999999</v>
      </c>
      <c r="J6" s="3">
        <f t="shared" si="1"/>
        <v>31878.400800000003</v>
      </c>
      <c r="K6" s="3">
        <f t="shared" si="2"/>
        <v>29886.374249999997</v>
      </c>
    </row>
    <row r="7" spans="2:11" x14ac:dyDescent="0.25">
      <c r="B7" t="s">
        <v>6</v>
      </c>
      <c r="C7" s="6">
        <v>95</v>
      </c>
      <c r="D7" s="6">
        <v>-17240</v>
      </c>
      <c r="E7" s="6">
        <f t="shared" si="0"/>
        <v>17240</v>
      </c>
      <c r="F7">
        <v>785</v>
      </c>
      <c r="G7" s="6">
        <v>965</v>
      </c>
      <c r="H7" s="3">
        <v>165.13654</v>
      </c>
      <c r="I7" s="3">
        <v>165.3895</v>
      </c>
      <c r="J7" s="3">
        <f t="shared" si="1"/>
        <v>129632.1839</v>
      </c>
      <c r="K7" s="3">
        <f t="shared" si="2"/>
        <v>159600.86749999999</v>
      </c>
    </row>
    <row r="8" spans="2:11" x14ac:dyDescent="0.25">
      <c r="B8" t="s">
        <v>7</v>
      </c>
      <c r="C8" s="6">
        <v>-179</v>
      </c>
      <c r="D8" s="6">
        <v>12831</v>
      </c>
      <c r="E8" s="6">
        <f t="shared" si="0"/>
        <v>12831</v>
      </c>
      <c r="F8">
        <v>2735</v>
      </c>
      <c r="G8" s="6">
        <v>2265</v>
      </c>
      <c r="H8" s="3">
        <v>37.029000000000003</v>
      </c>
      <c r="I8" s="3">
        <v>37.07</v>
      </c>
      <c r="J8" s="3">
        <f t="shared" si="1"/>
        <v>101274.315</v>
      </c>
      <c r="K8" s="3">
        <f t="shared" si="2"/>
        <v>83963.55</v>
      </c>
    </row>
    <row r="9" spans="2:11" x14ac:dyDescent="0.25">
      <c r="B9" t="s">
        <v>8</v>
      </c>
      <c r="C9" s="6">
        <v>186</v>
      </c>
      <c r="D9" s="6">
        <v>53191</v>
      </c>
      <c r="E9" s="6">
        <f t="shared" si="0"/>
        <v>53191</v>
      </c>
      <c r="F9">
        <v>927</v>
      </c>
      <c r="G9" s="6">
        <v>897</v>
      </c>
      <c r="H9" s="3">
        <v>592.80668000000003</v>
      </c>
      <c r="I9" s="3">
        <v>593.33118000000002</v>
      </c>
      <c r="J9" s="3">
        <f t="shared" si="1"/>
        <v>549531.79236000008</v>
      </c>
      <c r="K9" s="3">
        <f t="shared" si="2"/>
        <v>532218.06845999998</v>
      </c>
    </row>
    <row r="10" spans="2:11" x14ac:dyDescent="0.25">
      <c r="B10" t="s">
        <v>9</v>
      </c>
      <c r="C10" s="6">
        <v>22</v>
      </c>
      <c r="D10" s="6">
        <v>0</v>
      </c>
      <c r="E10" s="6">
        <f t="shared" si="0"/>
        <v>0</v>
      </c>
      <c r="F10">
        <v>60</v>
      </c>
      <c r="G10" s="6">
        <v>60</v>
      </c>
      <c r="H10" s="3">
        <v>381.3</v>
      </c>
      <c r="I10" s="3">
        <v>381.81</v>
      </c>
      <c r="J10" s="3">
        <f t="shared" si="1"/>
        <v>22878</v>
      </c>
      <c r="K10" s="3">
        <f t="shared" si="2"/>
        <v>22908.6</v>
      </c>
    </row>
    <row r="11" spans="2:11" x14ac:dyDescent="0.25">
      <c r="B11" t="s">
        <v>10</v>
      </c>
      <c r="C11" s="6">
        <v>200</v>
      </c>
      <c r="D11" s="6">
        <v>84547</v>
      </c>
      <c r="E11" s="6">
        <f t="shared" si="0"/>
        <v>84547</v>
      </c>
      <c r="F11">
        <v>3113</v>
      </c>
      <c r="G11" s="6">
        <v>2639</v>
      </c>
      <c r="H11" s="3">
        <v>241.89989</v>
      </c>
      <c r="I11" s="3">
        <v>241.57793000000001</v>
      </c>
      <c r="J11" s="3">
        <f t="shared" si="1"/>
        <v>753034.35756999999</v>
      </c>
      <c r="K11" s="3">
        <f t="shared" si="2"/>
        <v>637524.15726999997</v>
      </c>
    </row>
    <row r="12" spans="2:11" x14ac:dyDescent="0.25">
      <c r="B12" t="s">
        <v>11</v>
      </c>
      <c r="C12" s="6">
        <v>305</v>
      </c>
      <c r="D12" s="6">
        <v>110912</v>
      </c>
      <c r="E12" s="6">
        <f t="shared" si="0"/>
        <v>110912</v>
      </c>
      <c r="F12">
        <v>450</v>
      </c>
      <c r="G12" s="6">
        <v>321</v>
      </c>
      <c r="H12" s="3">
        <v>861.25</v>
      </c>
      <c r="I12" s="3">
        <v>863.28800000000001</v>
      </c>
      <c r="J12" s="3">
        <f t="shared" si="1"/>
        <v>387562.5</v>
      </c>
      <c r="K12" s="3">
        <f t="shared" si="2"/>
        <v>277115.44799999997</v>
      </c>
    </row>
    <row r="13" spans="2:11" x14ac:dyDescent="0.25">
      <c r="B13" t="s">
        <v>12</v>
      </c>
      <c r="C13" s="6">
        <v>45</v>
      </c>
      <c r="D13" s="6">
        <v>10697</v>
      </c>
      <c r="E13" s="6">
        <f t="shared" si="0"/>
        <v>10697</v>
      </c>
      <c r="F13">
        <v>1155</v>
      </c>
      <c r="G13" s="6">
        <v>1025</v>
      </c>
      <c r="H13" s="3">
        <v>107.17</v>
      </c>
      <c r="I13" s="3">
        <v>107.42</v>
      </c>
      <c r="J13" s="3">
        <f t="shared" ref="J13" si="3">+F13*H13</f>
        <v>123781.35</v>
      </c>
      <c r="K13" s="3">
        <f t="shared" ref="K13" si="4">+G13*I13</f>
        <v>110105.5</v>
      </c>
    </row>
    <row r="14" spans="2:11" x14ac:dyDescent="0.25">
      <c r="B14" t="s">
        <v>13</v>
      </c>
      <c r="C14" s="6">
        <v>622</v>
      </c>
      <c r="D14" s="6">
        <v>36170</v>
      </c>
      <c r="E14" s="6">
        <f>ABS(D14)</f>
        <v>36170</v>
      </c>
      <c r="F14">
        <v>1675</v>
      </c>
      <c r="G14" s="6">
        <v>1500</v>
      </c>
      <c r="H14" s="3">
        <v>228.59299999999999</v>
      </c>
      <c r="I14" s="3">
        <v>228.85539</v>
      </c>
      <c r="J14" s="3">
        <f>+F14*H14</f>
        <v>382893.27499999997</v>
      </c>
      <c r="K14" s="3">
        <f>+G14*I14</f>
        <v>343283.08500000002</v>
      </c>
    </row>
    <row r="15" spans="2:11" x14ac:dyDescent="0.25">
      <c r="B15" t="s">
        <v>14</v>
      </c>
      <c r="C15" s="7">
        <f>SUM(C3:C14)</f>
        <v>1750</v>
      </c>
      <c r="D15" s="7">
        <f>SUM(D3:D14)</f>
        <v>204899</v>
      </c>
      <c r="E15" s="7">
        <f>SUM(E3:E14)</f>
        <v>461787</v>
      </c>
      <c r="F15" s="7">
        <f>SUM(F3:F14)</f>
        <v>12350</v>
      </c>
      <c r="G15" s="7">
        <f>SUM(G3:G14)</f>
        <v>11191</v>
      </c>
      <c r="J15" s="8">
        <f>SUM(J3:J14)</f>
        <v>2755013.56103</v>
      </c>
      <c r="K15" s="8">
        <f>SUM(K3:K14)</f>
        <v>2507782.4643799998</v>
      </c>
    </row>
    <row r="16" spans="2:11" x14ac:dyDescent="0.25">
      <c r="C16" s="4">
        <f>C15/E15</f>
        <v>3.7896259530909274E-3</v>
      </c>
      <c r="D16" s="4">
        <f>+D15/E15</f>
        <v>0.44370889609278735</v>
      </c>
      <c r="G16" s="6"/>
      <c r="J16" s="8">
        <f>+J15+K15</f>
        <v>5262796.0254100002</v>
      </c>
    </row>
    <row r="18" spans="3:3" x14ac:dyDescent="0.25">
      <c r="C1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C938-BC37-461B-9A9F-B4103F1DEDFF}">
  <dimension ref="B1:R1484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40625" defaultRowHeight="12.75" x14ac:dyDescent="0.2"/>
  <cols>
    <col min="1" max="1" width="2.5703125" style="9" customWidth="1"/>
    <col min="2" max="2" width="9.140625" style="9"/>
    <col min="3" max="3" width="9.7109375" style="9" customWidth="1"/>
    <col min="4" max="4" width="11.140625" style="9" customWidth="1"/>
    <col min="5" max="5" width="13.28515625" style="9" customWidth="1"/>
    <col min="6" max="6" width="10.28515625" style="9" customWidth="1"/>
    <col min="7" max="7" width="10.5703125" style="9" customWidth="1"/>
    <col min="8" max="9" width="9.42578125" style="9" bestFit="1" customWidth="1"/>
    <col min="10" max="10" width="14.42578125" style="9" customWidth="1"/>
    <col min="11" max="11" width="14.140625" style="9" customWidth="1"/>
    <col min="12" max="13" width="9.28515625" style="9" bestFit="1" customWidth="1"/>
    <col min="14" max="14" width="10.7109375" style="9" bestFit="1" customWidth="1"/>
    <col min="15" max="16384" width="9.140625" style="9"/>
  </cols>
  <sheetData>
    <row r="1" spans="2:17" x14ac:dyDescent="0.2">
      <c r="H1" s="10"/>
      <c r="I1" s="10"/>
      <c r="J1" s="10"/>
      <c r="K1" s="10"/>
    </row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9" t="s">
        <v>41</v>
      </c>
      <c r="O2" s="9" t="s">
        <v>42</v>
      </c>
      <c r="P2" s="9" t="s">
        <v>43</v>
      </c>
      <c r="Q2" s="9" t="s">
        <v>39</v>
      </c>
    </row>
    <row r="3" spans="2:17" x14ac:dyDescent="0.2">
      <c r="B3" s="9" t="s">
        <v>2</v>
      </c>
      <c r="C3" s="13">
        <v>-587</v>
      </c>
      <c r="D3" s="13">
        <v>7209</v>
      </c>
      <c r="E3" s="13">
        <f t="shared" ref="E3:E26" si="0">ABS(D3)</f>
        <v>7209</v>
      </c>
      <c r="F3" s="13">
        <v>6493</v>
      </c>
      <c r="G3" s="13">
        <v>6733</v>
      </c>
      <c r="H3" s="10">
        <v>219.96269000000001</v>
      </c>
      <c r="I3" s="10">
        <v>219.94434000000001</v>
      </c>
      <c r="J3" s="10">
        <f t="shared" ref="J3:J9" si="1">+F3*H3</f>
        <v>1428217.7461700002</v>
      </c>
      <c r="K3" s="10">
        <f t="shared" ref="K3:K9" si="2">+G3*I3</f>
        <v>1480885.24122</v>
      </c>
      <c r="L3" s="9">
        <f>IF(C3&gt;0,1,0)</f>
        <v>0</v>
      </c>
      <c r="M3" s="10">
        <v>271.75</v>
      </c>
      <c r="N3" s="10">
        <f>+C3+M3</f>
        <v>-315.25</v>
      </c>
      <c r="O3" s="23">
        <f>M3/(K3+J3)</f>
        <v>9.3413674654333791E-5</v>
      </c>
      <c r="P3" s="19">
        <f>M3/(F3+G3)</f>
        <v>2.0546650536821413E-2</v>
      </c>
      <c r="Q3" s="9">
        <f t="shared" ref="Q3:Q10" si="3">IF(N3&gt;0,1,0)</f>
        <v>0</v>
      </c>
    </row>
    <row r="4" spans="2:17" x14ac:dyDescent="0.2">
      <c r="B4" s="9" t="s">
        <v>37</v>
      </c>
      <c r="C4" s="13">
        <v>36</v>
      </c>
      <c r="D4" s="13">
        <v>-66310</v>
      </c>
      <c r="E4" s="13">
        <f t="shared" si="0"/>
        <v>66310</v>
      </c>
      <c r="F4" s="13">
        <v>1000</v>
      </c>
      <c r="G4" s="13">
        <v>1000</v>
      </c>
      <c r="H4" s="10">
        <v>132.55000000000001</v>
      </c>
      <c r="I4" s="10">
        <v>132.6</v>
      </c>
      <c r="J4" s="10">
        <f t="shared" si="1"/>
        <v>132550</v>
      </c>
      <c r="K4" s="10">
        <f t="shared" si="2"/>
        <v>132600</v>
      </c>
      <c r="L4" s="9">
        <f>IF(C4&gt;0,1,0)</f>
        <v>1</v>
      </c>
      <c r="M4" s="10">
        <v>13.92</v>
      </c>
      <c r="N4" s="10">
        <f t="shared" ref="N4:N26" si="4">+C4+M4</f>
        <v>49.92</v>
      </c>
      <c r="O4" s="24">
        <f t="shared" ref="O4:O8" si="5">M4/(K4+J4)</f>
        <v>5.2498585706204035E-5</v>
      </c>
      <c r="P4" s="18">
        <f t="shared" ref="P4:P8" si="6">M4/(F4+G4)</f>
        <v>6.96E-3</v>
      </c>
      <c r="Q4" s="9">
        <f t="shared" si="3"/>
        <v>1</v>
      </c>
    </row>
    <row r="5" spans="2:17" x14ac:dyDescent="0.2">
      <c r="B5" s="9" t="s">
        <v>3</v>
      </c>
      <c r="C5" s="13">
        <v>-4</v>
      </c>
      <c r="D5" s="13">
        <v>15195</v>
      </c>
      <c r="E5" s="13">
        <f t="shared" si="0"/>
        <v>15195</v>
      </c>
      <c r="F5" s="13">
        <v>490</v>
      </c>
      <c r="G5" s="13">
        <v>530</v>
      </c>
      <c r="H5" s="10">
        <v>437.22050999999999</v>
      </c>
      <c r="I5" s="10">
        <v>437.09717000000001</v>
      </c>
      <c r="J5" s="10">
        <f t="shared" si="1"/>
        <v>214238.04989999998</v>
      </c>
      <c r="K5" s="10">
        <f t="shared" si="2"/>
        <v>231661.5001</v>
      </c>
      <c r="L5" s="9">
        <f>IF(C5&gt;0,1,0)</f>
        <v>0</v>
      </c>
      <c r="M5" s="10">
        <v>60.56</v>
      </c>
      <c r="N5" s="10">
        <f t="shared" si="4"/>
        <v>56.56</v>
      </c>
      <c r="O5" s="23">
        <f t="shared" si="5"/>
        <v>1.3581534226710928E-4</v>
      </c>
      <c r="P5" s="19">
        <f t="shared" si="6"/>
        <v>5.9372549019607847E-2</v>
      </c>
      <c r="Q5" s="9">
        <f t="shared" si="3"/>
        <v>1</v>
      </c>
    </row>
    <row r="6" spans="2:17" x14ac:dyDescent="0.2">
      <c r="B6" s="9" t="s">
        <v>4</v>
      </c>
      <c r="C6" s="13">
        <v>-193</v>
      </c>
      <c r="D6" s="13">
        <v>27215</v>
      </c>
      <c r="E6" s="13">
        <f t="shared" si="0"/>
        <v>27215</v>
      </c>
      <c r="F6" s="13">
        <v>2035</v>
      </c>
      <c r="G6" s="13">
        <v>2170</v>
      </c>
      <c r="H6" s="10">
        <v>196.48253</v>
      </c>
      <c r="I6" s="10">
        <v>196.46517</v>
      </c>
      <c r="J6" s="10">
        <f t="shared" si="1"/>
        <v>399841.94854999997</v>
      </c>
      <c r="K6" s="10">
        <f t="shared" si="2"/>
        <v>426329.41889999999</v>
      </c>
      <c r="L6" s="9">
        <f t="shared" ref="L6:L27" si="7">IF(C6&gt;0,1,0)</f>
        <v>0</v>
      </c>
      <c r="M6" s="10">
        <v>127.36</v>
      </c>
      <c r="N6" s="10">
        <f t="shared" si="4"/>
        <v>-65.64</v>
      </c>
      <c r="O6" s="23">
        <f t="shared" si="5"/>
        <v>1.5415687957463358E-4</v>
      </c>
      <c r="P6" s="19">
        <f t="shared" si="6"/>
        <v>3.0287752675386446E-2</v>
      </c>
      <c r="Q6" s="9">
        <f t="shared" si="3"/>
        <v>0</v>
      </c>
    </row>
    <row r="7" spans="2:17" x14ac:dyDescent="0.2">
      <c r="B7" s="9" t="s">
        <v>29</v>
      </c>
      <c r="C7" s="13">
        <v>-136</v>
      </c>
      <c r="D7" s="13">
        <v>7535</v>
      </c>
      <c r="E7" s="13">
        <f t="shared" si="0"/>
        <v>7535</v>
      </c>
      <c r="F7" s="13">
        <v>2770</v>
      </c>
      <c r="G7" s="13">
        <v>2780</v>
      </c>
      <c r="H7" s="10">
        <v>190.1191</v>
      </c>
      <c r="I7" s="10">
        <v>190.11831000000001</v>
      </c>
      <c r="J7" s="10">
        <f t="shared" si="1"/>
        <v>526629.90700000001</v>
      </c>
      <c r="K7" s="10">
        <f t="shared" si="2"/>
        <v>528528.90179999999</v>
      </c>
      <c r="L7" s="9">
        <f t="shared" si="7"/>
        <v>0</v>
      </c>
      <c r="M7" s="10">
        <v>136.35</v>
      </c>
      <c r="N7" s="10">
        <f t="shared" si="4"/>
        <v>0.34999999999999432</v>
      </c>
      <c r="O7" s="23">
        <f t="shared" si="5"/>
        <v>1.2922225437805585E-4</v>
      </c>
      <c r="P7" s="19">
        <f t="shared" si="6"/>
        <v>2.4567567567567568E-2</v>
      </c>
      <c r="Q7" s="9">
        <f t="shared" si="3"/>
        <v>1</v>
      </c>
    </row>
    <row r="8" spans="2:17" x14ac:dyDescent="0.2">
      <c r="B8" s="9" t="s">
        <v>5</v>
      </c>
      <c r="C8" s="13">
        <v>-399</v>
      </c>
      <c r="D8" s="13">
        <v>38161</v>
      </c>
      <c r="E8" s="13">
        <f t="shared" si="0"/>
        <v>38161</v>
      </c>
      <c r="F8" s="13">
        <v>2087</v>
      </c>
      <c r="G8" s="13">
        <v>2157</v>
      </c>
      <c r="H8" s="10">
        <v>137.90402</v>
      </c>
      <c r="I8" s="10">
        <v>137.81282999999999</v>
      </c>
      <c r="J8" s="10">
        <f t="shared" si="1"/>
        <v>287805.68974</v>
      </c>
      <c r="K8" s="10">
        <f t="shared" si="2"/>
        <v>297262.27431000001</v>
      </c>
      <c r="L8" s="9">
        <f t="shared" si="7"/>
        <v>0</v>
      </c>
      <c r="M8" s="10">
        <v>121.77</v>
      </c>
      <c r="N8" s="10">
        <f t="shared" si="4"/>
        <v>-277.23</v>
      </c>
      <c r="O8" s="24">
        <f t="shared" si="5"/>
        <v>2.0812966609396084E-4</v>
      </c>
      <c r="P8" s="19">
        <f t="shared" si="6"/>
        <v>2.8692271442035816E-2</v>
      </c>
      <c r="Q8" s="9">
        <f t="shared" si="3"/>
        <v>0</v>
      </c>
    </row>
    <row r="9" spans="2:17" x14ac:dyDescent="0.2">
      <c r="B9" s="9" t="s">
        <v>31</v>
      </c>
      <c r="C9" s="13">
        <v>-252</v>
      </c>
      <c r="D9" s="13">
        <v>0</v>
      </c>
      <c r="E9" s="13">
        <f t="shared" si="0"/>
        <v>0</v>
      </c>
      <c r="F9" s="13">
        <v>1000</v>
      </c>
      <c r="G9" s="13">
        <v>1000</v>
      </c>
      <c r="H9" s="10">
        <v>926.43600000000004</v>
      </c>
      <c r="I9" s="10">
        <v>926.24950000000001</v>
      </c>
      <c r="J9" s="10">
        <f t="shared" si="1"/>
        <v>926436</v>
      </c>
      <c r="K9" s="10">
        <f t="shared" si="2"/>
        <v>926249.5</v>
      </c>
      <c r="L9" s="9">
        <f t="shared" si="7"/>
        <v>0</v>
      </c>
      <c r="M9" s="10">
        <v>65.989999999999995</v>
      </c>
      <c r="N9" s="10">
        <f t="shared" si="4"/>
        <v>-186.01</v>
      </c>
      <c r="O9" s="24">
        <f t="shared" ref="O9:O10" si="8">M9/(K9+J9)</f>
        <v>3.5618565590328197E-5</v>
      </c>
      <c r="P9" s="19">
        <f t="shared" ref="P9:P10" si="9">M9/(F9+G9)</f>
        <v>3.2994999999999997E-2</v>
      </c>
      <c r="Q9" s="9">
        <f t="shared" si="3"/>
        <v>0</v>
      </c>
    </row>
    <row r="10" spans="2:17" x14ac:dyDescent="0.2">
      <c r="B10" s="9" t="s">
        <v>30</v>
      </c>
      <c r="C10" s="13">
        <v>-328</v>
      </c>
      <c r="D10" s="13">
        <v>0</v>
      </c>
      <c r="E10" s="13">
        <f t="shared" si="0"/>
        <v>0</v>
      </c>
      <c r="F10" s="13">
        <v>25422</v>
      </c>
      <c r="G10" s="13">
        <v>25422</v>
      </c>
      <c r="H10" s="19">
        <v>9.5818499999999993</v>
      </c>
      <c r="I10" s="19">
        <v>9.5794700000000006</v>
      </c>
      <c r="J10" s="10">
        <f t="shared" ref="J10:K21" si="10">+F10*H10</f>
        <v>243589.79069999998</v>
      </c>
      <c r="K10" s="10">
        <f t="shared" si="10"/>
        <v>243529.28634000002</v>
      </c>
      <c r="L10" s="9">
        <f t="shared" si="7"/>
        <v>0</v>
      </c>
      <c r="M10" s="10">
        <v>266.99</v>
      </c>
      <c r="N10" s="10">
        <f t="shared" si="4"/>
        <v>-61.009999999999991</v>
      </c>
      <c r="O10" s="27">
        <f t="shared" si="8"/>
        <v>5.4810006954023689E-4</v>
      </c>
      <c r="P10" s="28">
        <f t="shared" si="9"/>
        <v>5.2511604122413656E-3</v>
      </c>
      <c r="Q10" s="9">
        <f t="shared" si="3"/>
        <v>0</v>
      </c>
    </row>
    <row r="11" spans="2:17" x14ac:dyDescent="0.2">
      <c r="B11" s="9" t="s">
        <v>6</v>
      </c>
      <c r="C11" s="13">
        <v>-315</v>
      </c>
      <c r="D11" s="13">
        <v>15055</v>
      </c>
      <c r="E11" s="13">
        <f t="shared" si="0"/>
        <v>15055</v>
      </c>
      <c r="F11" s="13">
        <v>4337</v>
      </c>
      <c r="G11" s="13">
        <v>4544</v>
      </c>
      <c r="H11" s="10">
        <v>163.83113</v>
      </c>
      <c r="I11" s="10">
        <v>163.83165</v>
      </c>
      <c r="J11" s="10">
        <f t="shared" si="10"/>
        <v>710535.61080999998</v>
      </c>
      <c r="K11" s="10">
        <f t="shared" si="10"/>
        <v>744451.01760000002</v>
      </c>
      <c r="L11" s="9">
        <f t="shared" si="7"/>
        <v>0</v>
      </c>
      <c r="M11" s="10">
        <v>232.76</v>
      </c>
      <c r="N11" s="10">
        <f t="shared" si="4"/>
        <v>-82.240000000000009</v>
      </c>
      <c r="O11" s="27">
        <f t="shared" ref="O11:O26" si="11">M11/(K11+J11)</f>
        <v>1.5997397876732285E-4</v>
      </c>
      <c r="P11" s="28">
        <f t="shared" ref="P11:P26" si="12">M11/(F11+G11)</f>
        <v>2.6208760274743833E-2</v>
      </c>
      <c r="Q11" s="9">
        <f t="shared" ref="Q11:Q27" si="13">IF(N11&gt;0,1,0)</f>
        <v>0</v>
      </c>
    </row>
    <row r="12" spans="2:17" x14ac:dyDescent="0.2">
      <c r="B12" s="9" t="s">
        <v>18</v>
      </c>
      <c r="C12" s="13">
        <v>58</v>
      </c>
      <c r="D12" s="13">
        <v>-9927</v>
      </c>
      <c r="E12" s="13">
        <f t="shared" si="0"/>
        <v>9927</v>
      </c>
      <c r="F12" s="13">
        <v>330</v>
      </c>
      <c r="G12" s="13">
        <v>330</v>
      </c>
      <c r="H12" s="10">
        <v>165.60909000000001</v>
      </c>
      <c r="I12" s="10">
        <v>165.84954999999999</v>
      </c>
      <c r="J12" s="10">
        <f t="shared" si="10"/>
        <v>54650.9997</v>
      </c>
      <c r="K12" s="10">
        <f t="shared" si="10"/>
        <v>54730.351499999997</v>
      </c>
      <c r="L12" s="9">
        <f t="shared" si="7"/>
        <v>1</v>
      </c>
      <c r="M12" s="10">
        <v>21.6</v>
      </c>
      <c r="N12" s="10">
        <f t="shared" si="4"/>
        <v>79.599999999999994</v>
      </c>
      <c r="O12" s="24">
        <f t="shared" si="11"/>
        <v>1.9747424732855193E-4</v>
      </c>
      <c r="P12" s="28">
        <f t="shared" si="12"/>
        <v>3.272727272727273E-2</v>
      </c>
      <c r="Q12" s="9">
        <f t="shared" si="13"/>
        <v>1</v>
      </c>
    </row>
    <row r="13" spans="2:17" x14ac:dyDescent="0.2">
      <c r="B13" s="9" t="s">
        <v>19</v>
      </c>
      <c r="C13" s="13">
        <v>-31</v>
      </c>
      <c r="D13" s="13">
        <v>9312</v>
      </c>
      <c r="E13" s="13">
        <f t="shared" si="0"/>
        <v>9312</v>
      </c>
      <c r="F13" s="13">
        <v>1883</v>
      </c>
      <c r="G13" s="13">
        <v>1888</v>
      </c>
      <c r="H13" s="10">
        <v>228.92589000000001</v>
      </c>
      <c r="I13" s="10">
        <v>228.97789</v>
      </c>
      <c r="J13" s="10">
        <f t="shared" si="10"/>
        <v>431067.45087</v>
      </c>
      <c r="K13" s="10">
        <f t="shared" si="10"/>
        <v>432310.25631999999</v>
      </c>
      <c r="L13" s="9">
        <f t="shared" si="7"/>
        <v>0</v>
      </c>
      <c r="M13" s="10">
        <v>128.46</v>
      </c>
      <c r="N13" s="10">
        <f t="shared" si="4"/>
        <v>97.460000000000008</v>
      </c>
      <c r="O13" s="27">
        <f t="shared" si="11"/>
        <v>1.4878771936108185E-4</v>
      </c>
      <c r="P13" s="28">
        <f t="shared" si="12"/>
        <v>3.4065234685759747E-2</v>
      </c>
      <c r="Q13" s="9">
        <f t="shared" si="13"/>
        <v>1</v>
      </c>
    </row>
    <row r="14" spans="2:17" x14ac:dyDescent="0.2">
      <c r="B14" s="9" t="s">
        <v>20</v>
      </c>
      <c r="C14" s="13">
        <v>-51</v>
      </c>
      <c r="D14" s="13">
        <v>12041</v>
      </c>
      <c r="E14" s="13">
        <f t="shared" si="0"/>
        <v>12041</v>
      </c>
      <c r="F14" s="13">
        <v>855</v>
      </c>
      <c r="G14" s="13">
        <v>685</v>
      </c>
      <c r="H14" s="10">
        <v>71.150120000000001</v>
      </c>
      <c r="I14" s="10">
        <v>71.104010000000002</v>
      </c>
      <c r="J14" s="10">
        <f t="shared" ref="J14:J15" si="14">+F14*H14</f>
        <v>60833.352599999998</v>
      </c>
      <c r="K14" s="10">
        <f t="shared" ref="K14:K15" si="15">+G14*I14</f>
        <v>48706.246850000003</v>
      </c>
      <c r="L14" s="9">
        <f t="shared" si="7"/>
        <v>0</v>
      </c>
      <c r="M14" s="10">
        <v>36.520000000000003</v>
      </c>
      <c r="N14" s="10">
        <f t="shared" si="4"/>
        <v>-14.479999999999997</v>
      </c>
      <c r="O14" s="24">
        <f t="shared" si="11"/>
        <v>3.3339541301380941E-4</v>
      </c>
      <c r="P14" s="18">
        <f t="shared" si="12"/>
        <v>2.3714285714285716E-2</v>
      </c>
      <c r="Q14" s="9">
        <f t="shared" si="13"/>
        <v>0</v>
      </c>
    </row>
    <row r="15" spans="2:17" x14ac:dyDescent="0.2">
      <c r="B15" s="9" t="s">
        <v>23</v>
      </c>
      <c r="C15" s="13">
        <v>64</v>
      </c>
      <c r="D15" s="13">
        <v>0</v>
      </c>
      <c r="E15" s="13">
        <f t="shared" si="0"/>
        <v>0</v>
      </c>
      <c r="F15" s="13">
        <v>120</v>
      </c>
      <c r="G15" s="13">
        <v>120</v>
      </c>
      <c r="H15" s="10">
        <v>820.6925</v>
      </c>
      <c r="I15" s="10">
        <v>821.31500000000005</v>
      </c>
      <c r="J15" s="10">
        <f t="shared" si="14"/>
        <v>98483.1</v>
      </c>
      <c r="K15" s="10">
        <f t="shared" si="15"/>
        <v>98557.8</v>
      </c>
      <c r="L15" s="9">
        <f t="shared" si="7"/>
        <v>1</v>
      </c>
      <c r="M15" s="10">
        <v>10.77</v>
      </c>
      <c r="N15" s="10">
        <f t="shared" si="4"/>
        <v>74.77</v>
      </c>
      <c r="O15" s="24">
        <f t="shared" si="11"/>
        <v>5.465870283783721E-5</v>
      </c>
      <c r="P15" s="28">
        <f t="shared" si="12"/>
        <v>4.4874999999999998E-2</v>
      </c>
      <c r="Q15" s="9">
        <f t="shared" si="13"/>
        <v>1</v>
      </c>
    </row>
    <row r="16" spans="2:17" x14ac:dyDescent="0.2">
      <c r="B16" s="9" t="s">
        <v>8</v>
      </c>
      <c r="C16" s="13">
        <v>160</v>
      </c>
      <c r="D16" s="13">
        <v>167378</v>
      </c>
      <c r="E16" s="13">
        <f t="shared" si="0"/>
        <v>167378</v>
      </c>
      <c r="F16" s="13">
        <v>880</v>
      </c>
      <c r="G16" s="13">
        <v>880</v>
      </c>
      <c r="H16" s="10">
        <v>607.39227000000005</v>
      </c>
      <c r="I16" s="10">
        <v>607.67840999999999</v>
      </c>
      <c r="J16" s="10">
        <f t="shared" si="10"/>
        <v>534505.19760000007</v>
      </c>
      <c r="K16" s="10">
        <f t="shared" si="10"/>
        <v>534757.00080000004</v>
      </c>
      <c r="L16" s="9">
        <f t="shared" si="7"/>
        <v>1</v>
      </c>
      <c r="M16" s="10">
        <v>92.07</v>
      </c>
      <c r="N16" s="10">
        <f t="shared" si="4"/>
        <v>252.07</v>
      </c>
      <c r="O16" s="27">
        <f t="shared" si="11"/>
        <v>8.6106102074654602E-5</v>
      </c>
      <c r="P16" s="28">
        <f t="shared" si="12"/>
        <v>5.2312499999999998E-2</v>
      </c>
      <c r="Q16" s="9">
        <f t="shared" si="13"/>
        <v>1</v>
      </c>
    </row>
    <row r="17" spans="2:18" x14ac:dyDescent="0.2">
      <c r="B17" s="9" t="s">
        <v>9</v>
      </c>
      <c r="C17" s="13">
        <v>14</v>
      </c>
      <c r="D17" s="13">
        <v>-5670</v>
      </c>
      <c r="E17" s="13">
        <f t="shared" si="0"/>
        <v>5670</v>
      </c>
      <c r="F17" s="13">
        <v>0</v>
      </c>
      <c r="G17" s="13">
        <v>15</v>
      </c>
      <c r="H17" s="10">
        <v>0</v>
      </c>
      <c r="I17" s="10">
        <v>381.54</v>
      </c>
      <c r="J17" s="10">
        <f t="shared" si="10"/>
        <v>0</v>
      </c>
      <c r="K17" s="10">
        <f t="shared" si="10"/>
        <v>5723.1</v>
      </c>
      <c r="L17" s="9">
        <f t="shared" si="7"/>
        <v>1</v>
      </c>
      <c r="M17" s="10">
        <v>1.1599999999999999</v>
      </c>
      <c r="N17" s="10">
        <f t="shared" si="4"/>
        <v>15.16</v>
      </c>
      <c r="O17" s="27">
        <f t="shared" si="11"/>
        <v>2.0268735475528993E-4</v>
      </c>
      <c r="P17" s="28">
        <f t="shared" si="12"/>
        <v>7.7333333333333323E-2</v>
      </c>
      <c r="Q17" s="9">
        <f t="shared" si="13"/>
        <v>1</v>
      </c>
    </row>
    <row r="18" spans="2:18" x14ac:dyDescent="0.2">
      <c r="B18" s="9" t="s">
        <v>12</v>
      </c>
      <c r="C18" s="13">
        <v>-251</v>
      </c>
      <c r="D18" s="13">
        <v>0</v>
      </c>
      <c r="E18" s="13">
        <f t="shared" si="0"/>
        <v>0</v>
      </c>
      <c r="F18" s="13">
        <v>7976</v>
      </c>
      <c r="G18" s="13">
        <v>8276</v>
      </c>
      <c r="H18" s="10">
        <v>108.86861</v>
      </c>
      <c r="I18" s="10">
        <v>108.86449</v>
      </c>
      <c r="J18" s="10">
        <f t="shared" si="10"/>
        <v>868336.03336</v>
      </c>
      <c r="K18" s="10">
        <f t="shared" si="10"/>
        <v>900962.51924000005</v>
      </c>
      <c r="L18" s="9">
        <f t="shared" si="7"/>
        <v>0</v>
      </c>
      <c r="M18" s="10">
        <v>264.99</v>
      </c>
      <c r="N18" s="10">
        <f t="shared" si="4"/>
        <v>13.990000000000009</v>
      </c>
      <c r="O18" s="27">
        <f t="shared" si="11"/>
        <v>1.4977121843602644E-4</v>
      </c>
      <c r="P18" s="28">
        <f t="shared" si="12"/>
        <v>1.6305070145212899E-2</v>
      </c>
      <c r="Q18" s="9">
        <f t="shared" si="13"/>
        <v>1</v>
      </c>
    </row>
    <row r="19" spans="2:18" x14ac:dyDescent="0.2">
      <c r="B19" s="9" t="s">
        <v>32</v>
      </c>
      <c r="C19" s="13">
        <v>-36</v>
      </c>
      <c r="D19" s="13">
        <v>12388</v>
      </c>
      <c r="E19" s="13">
        <f t="shared" si="0"/>
        <v>12388</v>
      </c>
      <c r="F19" s="13">
        <v>2850</v>
      </c>
      <c r="G19" s="13">
        <v>2799</v>
      </c>
      <c r="H19" s="10">
        <v>77.532889999999995</v>
      </c>
      <c r="I19" s="10">
        <v>77.529870000000003</v>
      </c>
      <c r="J19" s="10">
        <f t="shared" si="10"/>
        <v>220968.7365</v>
      </c>
      <c r="K19" s="10">
        <f t="shared" si="10"/>
        <v>217006.10613</v>
      </c>
      <c r="L19" s="9">
        <f t="shared" si="7"/>
        <v>0</v>
      </c>
      <c r="M19" s="10">
        <v>46.7</v>
      </c>
      <c r="N19" s="10">
        <f t="shared" si="4"/>
        <v>10.700000000000003</v>
      </c>
      <c r="O19" s="27">
        <f t="shared" si="11"/>
        <v>1.0662712889984881E-4</v>
      </c>
      <c r="P19" s="18">
        <f t="shared" si="12"/>
        <v>8.2669499026376356E-3</v>
      </c>
      <c r="Q19" s="9">
        <f t="shared" si="13"/>
        <v>1</v>
      </c>
    </row>
    <row r="20" spans="2:18" x14ac:dyDescent="0.2">
      <c r="B20" s="9" t="s">
        <v>33</v>
      </c>
      <c r="C20" s="13">
        <v>-386</v>
      </c>
      <c r="D20" s="13">
        <v>5668</v>
      </c>
      <c r="E20" s="13">
        <f t="shared" si="0"/>
        <v>5668</v>
      </c>
      <c r="F20" s="13">
        <v>4290</v>
      </c>
      <c r="G20" s="13">
        <v>4340</v>
      </c>
      <c r="H20" s="10">
        <v>142.10069999999999</v>
      </c>
      <c r="I20" s="10">
        <v>142.06265999999999</v>
      </c>
      <c r="J20" s="10">
        <f t="shared" si="10"/>
        <v>609612.00299999991</v>
      </c>
      <c r="K20" s="10">
        <f t="shared" si="10"/>
        <v>616551.94439999992</v>
      </c>
      <c r="L20" s="9">
        <f t="shared" si="7"/>
        <v>0</v>
      </c>
      <c r="M20" s="10">
        <v>117.16</v>
      </c>
      <c r="N20" s="10">
        <f t="shared" si="4"/>
        <v>-268.84000000000003</v>
      </c>
      <c r="O20" s="27">
        <f t="shared" si="11"/>
        <v>9.5550028402343809E-5</v>
      </c>
      <c r="P20" s="28">
        <f t="shared" si="12"/>
        <v>1.3575898030127462E-2</v>
      </c>
      <c r="Q20" s="9">
        <f t="shared" si="13"/>
        <v>0</v>
      </c>
    </row>
    <row r="21" spans="2:18" x14ac:dyDescent="0.2">
      <c r="B21" s="9" t="s">
        <v>34</v>
      </c>
      <c r="C21" s="13">
        <v>-9</v>
      </c>
      <c r="D21" s="13">
        <v>0</v>
      </c>
      <c r="E21" s="13">
        <f t="shared" si="0"/>
        <v>0</v>
      </c>
      <c r="F21" s="13">
        <v>4500</v>
      </c>
      <c r="G21" s="13">
        <v>4500</v>
      </c>
      <c r="H21" s="10">
        <v>25.95111</v>
      </c>
      <c r="I21" s="10">
        <v>25.96</v>
      </c>
      <c r="J21" s="10">
        <f t="shared" si="10"/>
        <v>116779.995</v>
      </c>
      <c r="K21" s="10">
        <f t="shared" si="10"/>
        <v>116820</v>
      </c>
      <c r="L21" s="9">
        <f t="shared" si="7"/>
        <v>0</v>
      </c>
      <c r="M21" s="10">
        <v>49.31</v>
      </c>
      <c r="N21" s="10">
        <f t="shared" si="4"/>
        <v>40.31</v>
      </c>
      <c r="O21" s="24">
        <f t="shared" si="11"/>
        <v>2.1108733328525971E-4</v>
      </c>
      <c r="P21" s="18">
        <f t="shared" si="12"/>
        <v>5.478888888888889E-3</v>
      </c>
      <c r="Q21" s="9">
        <f t="shared" si="13"/>
        <v>1</v>
      </c>
    </row>
    <row r="22" spans="2:18" x14ac:dyDescent="0.2">
      <c r="B22" s="9" t="s">
        <v>21</v>
      </c>
      <c r="C22" s="13">
        <v>129</v>
      </c>
      <c r="D22" s="13">
        <v>-4672</v>
      </c>
      <c r="E22" s="13">
        <f t="shared" si="0"/>
        <v>4672</v>
      </c>
      <c r="F22" s="13">
        <v>813</v>
      </c>
      <c r="G22" s="13">
        <v>813</v>
      </c>
      <c r="H22" s="10">
        <v>173.16295</v>
      </c>
      <c r="I22" s="10">
        <v>173.38449</v>
      </c>
      <c r="J22" s="10">
        <f t="shared" ref="J22:J25" si="16">+F22*H22</f>
        <v>140781.47834999999</v>
      </c>
      <c r="K22" s="10">
        <f t="shared" ref="K22:K26" si="17">+G22*I22</f>
        <v>140961.59036999999</v>
      </c>
      <c r="L22" s="9">
        <f t="shared" si="7"/>
        <v>1</v>
      </c>
      <c r="M22" s="10">
        <v>51.11</v>
      </c>
      <c r="N22" s="10">
        <f t="shared" si="4"/>
        <v>180.11</v>
      </c>
      <c r="O22" s="27">
        <f t="shared" si="11"/>
        <v>1.8140641483107363E-4</v>
      </c>
      <c r="P22" s="28">
        <f t="shared" si="12"/>
        <v>3.14329643296433E-2</v>
      </c>
      <c r="Q22" s="9">
        <f t="shared" si="13"/>
        <v>1</v>
      </c>
    </row>
    <row r="23" spans="2:18" x14ac:dyDescent="0.2">
      <c r="B23" s="9" t="s">
        <v>35</v>
      </c>
      <c r="C23" s="13">
        <v>-273</v>
      </c>
      <c r="D23" s="13">
        <v>-25378</v>
      </c>
      <c r="E23" s="13">
        <f t="shared" si="0"/>
        <v>25378</v>
      </c>
      <c r="F23" s="13">
        <v>1700</v>
      </c>
      <c r="G23" s="13">
        <v>1850</v>
      </c>
      <c r="H23" s="10">
        <v>170.08940999999999</v>
      </c>
      <c r="I23" s="10">
        <v>170.06040999999999</v>
      </c>
      <c r="J23" s="10">
        <f t="shared" si="16"/>
        <v>289151.99699999997</v>
      </c>
      <c r="K23" s="10">
        <f t="shared" si="17"/>
        <v>314611.7585</v>
      </c>
      <c r="L23" s="9">
        <f t="shared" si="7"/>
        <v>0</v>
      </c>
      <c r="M23" s="10">
        <v>81.180000000000007</v>
      </c>
      <c r="N23" s="10">
        <f t="shared" si="4"/>
        <v>-191.82</v>
      </c>
      <c r="O23" s="27">
        <f t="shared" si="11"/>
        <v>1.3445656394655843E-4</v>
      </c>
      <c r="P23" s="28">
        <f t="shared" si="12"/>
        <v>2.2867605633802818E-2</v>
      </c>
      <c r="Q23" s="9">
        <f t="shared" si="13"/>
        <v>0</v>
      </c>
    </row>
    <row r="24" spans="2:18" x14ac:dyDescent="0.2">
      <c r="B24" s="9" t="s">
        <v>38</v>
      </c>
      <c r="C24" s="13">
        <v>53</v>
      </c>
      <c r="D24" s="13">
        <v>0</v>
      </c>
      <c r="E24" s="13">
        <f t="shared" si="0"/>
        <v>0</v>
      </c>
      <c r="F24" s="13">
        <v>180</v>
      </c>
      <c r="G24" s="13">
        <v>180</v>
      </c>
      <c r="H24" s="10">
        <v>483.40167000000002</v>
      </c>
      <c r="I24" s="10">
        <v>483.77832999999998</v>
      </c>
      <c r="J24" s="10">
        <f t="shared" si="16"/>
        <v>87012.300600000002</v>
      </c>
      <c r="K24" s="10">
        <f t="shared" si="17"/>
        <v>87080.099399999992</v>
      </c>
      <c r="L24" s="9">
        <f t="shared" si="7"/>
        <v>1</v>
      </c>
      <c r="M24" s="10">
        <v>14.46</v>
      </c>
      <c r="N24" s="10">
        <f t="shared" si="4"/>
        <v>67.460000000000008</v>
      </c>
      <c r="O24" s="27">
        <f t="shared" si="11"/>
        <v>8.3059340901728049E-5</v>
      </c>
      <c r="P24" s="28">
        <f t="shared" si="12"/>
        <v>4.016666666666667E-2</v>
      </c>
      <c r="Q24" s="9">
        <f t="shared" si="13"/>
        <v>1</v>
      </c>
    </row>
    <row r="25" spans="2:18" x14ac:dyDescent="0.2">
      <c r="B25" s="9" t="s">
        <v>36</v>
      </c>
      <c r="C25" s="13">
        <v>150</v>
      </c>
      <c r="D25" s="13">
        <v>9909</v>
      </c>
      <c r="E25" s="13">
        <f t="shared" si="0"/>
        <v>9909</v>
      </c>
      <c r="F25" s="13">
        <v>1050</v>
      </c>
      <c r="G25" s="13">
        <v>1160</v>
      </c>
      <c r="H25" s="10">
        <v>331.11275999999998</v>
      </c>
      <c r="I25" s="10">
        <v>331.39603</v>
      </c>
      <c r="J25" s="10">
        <f t="shared" si="16"/>
        <v>347668.39799999999</v>
      </c>
      <c r="K25" s="10">
        <f t="shared" si="17"/>
        <v>384419.39480000001</v>
      </c>
      <c r="L25" s="9">
        <f t="shared" si="7"/>
        <v>1</v>
      </c>
      <c r="M25" s="10">
        <v>65.959999999999994</v>
      </c>
      <c r="N25" s="10">
        <f t="shared" si="4"/>
        <v>215.95999999999998</v>
      </c>
      <c r="O25" s="27">
        <f t="shared" si="11"/>
        <v>9.0098483609082241E-5</v>
      </c>
      <c r="P25" s="28">
        <f t="shared" si="12"/>
        <v>2.9846153846153842E-2</v>
      </c>
      <c r="Q25" s="9">
        <f t="shared" si="13"/>
        <v>1</v>
      </c>
    </row>
    <row r="26" spans="2:18" x14ac:dyDescent="0.2">
      <c r="B26" s="9" t="s">
        <v>22</v>
      </c>
      <c r="C26" s="13">
        <v>-257</v>
      </c>
      <c r="D26" s="13">
        <v>-10672</v>
      </c>
      <c r="E26" s="13">
        <f t="shared" si="0"/>
        <v>10672</v>
      </c>
      <c r="F26" s="13">
        <v>2201</v>
      </c>
      <c r="G26" s="13">
        <v>1970</v>
      </c>
      <c r="H26" s="10">
        <v>88.541910000000001</v>
      </c>
      <c r="I26" s="10">
        <v>88.368049999999997</v>
      </c>
      <c r="J26" s="10">
        <v>88.362030000000004</v>
      </c>
      <c r="K26" s="10">
        <f t="shared" si="17"/>
        <v>174085.05849999998</v>
      </c>
      <c r="L26" s="9">
        <f t="shared" si="7"/>
        <v>0</v>
      </c>
      <c r="M26" s="10">
        <v>66.31</v>
      </c>
      <c r="N26" s="10">
        <f t="shared" si="4"/>
        <v>-190.69</v>
      </c>
      <c r="O26" s="24">
        <f t="shared" si="11"/>
        <v>3.8071250939564937E-4</v>
      </c>
      <c r="P26" s="28">
        <f t="shared" si="12"/>
        <v>1.5897866219132101E-2</v>
      </c>
      <c r="Q26" s="9">
        <f t="shared" si="13"/>
        <v>0</v>
      </c>
    </row>
    <row r="27" spans="2:18" x14ac:dyDescent="0.2">
      <c r="B27" s="9" t="s">
        <v>14</v>
      </c>
      <c r="C27" s="14">
        <f>SUM(C3:C26)</f>
        <v>-2844</v>
      </c>
      <c r="D27" s="14">
        <f>SUM(D3:D26)</f>
        <v>204437</v>
      </c>
      <c r="E27" s="14">
        <f>SUM(E3:E26)</f>
        <v>449695</v>
      </c>
      <c r="F27" s="14">
        <f>SUM(F3:F26)</f>
        <v>75262</v>
      </c>
      <c r="G27" s="14">
        <f>SUM(G3:G26)</f>
        <v>76142</v>
      </c>
      <c r="H27" s="10"/>
      <c r="I27" s="10"/>
      <c r="J27" s="14">
        <f t="shared" ref="J27:K27" si="18">SUM(J3:J26)</f>
        <v>8729784.1474799961</v>
      </c>
      <c r="K27" s="14">
        <f t="shared" si="18"/>
        <v>9138780.3670799993</v>
      </c>
      <c r="L27" s="9">
        <f t="shared" si="7"/>
        <v>0</v>
      </c>
      <c r="M27" s="10">
        <f>(J27+K27)*0.00021</f>
        <v>3752.3985480575993</v>
      </c>
      <c r="N27" s="16">
        <f>+C27+M27</f>
        <v>908.39854805759933</v>
      </c>
      <c r="O27" s="24">
        <f>M27/(K27+J27)</f>
        <v>2.1000000000000001E-4</v>
      </c>
      <c r="P27" s="18">
        <f>M27/(F27+G27)</f>
        <v>2.4784011968360144E-2</v>
      </c>
      <c r="Q27" s="9">
        <f t="shared" si="13"/>
        <v>1</v>
      </c>
    </row>
    <row r="28" spans="2:18" x14ac:dyDescent="0.2">
      <c r="C28" s="15">
        <f>C27/E27</f>
        <v>-6.3242864608234473E-3</v>
      </c>
      <c r="D28" s="15">
        <f>+D27/E27</f>
        <v>0.45461257074239209</v>
      </c>
      <c r="G28" s="13"/>
      <c r="H28" s="10"/>
      <c r="I28" s="10"/>
      <c r="J28" s="16">
        <f>+J27+K27</f>
        <v>17868564.514559995</v>
      </c>
      <c r="K28" s="10"/>
      <c r="O28" s="29">
        <f>SUM(L3:L26)/COUNT(L3:L26)</f>
        <v>0.33333333333333331</v>
      </c>
      <c r="R28" s="29">
        <f>SUM(Q3:Q26)/COUNT(Q3:Q26)</f>
        <v>0.58333333333333337</v>
      </c>
    </row>
    <row r="29" spans="2:18" x14ac:dyDescent="0.2">
      <c r="C29" s="15">
        <f>+C27/J28</f>
        <v>-1.5916219781855444E-4</v>
      </c>
      <c r="J29" s="13"/>
    </row>
    <row r="32" spans="2:18" x14ac:dyDescent="0.2">
      <c r="B32" s="20"/>
      <c r="C32" s="20"/>
      <c r="D32" s="20"/>
      <c r="E32" s="22"/>
      <c r="F32" s="22"/>
      <c r="H32" s="20"/>
      <c r="I32" s="20"/>
      <c r="J32" s="20"/>
      <c r="K32" s="22"/>
      <c r="L32" s="22"/>
      <c r="M32" s="10"/>
    </row>
    <row r="33" spans="2:13" x14ac:dyDescent="0.2">
      <c r="B33" s="26"/>
      <c r="C33" s="20"/>
      <c r="D33" s="20"/>
      <c r="E33" s="22"/>
      <c r="F33" s="22"/>
      <c r="H33" s="20"/>
      <c r="I33" s="20"/>
      <c r="J33" s="20"/>
      <c r="K33" s="22"/>
      <c r="L33" s="22"/>
      <c r="M33" s="10"/>
    </row>
    <row r="34" spans="2:13" x14ac:dyDescent="0.2">
      <c r="B34" s="26"/>
      <c r="C34" s="20"/>
      <c r="D34" s="20"/>
      <c r="E34" s="22"/>
      <c r="F34" s="22"/>
      <c r="H34" s="20"/>
      <c r="I34" s="20"/>
      <c r="J34" s="20"/>
      <c r="K34" s="22"/>
      <c r="L34" s="22"/>
      <c r="M34" s="10"/>
    </row>
    <row r="35" spans="2:13" x14ac:dyDescent="0.2">
      <c r="B35" s="26"/>
      <c r="C35" s="20"/>
      <c r="D35" s="20"/>
      <c r="E35" s="22"/>
      <c r="F35" s="22"/>
      <c r="H35" s="20"/>
      <c r="I35" s="20"/>
      <c r="J35" s="20"/>
      <c r="K35" s="22"/>
      <c r="L35" s="22"/>
      <c r="M35" s="10"/>
    </row>
    <row r="36" spans="2:13" x14ac:dyDescent="0.2">
      <c r="B36" s="26"/>
      <c r="C36" s="20"/>
      <c r="D36" s="20"/>
      <c r="E36" s="22"/>
      <c r="F36" s="22"/>
      <c r="H36" s="20"/>
      <c r="I36" s="20"/>
      <c r="J36" s="20"/>
      <c r="K36" s="22"/>
      <c r="L36" s="22"/>
      <c r="M36" s="10"/>
    </row>
    <row r="37" spans="2:13" x14ac:dyDescent="0.2">
      <c r="B37" s="26"/>
      <c r="C37" s="20"/>
      <c r="D37" s="20"/>
      <c r="E37" s="22"/>
      <c r="F37" s="22"/>
      <c r="H37" s="20"/>
      <c r="I37" s="20"/>
      <c r="J37" s="20"/>
      <c r="K37" s="22"/>
      <c r="L37" s="22"/>
      <c r="M37" s="10"/>
    </row>
    <row r="38" spans="2:13" x14ac:dyDescent="0.2">
      <c r="B38" s="26"/>
      <c r="C38" s="20"/>
      <c r="D38" s="20"/>
      <c r="E38" s="22"/>
      <c r="F38" s="22"/>
      <c r="H38" s="20"/>
      <c r="I38" s="20"/>
      <c r="J38" s="20"/>
      <c r="K38" s="22"/>
      <c r="L38" s="22"/>
      <c r="M38" s="10"/>
    </row>
    <row r="39" spans="2:13" x14ac:dyDescent="0.2">
      <c r="B39" s="26"/>
      <c r="C39" s="20"/>
      <c r="D39" s="20"/>
      <c r="E39" s="22"/>
      <c r="F39" s="22"/>
      <c r="H39" s="20"/>
      <c r="I39" s="20"/>
      <c r="J39" s="20"/>
      <c r="K39" s="22"/>
      <c r="L39" s="22"/>
      <c r="M39" s="10"/>
    </row>
    <row r="40" spans="2:13" x14ac:dyDescent="0.2">
      <c r="B40" s="26"/>
      <c r="C40" s="20"/>
      <c r="D40" s="20"/>
      <c r="E40" s="22"/>
      <c r="F40" s="22"/>
      <c r="H40" s="20"/>
      <c r="I40" s="20"/>
      <c r="J40" s="20"/>
      <c r="K40" s="22"/>
      <c r="L40" s="22"/>
      <c r="M40" s="10"/>
    </row>
    <row r="41" spans="2:13" x14ac:dyDescent="0.2">
      <c r="B41" s="26"/>
      <c r="C41" s="20"/>
      <c r="D41" s="20"/>
      <c r="E41" s="22"/>
      <c r="F41" s="22"/>
      <c r="H41" s="20"/>
      <c r="I41" s="20"/>
      <c r="J41" s="20"/>
      <c r="K41" s="22"/>
      <c r="L41" s="22"/>
      <c r="M41" s="10"/>
    </row>
    <row r="42" spans="2:13" x14ac:dyDescent="0.2">
      <c r="B42" s="26"/>
      <c r="C42" s="20"/>
      <c r="D42" s="20"/>
      <c r="E42" s="22"/>
      <c r="F42" s="22"/>
      <c r="H42" s="20"/>
      <c r="I42" s="20"/>
      <c r="J42" s="20"/>
      <c r="K42" s="22"/>
      <c r="L42" s="22"/>
      <c r="M42" s="10"/>
    </row>
    <row r="43" spans="2:13" x14ac:dyDescent="0.2">
      <c r="B43" s="26"/>
      <c r="C43" s="20"/>
      <c r="D43" s="20"/>
      <c r="E43" s="22"/>
      <c r="F43" s="22"/>
      <c r="H43" s="20"/>
      <c r="I43" s="20"/>
      <c r="J43" s="20"/>
      <c r="K43" s="22"/>
      <c r="L43" s="22"/>
      <c r="M43" s="10"/>
    </row>
    <row r="44" spans="2:13" x14ac:dyDescent="0.2">
      <c r="B44" s="26"/>
      <c r="C44" s="20"/>
      <c r="D44" s="20"/>
      <c r="E44" s="22"/>
      <c r="F44" s="22"/>
      <c r="H44" s="20"/>
      <c r="I44" s="20"/>
      <c r="J44" s="20"/>
      <c r="K44" s="22"/>
      <c r="L44" s="22"/>
      <c r="M44" s="10"/>
    </row>
    <row r="45" spans="2:13" x14ac:dyDescent="0.2">
      <c r="B45" s="20"/>
      <c r="C45" s="20"/>
      <c r="D45" s="20"/>
      <c r="E45" s="22"/>
      <c r="F45" s="22"/>
      <c r="H45" s="20"/>
      <c r="I45" s="20"/>
      <c r="J45" s="20"/>
      <c r="K45" s="22"/>
      <c r="L45" s="22"/>
      <c r="M45" s="10"/>
    </row>
    <row r="46" spans="2:13" x14ac:dyDescent="0.2">
      <c r="B46" s="20"/>
      <c r="C46" s="20"/>
      <c r="D46" s="20"/>
      <c r="E46" s="22"/>
      <c r="F46" s="22"/>
      <c r="H46" s="20"/>
      <c r="I46" s="20"/>
      <c r="J46" s="20"/>
      <c r="K46" s="22"/>
      <c r="L46" s="22"/>
      <c r="M46" s="10"/>
    </row>
    <row r="47" spans="2:13" x14ac:dyDescent="0.2">
      <c r="B47" s="20"/>
      <c r="C47" s="20"/>
      <c r="D47" s="20"/>
      <c r="E47" s="22"/>
      <c r="F47" s="22"/>
      <c r="H47" s="20"/>
      <c r="I47" s="20"/>
      <c r="J47" s="20"/>
      <c r="K47" s="22"/>
      <c r="L47" s="22"/>
      <c r="M47" s="10"/>
    </row>
    <row r="48" spans="2:13" x14ac:dyDescent="0.2">
      <c r="B48" s="20"/>
      <c r="C48" s="20"/>
      <c r="D48" s="20"/>
      <c r="E48" s="22"/>
      <c r="F48" s="22"/>
      <c r="H48" s="20"/>
      <c r="I48" s="20"/>
      <c r="J48" s="20"/>
      <c r="K48" s="22"/>
      <c r="L48" s="22"/>
      <c r="M48" s="10"/>
    </row>
    <row r="49" spans="2:13" x14ac:dyDescent="0.2">
      <c r="B49" s="20"/>
      <c r="C49" s="20"/>
      <c r="D49" s="20"/>
      <c r="E49" s="22"/>
      <c r="F49" s="22"/>
      <c r="H49" s="20"/>
      <c r="I49" s="20"/>
      <c r="J49" s="20"/>
      <c r="K49" s="22"/>
      <c r="L49" s="22"/>
      <c r="M49" s="10"/>
    </row>
    <row r="50" spans="2:13" x14ac:dyDescent="0.2">
      <c r="B50" s="20"/>
      <c r="C50" s="20"/>
      <c r="D50" s="20"/>
      <c r="E50" s="22"/>
      <c r="F50" s="22"/>
      <c r="H50" s="20"/>
      <c r="I50" s="20"/>
      <c r="J50" s="20"/>
      <c r="K50" s="22"/>
      <c r="L50" s="22"/>
      <c r="M50" s="10"/>
    </row>
    <row r="51" spans="2:13" x14ac:dyDescent="0.2">
      <c r="B51" s="20"/>
      <c r="C51" s="20"/>
      <c r="D51" s="20"/>
      <c r="E51" s="22"/>
      <c r="F51" s="22"/>
      <c r="H51" s="20"/>
      <c r="I51" s="20"/>
      <c r="J51" s="20"/>
      <c r="K51" s="22"/>
      <c r="L51" s="22"/>
      <c r="M51" s="10"/>
    </row>
    <row r="52" spans="2:13" x14ac:dyDescent="0.2">
      <c r="B52" s="20"/>
      <c r="C52" s="20"/>
      <c r="D52" s="20"/>
      <c r="E52" s="22"/>
      <c r="F52" s="22"/>
      <c r="H52" s="20"/>
      <c r="I52" s="20"/>
      <c r="J52" s="20"/>
      <c r="K52" s="22"/>
      <c r="L52" s="22"/>
      <c r="M52" s="10"/>
    </row>
    <row r="53" spans="2:13" x14ac:dyDescent="0.2">
      <c r="B53" s="20"/>
      <c r="C53" s="20"/>
      <c r="D53" s="20"/>
      <c r="E53" s="22"/>
      <c r="F53" s="22"/>
      <c r="H53" s="20"/>
      <c r="I53" s="20"/>
      <c r="J53" s="20"/>
      <c r="K53" s="22"/>
      <c r="L53" s="22"/>
      <c r="M53" s="10"/>
    </row>
    <row r="54" spans="2:13" x14ac:dyDescent="0.2">
      <c r="B54" s="20"/>
      <c r="C54" s="20"/>
      <c r="D54" s="20"/>
      <c r="E54" s="22"/>
      <c r="F54" s="22"/>
      <c r="H54" s="20"/>
      <c r="I54" s="20"/>
      <c r="J54" s="20"/>
      <c r="K54" s="22"/>
      <c r="L54" s="22"/>
      <c r="M54" s="10"/>
    </row>
    <row r="55" spans="2:13" x14ac:dyDescent="0.2">
      <c r="B55" s="20"/>
      <c r="C55" s="20"/>
      <c r="D55" s="20"/>
      <c r="E55" s="22"/>
      <c r="F55" s="22"/>
      <c r="H55" s="20"/>
      <c r="I55" s="20"/>
      <c r="J55" s="20"/>
      <c r="K55" s="22"/>
      <c r="L55" s="22"/>
      <c r="M55" s="10"/>
    </row>
    <row r="56" spans="2:13" x14ac:dyDescent="0.2">
      <c r="B56" s="20"/>
      <c r="C56" s="20"/>
      <c r="D56" s="20"/>
      <c r="E56" s="22"/>
      <c r="F56" s="22"/>
      <c r="H56" s="20"/>
      <c r="I56" s="20"/>
      <c r="J56" s="20"/>
      <c r="K56" s="22"/>
      <c r="L56" s="22"/>
      <c r="M56" s="10"/>
    </row>
    <row r="57" spans="2:13" x14ac:dyDescent="0.2">
      <c r="B57" s="20"/>
      <c r="C57" s="20"/>
      <c r="D57" s="20"/>
      <c r="E57" s="22"/>
      <c r="F57" s="22"/>
      <c r="H57" s="20"/>
      <c r="I57" s="20"/>
      <c r="J57" s="20"/>
      <c r="K57" s="22"/>
      <c r="L57" s="22"/>
      <c r="M57" s="10"/>
    </row>
    <row r="58" spans="2:13" x14ac:dyDescent="0.2">
      <c r="B58" s="20"/>
      <c r="C58" s="20"/>
      <c r="D58" s="20"/>
      <c r="E58" s="22"/>
      <c r="F58" s="22"/>
      <c r="H58" s="20"/>
      <c r="I58" s="20"/>
      <c r="J58" s="20"/>
      <c r="K58" s="22"/>
      <c r="L58" s="22"/>
      <c r="M58" s="10"/>
    </row>
    <row r="59" spans="2:13" x14ac:dyDescent="0.2">
      <c r="B59" s="20"/>
      <c r="C59" s="20"/>
      <c r="D59" s="20"/>
      <c r="E59" s="22"/>
      <c r="F59" s="22"/>
      <c r="H59" s="20"/>
      <c r="I59" s="20"/>
      <c r="J59" s="20"/>
      <c r="K59" s="22"/>
      <c r="L59" s="22"/>
      <c r="M59" s="10"/>
    </row>
    <row r="60" spans="2:13" x14ac:dyDescent="0.2">
      <c r="B60" s="20"/>
      <c r="C60" s="20"/>
      <c r="D60" s="20"/>
      <c r="E60" s="22"/>
      <c r="F60" s="22"/>
      <c r="H60" s="20"/>
      <c r="I60" s="20"/>
      <c r="J60" s="20"/>
      <c r="K60" s="22"/>
      <c r="L60" s="22"/>
      <c r="M60" s="10"/>
    </row>
    <row r="61" spans="2:13" x14ac:dyDescent="0.2">
      <c r="B61" s="20"/>
      <c r="C61" s="20"/>
      <c r="D61" s="20"/>
      <c r="E61" s="22"/>
      <c r="F61" s="22"/>
      <c r="H61" s="20"/>
      <c r="I61" s="20"/>
      <c r="J61" s="20"/>
      <c r="K61" s="22"/>
      <c r="L61" s="22"/>
      <c r="M61" s="10"/>
    </row>
    <row r="62" spans="2:13" x14ac:dyDescent="0.2">
      <c r="B62" s="20"/>
      <c r="C62" s="20"/>
      <c r="D62" s="20"/>
      <c r="E62" s="22"/>
      <c r="F62" s="22"/>
      <c r="H62" s="20"/>
      <c r="I62" s="20"/>
      <c r="J62" s="20"/>
      <c r="K62" s="22"/>
      <c r="L62" s="22"/>
      <c r="M62" s="10"/>
    </row>
    <row r="63" spans="2:13" x14ac:dyDescent="0.2">
      <c r="B63" s="20"/>
      <c r="C63" s="20"/>
      <c r="D63" s="20"/>
      <c r="E63" s="22"/>
      <c r="F63" s="22"/>
      <c r="H63" s="20"/>
      <c r="I63" s="20"/>
      <c r="J63" s="20"/>
      <c r="K63" s="22"/>
      <c r="L63" s="22"/>
      <c r="M63" s="10"/>
    </row>
    <row r="64" spans="2:13" x14ac:dyDescent="0.2">
      <c r="B64" s="20"/>
      <c r="C64" s="20"/>
      <c r="D64" s="20"/>
      <c r="E64" s="22"/>
      <c r="F64" s="22"/>
      <c r="H64" s="20"/>
      <c r="I64" s="20"/>
      <c r="J64" s="20"/>
      <c r="K64" s="22"/>
      <c r="L64" s="22"/>
      <c r="M64" s="10"/>
    </row>
    <row r="65" spans="2:13" x14ac:dyDescent="0.2">
      <c r="B65" s="20"/>
      <c r="C65" s="20"/>
      <c r="D65" s="20"/>
      <c r="E65" s="22"/>
      <c r="F65" s="22"/>
      <c r="H65" s="20"/>
      <c r="I65" s="20"/>
      <c r="J65" s="20"/>
      <c r="K65" s="22"/>
      <c r="L65" s="22"/>
      <c r="M65" s="10"/>
    </row>
    <row r="66" spans="2:13" x14ac:dyDescent="0.2">
      <c r="B66" s="20"/>
      <c r="C66" s="20"/>
      <c r="D66" s="20"/>
      <c r="E66" s="22"/>
      <c r="F66" s="22"/>
      <c r="H66" s="20"/>
      <c r="I66" s="20"/>
      <c r="J66" s="20"/>
      <c r="K66" s="22"/>
      <c r="L66" s="22"/>
      <c r="M66" s="10"/>
    </row>
    <row r="67" spans="2:13" x14ac:dyDescent="0.2">
      <c r="B67" s="20"/>
      <c r="C67" s="20"/>
      <c r="D67" s="20"/>
      <c r="E67" s="22"/>
      <c r="F67" s="22"/>
      <c r="H67" s="20"/>
      <c r="I67" s="20"/>
      <c r="J67" s="20"/>
      <c r="K67" s="22"/>
      <c r="L67" s="22"/>
      <c r="M67" s="10"/>
    </row>
    <row r="68" spans="2:13" x14ac:dyDescent="0.2">
      <c r="B68" s="20"/>
      <c r="C68" s="20"/>
      <c r="D68" s="20"/>
      <c r="E68" s="22"/>
      <c r="F68" s="22"/>
      <c r="H68" s="20"/>
      <c r="I68" s="20"/>
      <c r="J68" s="20"/>
      <c r="K68" s="22"/>
      <c r="L68" s="22"/>
      <c r="M68" s="10"/>
    </row>
    <row r="69" spans="2:13" x14ac:dyDescent="0.2">
      <c r="B69" s="20"/>
      <c r="C69" s="20"/>
      <c r="D69" s="20"/>
      <c r="E69" s="22"/>
      <c r="F69" s="22"/>
      <c r="H69" s="20"/>
      <c r="I69" s="20"/>
      <c r="J69" s="20"/>
      <c r="K69" s="22"/>
      <c r="L69" s="22"/>
      <c r="M69" s="10"/>
    </row>
    <row r="70" spans="2:13" x14ac:dyDescent="0.2">
      <c r="B70" s="20"/>
      <c r="C70" s="20"/>
      <c r="D70" s="20"/>
      <c r="E70" s="22"/>
      <c r="F70" s="22"/>
      <c r="H70" s="20"/>
      <c r="I70" s="20"/>
      <c r="J70" s="20"/>
      <c r="K70" s="22"/>
      <c r="L70" s="22"/>
      <c r="M70" s="10"/>
    </row>
    <row r="71" spans="2:13" x14ac:dyDescent="0.2">
      <c r="B71" s="20"/>
      <c r="C71" s="20"/>
      <c r="D71" s="20"/>
      <c r="E71" s="22"/>
      <c r="F71" s="22"/>
      <c r="H71" s="20"/>
      <c r="I71" s="20"/>
      <c r="J71" s="20"/>
      <c r="K71" s="22"/>
      <c r="L71" s="22"/>
      <c r="M71" s="10"/>
    </row>
    <row r="72" spans="2:13" x14ac:dyDescent="0.2">
      <c r="B72" s="20"/>
      <c r="C72" s="20"/>
      <c r="D72" s="20"/>
      <c r="E72" s="22"/>
      <c r="F72" s="22"/>
      <c r="H72" s="20"/>
      <c r="I72" s="20"/>
      <c r="J72" s="20"/>
      <c r="K72" s="22"/>
      <c r="L72" s="22"/>
      <c r="M72" s="10"/>
    </row>
    <row r="73" spans="2:13" x14ac:dyDescent="0.2">
      <c r="B73" s="20"/>
      <c r="C73" s="20"/>
      <c r="D73" s="20"/>
      <c r="E73" s="22"/>
      <c r="F73" s="22"/>
      <c r="H73" s="20"/>
      <c r="I73" s="20"/>
      <c r="J73" s="20"/>
      <c r="K73" s="22"/>
      <c r="L73" s="22"/>
      <c r="M73" s="10"/>
    </row>
    <row r="74" spans="2:13" x14ac:dyDescent="0.2">
      <c r="B74" s="20"/>
      <c r="C74" s="20"/>
      <c r="D74" s="20"/>
      <c r="E74" s="22"/>
      <c r="F74" s="22"/>
      <c r="H74" s="20"/>
      <c r="I74" s="20"/>
      <c r="J74" s="20"/>
      <c r="K74" s="22"/>
      <c r="L74" s="22"/>
      <c r="M74" s="10"/>
    </row>
    <row r="75" spans="2:13" x14ac:dyDescent="0.2">
      <c r="B75" s="20"/>
      <c r="C75" s="20"/>
      <c r="D75" s="20"/>
      <c r="E75" s="22"/>
      <c r="F75" s="22"/>
      <c r="H75" s="20"/>
      <c r="I75" s="20"/>
      <c r="J75" s="20"/>
      <c r="K75" s="22"/>
      <c r="L75" s="22"/>
      <c r="M75" s="10"/>
    </row>
    <row r="76" spans="2:13" x14ac:dyDescent="0.2">
      <c r="B76" s="20"/>
      <c r="C76" s="20"/>
      <c r="D76" s="20"/>
      <c r="E76" s="22"/>
      <c r="F76" s="22"/>
      <c r="H76" s="20"/>
      <c r="I76" s="20"/>
      <c r="J76" s="20"/>
      <c r="K76" s="22"/>
      <c r="L76" s="22"/>
      <c r="M76" s="10"/>
    </row>
    <row r="77" spans="2:13" x14ac:dyDescent="0.2">
      <c r="B77" s="20"/>
      <c r="C77" s="20"/>
      <c r="D77" s="20"/>
      <c r="E77" s="22"/>
      <c r="F77" s="22"/>
      <c r="H77" s="20"/>
      <c r="I77" s="20"/>
      <c r="J77" s="20"/>
      <c r="K77" s="22"/>
      <c r="L77" s="22"/>
      <c r="M77" s="10"/>
    </row>
    <row r="78" spans="2:13" x14ac:dyDescent="0.2">
      <c r="B78" s="20"/>
      <c r="C78" s="20"/>
      <c r="D78" s="20"/>
      <c r="E78" s="22"/>
      <c r="F78" s="22"/>
      <c r="H78" s="20"/>
      <c r="I78" s="20"/>
      <c r="J78" s="20"/>
      <c r="K78" s="22"/>
      <c r="L78" s="22"/>
      <c r="M78" s="10"/>
    </row>
    <row r="79" spans="2:13" x14ac:dyDescent="0.2">
      <c r="B79" s="20"/>
      <c r="C79" s="20"/>
      <c r="D79" s="20"/>
      <c r="E79" s="22"/>
      <c r="F79" s="22"/>
      <c r="H79" s="20"/>
      <c r="I79" s="20"/>
      <c r="J79" s="20"/>
      <c r="K79" s="22"/>
      <c r="L79" s="22"/>
      <c r="M79" s="10"/>
    </row>
    <row r="80" spans="2:13" x14ac:dyDescent="0.2">
      <c r="B80" s="20"/>
      <c r="C80" s="20"/>
      <c r="D80" s="20"/>
      <c r="E80" s="22"/>
      <c r="F80" s="22"/>
      <c r="H80" s="20"/>
      <c r="I80" s="20"/>
      <c r="J80" s="20"/>
      <c r="K80" s="22"/>
      <c r="L80" s="22"/>
      <c r="M80" s="10"/>
    </row>
    <row r="81" spans="2:13" x14ac:dyDescent="0.2">
      <c r="B81" s="20"/>
      <c r="C81" s="20"/>
      <c r="D81" s="20"/>
      <c r="E81" s="22"/>
      <c r="F81" s="22"/>
      <c r="H81" s="20"/>
      <c r="I81" s="20"/>
      <c r="J81" s="20"/>
      <c r="K81" s="22"/>
      <c r="L81" s="22"/>
      <c r="M81" s="10"/>
    </row>
    <row r="82" spans="2:13" x14ac:dyDescent="0.2">
      <c r="B82" s="20"/>
      <c r="C82" s="20"/>
      <c r="D82" s="20"/>
      <c r="E82" s="22"/>
      <c r="F82" s="22"/>
      <c r="H82" s="20"/>
      <c r="I82" s="20"/>
      <c r="J82" s="20"/>
      <c r="K82" s="22"/>
      <c r="L82" s="22"/>
      <c r="M82" s="10"/>
    </row>
    <row r="83" spans="2:13" x14ac:dyDescent="0.2">
      <c r="B83" s="20"/>
      <c r="C83" s="20"/>
      <c r="D83" s="20"/>
      <c r="E83" s="22"/>
      <c r="F83" s="22"/>
      <c r="H83" s="20"/>
      <c r="I83" s="20"/>
      <c r="J83" s="20"/>
      <c r="K83" s="22"/>
      <c r="L83" s="22"/>
      <c r="M83" s="10"/>
    </row>
    <row r="84" spans="2:13" x14ac:dyDescent="0.2">
      <c r="B84" s="20"/>
      <c r="C84" s="20"/>
      <c r="D84" s="20"/>
      <c r="E84" s="22"/>
      <c r="F84" s="22"/>
      <c r="H84" s="20"/>
      <c r="I84" s="20"/>
      <c r="J84" s="20"/>
      <c r="K84" s="22"/>
      <c r="L84" s="22"/>
      <c r="M84" s="10"/>
    </row>
    <row r="85" spans="2:13" x14ac:dyDescent="0.2">
      <c r="B85" s="20"/>
      <c r="C85" s="20"/>
      <c r="D85" s="20"/>
      <c r="E85" s="22"/>
      <c r="F85" s="22"/>
      <c r="H85" s="20"/>
      <c r="I85" s="20"/>
      <c r="J85" s="20"/>
      <c r="K85" s="22"/>
      <c r="L85" s="22"/>
      <c r="M85" s="10"/>
    </row>
    <row r="86" spans="2:13" x14ac:dyDescent="0.2">
      <c r="B86" s="20"/>
      <c r="C86" s="20"/>
      <c r="D86" s="20"/>
      <c r="E86" s="22"/>
      <c r="F86" s="22"/>
      <c r="H86" s="20"/>
      <c r="I86" s="20"/>
      <c r="J86" s="20"/>
      <c r="K86" s="22"/>
      <c r="L86" s="22"/>
      <c r="M86" s="10"/>
    </row>
    <row r="87" spans="2:13" x14ac:dyDescent="0.2">
      <c r="B87" s="20"/>
      <c r="C87" s="20"/>
      <c r="D87" s="20"/>
      <c r="E87" s="22"/>
      <c r="F87" s="22"/>
      <c r="H87" s="20"/>
      <c r="I87" s="20"/>
      <c r="J87" s="20"/>
      <c r="K87" s="22"/>
      <c r="L87" s="22"/>
      <c r="M87" s="10"/>
    </row>
    <row r="88" spans="2:13" x14ac:dyDescent="0.2">
      <c r="B88" s="20"/>
      <c r="C88" s="20"/>
      <c r="D88" s="20"/>
      <c r="E88" s="22"/>
      <c r="F88" s="22"/>
      <c r="H88" s="20"/>
      <c r="I88" s="20"/>
      <c r="J88" s="20"/>
      <c r="K88" s="22"/>
      <c r="L88" s="22"/>
      <c r="M88" s="10"/>
    </row>
    <row r="89" spans="2:13" x14ac:dyDescent="0.2">
      <c r="B89" s="20"/>
      <c r="C89" s="20"/>
      <c r="D89" s="20"/>
      <c r="E89" s="22"/>
      <c r="F89" s="22"/>
      <c r="H89" s="20"/>
      <c r="I89" s="20"/>
      <c r="J89" s="20"/>
      <c r="K89" s="22"/>
      <c r="L89" s="22"/>
      <c r="M89" s="10"/>
    </row>
    <row r="90" spans="2:13" x14ac:dyDescent="0.2">
      <c r="B90" s="20"/>
      <c r="C90" s="20"/>
      <c r="D90" s="20"/>
      <c r="E90" s="22"/>
      <c r="F90" s="22"/>
      <c r="H90" s="20"/>
      <c r="I90" s="20"/>
      <c r="J90" s="20"/>
      <c r="K90" s="22"/>
      <c r="L90" s="22"/>
      <c r="M90" s="10"/>
    </row>
    <row r="91" spans="2:13" x14ac:dyDescent="0.2">
      <c r="B91" s="20"/>
      <c r="C91" s="20"/>
      <c r="D91" s="20"/>
      <c r="E91" s="22"/>
      <c r="F91" s="22"/>
      <c r="H91" s="20"/>
      <c r="I91" s="20"/>
      <c r="J91" s="20"/>
      <c r="K91" s="22"/>
      <c r="L91" s="22"/>
      <c r="M91" s="10"/>
    </row>
    <row r="92" spans="2:13" x14ac:dyDescent="0.2">
      <c r="B92" s="20"/>
      <c r="C92" s="20"/>
      <c r="D92" s="20"/>
      <c r="E92" s="22"/>
      <c r="F92" s="22"/>
      <c r="H92" s="20"/>
      <c r="I92" s="20"/>
      <c r="J92" s="20"/>
      <c r="K92" s="22"/>
      <c r="L92" s="22"/>
      <c r="M92" s="10"/>
    </row>
    <row r="93" spans="2:13" x14ac:dyDescent="0.2">
      <c r="B93" s="20"/>
      <c r="C93" s="20"/>
      <c r="D93" s="20"/>
      <c r="E93" s="22"/>
      <c r="F93" s="22"/>
      <c r="H93" s="20"/>
      <c r="I93" s="20"/>
      <c r="J93" s="20"/>
      <c r="K93" s="22"/>
      <c r="L93" s="22"/>
      <c r="M93" s="10"/>
    </row>
    <row r="94" spans="2:13" x14ac:dyDescent="0.2">
      <c r="B94" s="20"/>
      <c r="C94" s="20"/>
      <c r="D94" s="20"/>
      <c r="E94" s="22"/>
      <c r="F94" s="22"/>
      <c r="H94" s="20"/>
      <c r="I94" s="20"/>
      <c r="J94" s="20"/>
      <c r="K94" s="22"/>
      <c r="L94" s="22"/>
      <c r="M94" s="10"/>
    </row>
    <row r="95" spans="2:13" x14ac:dyDescent="0.2">
      <c r="B95" s="20"/>
      <c r="C95" s="20"/>
      <c r="D95" s="20"/>
      <c r="E95" s="22"/>
      <c r="F95" s="22"/>
      <c r="H95" s="20"/>
      <c r="I95" s="20"/>
      <c r="J95" s="20"/>
      <c r="K95" s="22"/>
      <c r="L95" s="22"/>
      <c r="M95" s="10"/>
    </row>
    <row r="96" spans="2:13" x14ac:dyDescent="0.2">
      <c r="B96" s="20"/>
      <c r="C96" s="20"/>
      <c r="D96" s="20"/>
      <c r="E96" s="22"/>
      <c r="F96" s="22"/>
      <c r="H96" s="20"/>
      <c r="I96" s="20"/>
      <c r="J96" s="20"/>
      <c r="K96" s="22"/>
      <c r="L96" s="22"/>
      <c r="M96" s="10"/>
    </row>
    <row r="97" spans="2:13" x14ac:dyDescent="0.2">
      <c r="B97" s="20"/>
      <c r="C97" s="20"/>
      <c r="D97" s="20"/>
      <c r="E97" s="22"/>
      <c r="F97" s="22"/>
      <c r="H97" s="20"/>
      <c r="I97" s="20"/>
      <c r="J97" s="20"/>
      <c r="K97" s="22"/>
      <c r="L97" s="22"/>
      <c r="M97" s="10"/>
    </row>
    <row r="98" spans="2:13" x14ac:dyDescent="0.2">
      <c r="B98" s="20"/>
      <c r="C98" s="20"/>
      <c r="D98" s="20"/>
      <c r="E98" s="22"/>
      <c r="F98" s="22"/>
      <c r="H98" s="20"/>
      <c r="I98" s="20"/>
      <c r="J98" s="20"/>
      <c r="K98" s="22"/>
      <c r="L98" s="22"/>
      <c r="M98" s="10"/>
    </row>
    <row r="99" spans="2:13" x14ac:dyDescent="0.2">
      <c r="B99" s="20"/>
      <c r="C99" s="20"/>
      <c r="D99" s="20"/>
      <c r="E99" s="22"/>
      <c r="F99" s="22"/>
      <c r="H99" s="20"/>
      <c r="I99" s="20"/>
      <c r="J99" s="20"/>
      <c r="K99" s="22"/>
      <c r="L99" s="22"/>
      <c r="M99" s="10"/>
    </row>
    <row r="100" spans="2:13" x14ac:dyDescent="0.2">
      <c r="B100" s="20"/>
      <c r="C100" s="20"/>
      <c r="D100" s="20"/>
      <c r="E100" s="22"/>
      <c r="F100" s="22"/>
      <c r="H100" s="20"/>
      <c r="I100" s="20"/>
      <c r="J100" s="20"/>
      <c r="K100" s="22"/>
      <c r="L100" s="22"/>
      <c r="M100" s="10"/>
    </row>
    <row r="101" spans="2:13" x14ac:dyDescent="0.2">
      <c r="B101" s="20"/>
      <c r="C101" s="20"/>
      <c r="D101" s="20"/>
      <c r="E101" s="22"/>
      <c r="F101" s="22"/>
      <c r="H101" s="20"/>
      <c r="I101" s="20"/>
      <c r="J101" s="20"/>
      <c r="K101" s="22"/>
      <c r="L101" s="22"/>
      <c r="M101" s="10"/>
    </row>
    <row r="102" spans="2:13" x14ac:dyDescent="0.2">
      <c r="B102" s="20"/>
      <c r="C102" s="20"/>
      <c r="D102" s="20"/>
      <c r="E102" s="22"/>
      <c r="F102" s="22"/>
      <c r="H102" s="20"/>
      <c r="I102" s="20"/>
      <c r="J102" s="20"/>
      <c r="K102" s="22"/>
      <c r="L102" s="22"/>
      <c r="M102" s="10"/>
    </row>
    <row r="103" spans="2:13" x14ac:dyDescent="0.2">
      <c r="B103" s="20"/>
      <c r="C103" s="20"/>
      <c r="D103" s="20"/>
      <c r="E103" s="22"/>
      <c r="F103" s="22"/>
    </row>
    <row r="104" spans="2:13" x14ac:dyDescent="0.2">
      <c r="B104" s="20"/>
      <c r="C104" s="20"/>
      <c r="D104" s="20"/>
      <c r="E104" s="22"/>
      <c r="F104" s="22"/>
    </row>
    <row r="105" spans="2:13" x14ac:dyDescent="0.2">
      <c r="B105" s="20"/>
      <c r="C105" s="20"/>
      <c r="D105" s="20"/>
      <c r="E105" s="22"/>
      <c r="F105" s="22"/>
      <c r="H105" s="20"/>
      <c r="I105" s="20"/>
      <c r="J105" s="20"/>
      <c r="K105" s="22"/>
      <c r="L105" s="22"/>
      <c r="M105" s="10"/>
    </row>
    <row r="106" spans="2:13" x14ac:dyDescent="0.2">
      <c r="B106" s="20"/>
      <c r="C106" s="20"/>
      <c r="D106" s="20"/>
      <c r="E106" s="22"/>
      <c r="F106" s="22"/>
    </row>
    <row r="107" spans="2:13" x14ac:dyDescent="0.2">
      <c r="B107" s="20"/>
      <c r="C107" s="20"/>
      <c r="D107" s="20"/>
      <c r="E107" s="22"/>
      <c r="F107" s="22"/>
    </row>
    <row r="108" spans="2:13" x14ac:dyDescent="0.2">
      <c r="B108" s="20"/>
      <c r="C108" s="20"/>
      <c r="D108" s="20"/>
      <c r="E108" s="22"/>
      <c r="F108" s="22"/>
      <c r="H108" s="20"/>
      <c r="I108" s="20"/>
      <c r="J108" s="20"/>
      <c r="K108" s="22"/>
      <c r="L108" s="22"/>
      <c r="M108" s="10"/>
    </row>
    <row r="109" spans="2:13" x14ac:dyDescent="0.2">
      <c r="H109" s="20"/>
      <c r="I109" s="20"/>
      <c r="J109" s="20"/>
      <c r="K109" s="22"/>
      <c r="L109" s="22"/>
      <c r="M109" s="10"/>
    </row>
    <row r="110" spans="2:13" x14ac:dyDescent="0.2">
      <c r="B110" s="20"/>
      <c r="C110" s="20"/>
      <c r="D110" s="20"/>
      <c r="E110" s="22"/>
      <c r="F110" s="22"/>
      <c r="H110" s="20"/>
      <c r="I110" s="20"/>
      <c r="J110" s="20"/>
      <c r="K110" s="22"/>
      <c r="L110" s="22"/>
      <c r="M110" s="10"/>
    </row>
    <row r="111" spans="2:13" x14ac:dyDescent="0.2">
      <c r="H111" s="20"/>
      <c r="I111" s="20"/>
      <c r="J111" s="20"/>
      <c r="K111" s="22"/>
      <c r="L111" s="22"/>
      <c r="M111" s="10"/>
    </row>
    <row r="112" spans="2:13" x14ac:dyDescent="0.2">
      <c r="H112" s="20"/>
      <c r="I112" s="20"/>
      <c r="J112" s="20"/>
      <c r="K112" s="22"/>
      <c r="L112" s="22"/>
      <c r="M112" s="10"/>
    </row>
    <row r="113" spans="2:13" x14ac:dyDescent="0.2">
      <c r="H113" s="20"/>
      <c r="I113" s="20"/>
      <c r="J113" s="20"/>
      <c r="K113" s="22"/>
      <c r="L113" s="22"/>
      <c r="M113" s="10"/>
    </row>
    <row r="114" spans="2:13" x14ac:dyDescent="0.2">
      <c r="B114" s="20"/>
      <c r="C114" s="20"/>
      <c r="D114" s="20"/>
      <c r="E114" s="22"/>
      <c r="F114" s="22"/>
      <c r="H114" s="20"/>
      <c r="I114" s="20"/>
      <c r="J114" s="20"/>
      <c r="K114" s="22"/>
      <c r="L114" s="22"/>
      <c r="M114" s="10"/>
    </row>
    <row r="115" spans="2:13" x14ac:dyDescent="0.2">
      <c r="B115" s="20"/>
      <c r="C115" s="20"/>
      <c r="D115" s="20"/>
      <c r="E115" s="22"/>
      <c r="F115" s="22"/>
      <c r="H115" s="20"/>
      <c r="I115" s="20"/>
      <c r="J115" s="20"/>
      <c r="K115" s="22"/>
      <c r="L115" s="22"/>
      <c r="M115" s="10"/>
    </row>
    <row r="116" spans="2:13" x14ac:dyDescent="0.2">
      <c r="B116" s="20"/>
      <c r="C116" s="20"/>
      <c r="D116" s="20"/>
      <c r="E116" s="22"/>
      <c r="F116" s="22"/>
      <c r="H116" s="20"/>
      <c r="I116" s="20"/>
      <c r="J116" s="20"/>
      <c r="K116" s="22"/>
      <c r="L116" s="22"/>
      <c r="M116" s="10"/>
    </row>
    <row r="117" spans="2:13" x14ac:dyDescent="0.2">
      <c r="B117" s="20"/>
      <c r="C117" s="20"/>
      <c r="D117" s="20"/>
      <c r="E117" s="22"/>
      <c r="F117" s="22"/>
      <c r="H117" s="20"/>
      <c r="I117" s="20"/>
      <c r="J117" s="20"/>
      <c r="K117" s="22"/>
      <c r="L117" s="22"/>
      <c r="M117" s="10"/>
    </row>
    <row r="118" spans="2:13" x14ac:dyDescent="0.2">
      <c r="B118" s="20"/>
      <c r="C118" s="20"/>
      <c r="D118" s="20"/>
      <c r="E118" s="22"/>
      <c r="F118" s="22"/>
      <c r="H118" s="20"/>
      <c r="I118" s="20"/>
      <c r="J118" s="20"/>
      <c r="K118" s="22"/>
      <c r="L118" s="22"/>
      <c r="M118" s="10"/>
    </row>
    <row r="119" spans="2:13" x14ac:dyDescent="0.2">
      <c r="B119" s="20"/>
      <c r="C119" s="20"/>
      <c r="D119" s="20"/>
      <c r="E119" s="22"/>
      <c r="F119" s="22"/>
      <c r="H119" s="20"/>
      <c r="I119" s="20"/>
      <c r="J119" s="20"/>
      <c r="K119" s="22"/>
      <c r="L119" s="22"/>
      <c r="M119" s="10"/>
    </row>
    <row r="120" spans="2:13" x14ac:dyDescent="0.2">
      <c r="B120" s="20"/>
      <c r="C120" s="20"/>
      <c r="D120" s="20"/>
      <c r="E120" s="22"/>
      <c r="F120" s="22"/>
      <c r="H120" s="20"/>
      <c r="I120" s="20"/>
      <c r="J120" s="20"/>
      <c r="K120" s="22"/>
      <c r="L120" s="22"/>
      <c r="M120" s="10"/>
    </row>
    <row r="121" spans="2:13" x14ac:dyDescent="0.2">
      <c r="B121" s="20"/>
      <c r="C121" s="20"/>
      <c r="D121" s="20"/>
      <c r="E121" s="22"/>
      <c r="F121" s="22"/>
      <c r="H121" s="20"/>
      <c r="I121" s="20"/>
      <c r="J121" s="20"/>
      <c r="K121" s="22"/>
      <c r="L121" s="22"/>
      <c r="M121" s="10"/>
    </row>
    <row r="122" spans="2:13" x14ac:dyDescent="0.2">
      <c r="B122" s="20"/>
      <c r="C122" s="20"/>
      <c r="D122" s="20"/>
      <c r="E122" s="22"/>
      <c r="F122" s="22"/>
      <c r="H122" s="20"/>
      <c r="I122" s="20"/>
      <c r="J122" s="20"/>
      <c r="K122" s="22"/>
      <c r="L122" s="22"/>
      <c r="M122" s="10"/>
    </row>
    <row r="123" spans="2:13" x14ac:dyDescent="0.2">
      <c r="B123" s="20"/>
      <c r="C123" s="20"/>
      <c r="D123" s="20"/>
      <c r="E123" s="22"/>
      <c r="F123" s="22"/>
      <c r="H123" s="20"/>
      <c r="I123" s="20"/>
      <c r="J123" s="20"/>
      <c r="K123" s="22"/>
      <c r="L123" s="22"/>
      <c r="M123" s="10"/>
    </row>
    <row r="124" spans="2:13" x14ac:dyDescent="0.2">
      <c r="B124" s="20"/>
      <c r="C124" s="20"/>
      <c r="D124" s="20"/>
      <c r="E124" s="22"/>
      <c r="F124" s="22"/>
      <c r="H124" s="20"/>
      <c r="I124" s="20"/>
      <c r="J124" s="20"/>
      <c r="K124" s="22"/>
      <c r="L124" s="22"/>
      <c r="M124" s="10"/>
    </row>
    <row r="125" spans="2:13" x14ac:dyDescent="0.2">
      <c r="B125" s="20"/>
      <c r="C125" s="20"/>
      <c r="D125" s="20"/>
      <c r="E125" s="22"/>
      <c r="F125" s="22"/>
      <c r="H125" s="20"/>
      <c r="I125" s="20"/>
      <c r="J125" s="20"/>
      <c r="K125" s="22"/>
      <c r="L125" s="22"/>
      <c r="M125" s="10"/>
    </row>
    <row r="126" spans="2:13" x14ac:dyDescent="0.2">
      <c r="B126" s="20"/>
      <c r="C126" s="20"/>
      <c r="D126" s="20"/>
      <c r="E126" s="22"/>
      <c r="F126" s="22"/>
      <c r="H126" s="20"/>
      <c r="I126" s="20"/>
      <c r="J126" s="20"/>
      <c r="K126" s="22"/>
      <c r="L126" s="22"/>
      <c r="M126" s="10"/>
    </row>
    <row r="127" spans="2:13" x14ac:dyDescent="0.2">
      <c r="B127" s="20"/>
      <c r="C127" s="20"/>
      <c r="D127" s="20"/>
      <c r="E127" s="22"/>
      <c r="F127" s="22"/>
      <c r="H127" s="20"/>
      <c r="I127" s="20"/>
      <c r="J127" s="20"/>
      <c r="K127" s="22"/>
      <c r="L127" s="22"/>
      <c r="M127" s="10"/>
    </row>
    <row r="128" spans="2:13" x14ac:dyDescent="0.2">
      <c r="B128" s="20"/>
      <c r="C128" s="20"/>
      <c r="D128" s="20"/>
      <c r="E128" s="22"/>
      <c r="F128" s="22"/>
      <c r="H128" s="20"/>
      <c r="I128" s="20"/>
      <c r="J128" s="20"/>
      <c r="K128" s="22"/>
      <c r="L128" s="22"/>
      <c r="M128" s="10"/>
    </row>
    <row r="129" spans="2:14" x14ac:dyDescent="0.2">
      <c r="B129" s="20"/>
      <c r="C129" s="20"/>
      <c r="D129" s="20"/>
      <c r="E129" s="22"/>
      <c r="F129" s="22"/>
      <c r="H129" s="20"/>
      <c r="I129" s="20"/>
      <c r="J129" s="20"/>
      <c r="K129" s="22"/>
      <c r="L129" s="22"/>
      <c r="M129" s="10"/>
    </row>
    <row r="130" spans="2:14" x14ac:dyDescent="0.2">
      <c r="B130" s="20"/>
      <c r="C130" s="20"/>
      <c r="D130" s="20"/>
      <c r="E130" s="22"/>
      <c r="F130" s="22"/>
      <c r="H130" s="20"/>
      <c r="I130" s="20"/>
      <c r="J130" s="20"/>
      <c r="K130" s="22"/>
      <c r="L130" s="22"/>
      <c r="M130" s="10"/>
    </row>
    <row r="131" spans="2:14" x14ac:dyDescent="0.2">
      <c r="B131" s="20"/>
      <c r="C131" s="20"/>
      <c r="D131" s="20"/>
      <c r="E131" s="22"/>
      <c r="F131" s="22"/>
      <c r="H131" s="20"/>
      <c r="I131" s="20"/>
      <c r="J131" s="20"/>
      <c r="K131" s="22"/>
      <c r="L131" s="22"/>
      <c r="M131" s="10"/>
    </row>
    <row r="132" spans="2:14" x14ac:dyDescent="0.2">
      <c r="B132" s="20"/>
      <c r="C132" s="20"/>
      <c r="D132" s="20"/>
      <c r="E132" s="22"/>
      <c r="F132" s="22"/>
      <c r="H132" s="20"/>
      <c r="I132" s="20"/>
      <c r="J132" s="20"/>
      <c r="K132" s="22"/>
      <c r="L132" s="22"/>
      <c r="M132" s="10"/>
    </row>
    <row r="133" spans="2:14" x14ac:dyDescent="0.2">
      <c r="B133" s="20"/>
      <c r="C133" s="20"/>
      <c r="D133" s="20"/>
      <c r="E133" s="22"/>
      <c r="F133" s="22"/>
      <c r="H133" s="20"/>
      <c r="I133" s="20"/>
      <c r="J133" s="20"/>
      <c r="K133" s="22"/>
      <c r="L133" s="22"/>
      <c r="M133" s="10"/>
    </row>
    <row r="134" spans="2:14" x14ac:dyDescent="0.2">
      <c r="B134" s="20"/>
      <c r="C134" s="20"/>
      <c r="D134" s="20"/>
      <c r="E134" s="22"/>
      <c r="F134" s="22"/>
      <c r="H134" s="20"/>
      <c r="I134" s="20"/>
      <c r="J134" s="20"/>
      <c r="K134" s="22"/>
      <c r="L134" s="22"/>
      <c r="M134" s="10"/>
    </row>
    <row r="135" spans="2:14" x14ac:dyDescent="0.2">
      <c r="B135" s="20"/>
      <c r="C135" s="20"/>
      <c r="D135" s="20"/>
      <c r="E135" s="22"/>
      <c r="F135" s="22"/>
      <c r="H135" s="20"/>
      <c r="I135" s="20"/>
      <c r="J135" s="20"/>
      <c r="K135" s="22"/>
      <c r="L135" s="22"/>
      <c r="M135" s="10"/>
    </row>
    <row r="136" spans="2:14" x14ac:dyDescent="0.2">
      <c r="B136" s="20"/>
      <c r="C136" s="20"/>
      <c r="D136" s="20"/>
      <c r="E136" s="22"/>
      <c r="F136" s="22"/>
      <c r="H136" s="20"/>
      <c r="I136" s="20"/>
      <c r="J136" s="20"/>
      <c r="K136" s="22"/>
      <c r="L136" s="22"/>
      <c r="M136" s="10"/>
    </row>
    <row r="137" spans="2:14" x14ac:dyDescent="0.2">
      <c r="B137" s="20"/>
      <c r="C137" s="20"/>
      <c r="D137" s="20"/>
      <c r="E137" s="22"/>
      <c r="F137" s="22"/>
      <c r="H137" s="20"/>
      <c r="I137" s="20"/>
      <c r="J137" s="20"/>
      <c r="K137" s="22"/>
      <c r="L137" s="22"/>
      <c r="M137" s="10"/>
    </row>
    <row r="138" spans="2:14" x14ac:dyDescent="0.2">
      <c r="F138" s="10"/>
      <c r="G138" s="10"/>
      <c r="H138" s="10"/>
      <c r="I138" s="10"/>
      <c r="J138" s="10"/>
      <c r="K138" s="10"/>
      <c r="L138" s="10"/>
    </row>
    <row r="141" spans="2:14" x14ac:dyDescent="0.2">
      <c r="F141" s="10"/>
      <c r="L141" s="10"/>
      <c r="M141" s="10"/>
      <c r="N141" s="10"/>
    </row>
    <row r="142" spans="2:14" x14ac:dyDescent="0.2">
      <c r="M142" s="10"/>
    </row>
    <row r="143" spans="2:14" x14ac:dyDescent="0.2">
      <c r="M143" s="10"/>
    </row>
    <row r="144" spans="2:14" x14ac:dyDescent="0.2">
      <c r="M144" s="10"/>
    </row>
    <row r="145" spans="2:13" x14ac:dyDescent="0.2">
      <c r="B145" s="20"/>
      <c r="C145" s="20"/>
      <c r="D145" s="20"/>
      <c r="E145" s="22"/>
      <c r="F145" s="22"/>
      <c r="M145" s="10"/>
    </row>
    <row r="146" spans="2:13" x14ac:dyDescent="0.2">
      <c r="B146" s="20"/>
      <c r="C146" s="20"/>
      <c r="D146" s="20"/>
      <c r="E146" s="22"/>
      <c r="F146" s="22"/>
      <c r="M146" s="10"/>
    </row>
    <row r="147" spans="2:13" x14ac:dyDescent="0.2">
      <c r="B147" s="20"/>
      <c r="C147" s="20"/>
      <c r="D147" s="20"/>
      <c r="E147" s="22"/>
      <c r="F147" s="22"/>
      <c r="M147" s="10"/>
    </row>
    <row r="148" spans="2:13" x14ac:dyDescent="0.2">
      <c r="B148" s="20"/>
      <c r="C148" s="20"/>
      <c r="D148" s="20"/>
      <c r="E148" s="22"/>
      <c r="F148" s="22"/>
      <c r="M148" s="10"/>
    </row>
    <row r="149" spans="2:13" x14ac:dyDescent="0.2">
      <c r="B149" s="20"/>
      <c r="C149" s="20"/>
      <c r="D149" s="20"/>
      <c r="E149" s="22"/>
      <c r="F149" s="25"/>
      <c r="M149" s="10"/>
    </row>
    <row r="150" spans="2:13" x14ac:dyDescent="0.2">
      <c r="B150" s="20"/>
      <c r="C150" s="20"/>
      <c r="D150" s="20"/>
      <c r="E150" s="20"/>
      <c r="F150" s="20"/>
      <c r="M150" s="10"/>
    </row>
    <row r="151" spans="2:13" x14ac:dyDescent="0.2">
      <c r="B151" s="20"/>
      <c r="C151" s="20"/>
      <c r="D151" s="20"/>
      <c r="E151" s="20"/>
      <c r="F151" s="20"/>
      <c r="M151" s="10"/>
    </row>
    <row r="152" spans="2:13" x14ac:dyDescent="0.2">
      <c r="B152" s="20"/>
      <c r="C152" s="20"/>
      <c r="D152" s="20"/>
      <c r="E152" s="20"/>
      <c r="F152" s="20"/>
      <c r="M152" s="10"/>
    </row>
    <row r="153" spans="2:13" x14ac:dyDescent="0.2">
      <c r="B153" s="20"/>
      <c r="C153" s="20"/>
      <c r="D153" s="20"/>
      <c r="E153" s="20"/>
      <c r="F153" s="20"/>
      <c r="M153" s="10"/>
    </row>
    <row r="154" spans="2:13" x14ac:dyDescent="0.2">
      <c r="B154" s="20"/>
      <c r="C154" s="20"/>
      <c r="D154" s="20"/>
      <c r="E154" s="20"/>
      <c r="F154" s="20"/>
      <c r="M154" s="10"/>
    </row>
    <row r="155" spans="2:13" x14ac:dyDescent="0.2">
      <c r="B155" s="20"/>
      <c r="C155" s="20"/>
      <c r="D155" s="20"/>
      <c r="E155" s="20"/>
      <c r="F155" s="20"/>
      <c r="M155" s="10"/>
    </row>
    <row r="156" spans="2:13" x14ac:dyDescent="0.2">
      <c r="B156" s="20"/>
      <c r="C156" s="20"/>
      <c r="D156" s="20"/>
      <c r="E156" s="20"/>
      <c r="F156" s="20"/>
      <c r="M156" s="10"/>
    </row>
    <row r="157" spans="2:13" x14ac:dyDescent="0.2">
      <c r="B157" s="20"/>
      <c r="C157" s="20"/>
      <c r="D157" s="20"/>
      <c r="E157" s="20"/>
      <c r="F157" s="20"/>
      <c r="M157" s="10"/>
    </row>
    <row r="158" spans="2:13" x14ac:dyDescent="0.2">
      <c r="B158" s="20"/>
      <c r="C158" s="20"/>
      <c r="D158" s="20"/>
      <c r="E158" s="20"/>
      <c r="F158" s="20"/>
      <c r="M158" s="10"/>
    </row>
    <row r="159" spans="2:13" x14ac:dyDescent="0.2">
      <c r="B159" s="20"/>
      <c r="C159" s="20"/>
      <c r="D159" s="20"/>
      <c r="E159" s="20"/>
      <c r="F159" s="20"/>
      <c r="M159" s="10"/>
    </row>
    <row r="160" spans="2:13" x14ac:dyDescent="0.2">
      <c r="B160" s="20"/>
      <c r="C160" s="20"/>
      <c r="D160" s="20"/>
      <c r="E160" s="20"/>
      <c r="F160" s="20"/>
      <c r="M160" s="10"/>
    </row>
    <row r="161" spans="2:13" x14ac:dyDescent="0.2">
      <c r="B161" s="20"/>
      <c r="C161" s="20"/>
      <c r="D161" s="20"/>
      <c r="E161" s="20"/>
      <c r="F161" s="20"/>
      <c r="M161" s="10"/>
    </row>
    <row r="162" spans="2:13" x14ac:dyDescent="0.2">
      <c r="B162" s="20"/>
      <c r="C162" s="20"/>
      <c r="D162" s="20"/>
      <c r="E162" s="20"/>
      <c r="F162" s="20"/>
      <c r="M162" s="10"/>
    </row>
    <row r="163" spans="2:13" x14ac:dyDescent="0.2">
      <c r="B163" s="20"/>
      <c r="C163" s="20"/>
      <c r="D163" s="20"/>
      <c r="E163" s="20"/>
      <c r="F163" s="20"/>
      <c r="M163" s="10"/>
    </row>
    <row r="164" spans="2:13" x14ac:dyDescent="0.2">
      <c r="B164" s="20"/>
      <c r="C164" s="20"/>
      <c r="D164" s="20"/>
      <c r="E164" s="20"/>
      <c r="F164" s="20"/>
      <c r="M164" s="10"/>
    </row>
    <row r="165" spans="2:13" x14ac:dyDescent="0.2">
      <c r="B165" s="20"/>
      <c r="C165" s="20"/>
      <c r="D165" s="20"/>
      <c r="E165" s="20"/>
      <c r="F165" s="20"/>
    </row>
    <row r="166" spans="2:13" x14ac:dyDescent="0.2">
      <c r="B166" s="20"/>
      <c r="C166" s="20"/>
      <c r="D166" s="20"/>
      <c r="E166" s="20"/>
      <c r="F166" s="20"/>
    </row>
    <row r="167" spans="2:13" x14ac:dyDescent="0.2">
      <c r="B167" s="20"/>
      <c r="C167" s="20"/>
      <c r="D167" s="20"/>
      <c r="E167" s="20"/>
      <c r="F167" s="20"/>
    </row>
    <row r="168" spans="2:13" x14ac:dyDescent="0.2">
      <c r="B168" s="20"/>
      <c r="C168" s="20"/>
      <c r="D168" s="20"/>
      <c r="E168" s="20"/>
      <c r="F168" s="20"/>
    </row>
    <row r="169" spans="2:13" x14ac:dyDescent="0.2">
      <c r="B169" s="20"/>
      <c r="C169" s="20"/>
      <c r="D169" s="20"/>
      <c r="E169" s="20"/>
      <c r="F169" s="20"/>
    </row>
    <row r="170" spans="2:13" x14ac:dyDescent="0.2">
      <c r="B170" s="20"/>
      <c r="C170" s="20"/>
      <c r="D170" s="20"/>
      <c r="E170" s="20"/>
      <c r="F170" s="20"/>
    </row>
    <row r="171" spans="2:13" x14ac:dyDescent="0.2">
      <c r="B171" s="20"/>
      <c r="C171" s="20"/>
      <c r="D171" s="20"/>
      <c r="E171" s="20"/>
      <c r="F171" s="20"/>
    </row>
    <row r="172" spans="2:13" x14ac:dyDescent="0.2">
      <c r="B172" s="20"/>
      <c r="C172" s="20"/>
      <c r="D172" s="20"/>
      <c r="E172" s="20"/>
      <c r="F172" s="20"/>
    </row>
    <row r="173" spans="2:13" x14ac:dyDescent="0.2">
      <c r="B173" s="20"/>
      <c r="C173" s="20"/>
      <c r="D173" s="20"/>
      <c r="E173" s="20"/>
      <c r="F173" s="20"/>
    </row>
    <row r="174" spans="2:13" x14ac:dyDescent="0.2">
      <c r="B174" s="20"/>
      <c r="C174" s="20"/>
      <c r="D174" s="20"/>
      <c r="E174" s="20"/>
      <c r="F174" s="20"/>
    </row>
    <row r="175" spans="2:13" x14ac:dyDescent="0.2">
      <c r="B175" s="20"/>
      <c r="C175" s="20"/>
      <c r="D175" s="20"/>
      <c r="E175" s="20"/>
      <c r="F175" s="20"/>
    </row>
    <row r="176" spans="2:13" x14ac:dyDescent="0.2">
      <c r="B176" s="20"/>
      <c r="C176" s="20"/>
      <c r="D176" s="20"/>
      <c r="E176" s="20"/>
      <c r="F176" s="20"/>
    </row>
    <row r="177" spans="2:6" x14ac:dyDescent="0.2">
      <c r="B177" s="20"/>
      <c r="C177" s="20"/>
      <c r="D177" s="20"/>
      <c r="E177" s="20"/>
      <c r="F177" s="20"/>
    </row>
    <row r="178" spans="2:6" x14ac:dyDescent="0.2">
      <c r="B178" s="20"/>
      <c r="C178" s="20"/>
      <c r="D178" s="20"/>
      <c r="E178" s="20"/>
      <c r="F178" s="20"/>
    </row>
    <row r="179" spans="2:6" x14ac:dyDescent="0.2">
      <c r="B179" s="20"/>
      <c r="C179" s="20"/>
      <c r="D179" s="20"/>
      <c r="E179" s="20"/>
      <c r="F179" s="20"/>
    </row>
    <row r="180" spans="2:6" x14ac:dyDescent="0.2">
      <c r="B180" s="20"/>
      <c r="C180" s="20"/>
      <c r="D180" s="20"/>
      <c r="E180" s="20"/>
      <c r="F180" s="20"/>
    </row>
    <row r="181" spans="2:6" x14ac:dyDescent="0.2">
      <c r="B181" s="20"/>
      <c r="C181" s="20"/>
      <c r="D181" s="20"/>
      <c r="E181" s="20"/>
      <c r="F181" s="20"/>
    </row>
    <row r="182" spans="2:6" x14ac:dyDescent="0.2">
      <c r="B182" s="20"/>
      <c r="C182" s="20"/>
      <c r="D182" s="20"/>
      <c r="E182" s="20"/>
      <c r="F182" s="20"/>
    </row>
    <row r="183" spans="2:6" x14ac:dyDescent="0.2">
      <c r="B183" s="20"/>
      <c r="C183" s="20"/>
      <c r="D183" s="20"/>
      <c r="E183" s="20"/>
      <c r="F183" s="20"/>
    </row>
    <row r="184" spans="2:6" x14ac:dyDescent="0.2">
      <c r="B184" s="20"/>
      <c r="C184" s="20"/>
      <c r="D184" s="20"/>
      <c r="E184" s="20"/>
      <c r="F184" s="20"/>
    </row>
    <row r="185" spans="2:6" x14ac:dyDescent="0.2">
      <c r="B185" s="20"/>
      <c r="C185" s="20"/>
      <c r="D185" s="20"/>
      <c r="E185" s="20"/>
      <c r="F185" s="20"/>
    </row>
    <row r="186" spans="2:6" x14ac:dyDescent="0.2">
      <c r="B186" s="20"/>
      <c r="C186" s="20"/>
      <c r="D186" s="20"/>
      <c r="E186" s="20"/>
      <c r="F186" s="20"/>
    </row>
    <row r="187" spans="2:6" x14ac:dyDescent="0.2">
      <c r="B187" s="20"/>
      <c r="C187" s="20"/>
      <c r="D187" s="20"/>
      <c r="E187" s="20"/>
      <c r="F187" s="20"/>
    </row>
    <row r="188" spans="2:6" x14ac:dyDescent="0.2">
      <c r="B188" s="20"/>
      <c r="C188" s="20"/>
      <c r="D188" s="20"/>
      <c r="E188" s="20"/>
      <c r="F188" s="20"/>
    </row>
    <row r="189" spans="2:6" x14ac:dyDescent="0.2">
      <c r="B189" s="20"/>
      <c r="C189" s="20"/>
      <c r="D189" s="20"/>
      <c r="E189" s="20"/>
      <c r="F189" s="20"/>
    </row>
    <row r="190" spans="2:6" x14ac:dyDescent="0.2">
      <c r="B190" s="20"/>
      <c r="C190" s="20"/>
      <c r="D190" s="20"/>
      <c r="E190" s="20"/>
      <c r="F190" s="20"/>
    </row>
    <row r="191" spans="2:6" x14ac:dyDescent="0.2">
      <c r="B191" s="20"/>
      <c r="C191" s="20"/>
      <c r="D191" s="20"/>
      <c r="E191" s="20"/>
      <c r="F191" s="20"/>
    </row>
    <row r="192" spans="2:6" x14ac:dyDescent="0.2">
      <c r="B192" s="20"/>
      <c r="C192" s="20"/>
      <c r="D192" s="20"/>
      <c r="E192" s="20"/>
      <c r="F192" s="20"/>
    </row>
    <row r="193" spans="2:6" x14ac:dyDescent="0.2">
      <c r="B193" s="20"/>
      <c r="C193" s="20"/>
      <c r="D193" s="20"/>
      <c r="E193" s="20"/>
      <c r="F193" s="20"/>
    </row>
    <row r="194" spans="2:6" x14ac:dyDescent="0.2">
      <c r="B194" s="20"/>
      <c r="C194" s="20"/>
      <c r="D194" s="20"/>
      <c r="E194" s="20"/>
      <c r="F194" s="20"/>
    </row>
    <row r="195" spans="2:6" x14ac:dyDescent="0.2">
      <c r="B195" s="20"/>
      <c r="C195" s="20"/>
      <c r="D195" s="20"/>
      <c r="E195" s="20"/>
      <c r="F195" s="20"/>
    </row>
    <row r="196" spans="2:6" x14ac:dyDescent="0.2">
      <c r="B196" s="20"/>
      <c r="C196" s="20"/>
      <c r="D196" s="20"/>
      <c r="E196" s="20"/>
      <c r="F196" s="20"/>
    </row>
    <row r="197" spans="2:6" x14ac:dyDescent="0.2">
      <c r="B197" s="20"/>
      <c r="C197" s="20"/>
      <c r="D197" s="20"/>
      <c r="E197" s="20"/>
      <c r="F197" s="20"/>
    </row>
    <row r="198" spans="2:6" x14ac:dyDescent="0.2">
      <c r="B198" s="20"/>
      <c r="C198" s="20"/>
      <c r="D198" s="20"/>
      <c r="E198" s="20"/>
      <c r="F198" s="20"/>
    </row>
    <row r="199" spans="2:6" x14ac:dyDescent="0.2">
      <c r="B199" s="20"/>
      <c r="C199" s="20"/>
      <c r="D199" s="20"/>
      <c r="E199" s="20"/>
      <c r="F199" s="20"/>
    </row>
    <row r="200" spans="2:6" x14ac:dyDescent="0.2">
      <c r="B200" s="20"/>
      <c r="C200" s="20"/>
      <c r="D200" s="20"/>
      <c r="E200" s="20"/>
      <c r="F200" s="20"/>
    </row>
    <row r="201" spans="2:6" x14ac:dyDescent="0.2">
      <c r="B201" s="20"/>
      <c r="C201" s="20"/>
      <c r="D201" s="20"/>
      <c r="E201" s="20"/>
      <c r="F201" s="20"/>
    </row>
    <row r="202" spans="2:6" x14ac:dyDescent="0.2">
      <c r="B202" s="20"/>
      <c r="C202" s="20"/>
      <c r="D202" s="20"/>
      <c r="E202" s="20"/>
      <c r="F202" s="20"/>
    </row>
    <row r="203" spans="2:6" x14ac:dyDescent="0.2">
      <c r="B203" s="20"/>
      <c r="C203" s="20"/>
      <c r="D203" s="20"/>
      <c r="E203" s="20"/>
      <c r="F203" s="20"/>
    </row>
    <row r="204" spans="2:6" x14ac:dyDescent="0.2">
      <c r="B204" s="20"/>
      <c r="C204" s="20"/>
      <c r="D204" s="20"/>
      <c r="E204" s="20"/>
      <c r="F204" s="20"/>
    </row>
    <row r="205" spans="2:6" x14ac:dyDescent="0.2">
      <c r="B205" s="20"/>
      <c r="C205" s="20"/>
      <c r="D205" s="20"/>
      <c r="E205" s="20"/>
      <c r="F205" s="20"/>
    </row>
    <row r="206" spans="2:6" x14ac:dyDescent="0.2">
      <c r="B206" s="20"/>
      <c r="C206" s="20"/>
      <c r="D206" s="20"/>
      <c r="E206" s="20"/>
      <c r="F206" s="20"/>
    </row>
    <row r="207" spans="2:6" x14ac:dyDescent="0.2">
      <c r="B207" s="20"/>
      <c r="C207" s="20"/>
      <c r="D207" s="20"/>
      <c r="E207" s="20"/>
      <c r="F207" s="20"/>
    </row>
    <row r="208" spans="2:6" x14ac:dyDescent="0.2">
      <c r="B208" s="20"/>
      <c r="C208" s="20"/>
      <c r="D208" s="20"/>
      <c r="E208" s="20"/>
      <c r="F208" s="20"/>
    </row>
    <row r="209" spans="2:6" x14ac:dyDescent="0.2">
      <c r="B209" s="20"/>
      <c r="C209" s="20"/>
      <c r="D209" s="20"/>
      <c r="E209" s="20"/>
      <c r="F209" s="20"/>
    </row>
    <row r="210" spans="2:6" x14ac:dyDescent="0.2">
      <c r="B210" s="20"/>
      <c r="C210" s="20"/>
      <c r="D210" s="20"/>
      <c r="E210" s="20"/>
      <c r="F210" s="20"/>
    </row>
    <row r="211" spans="2:6" x14ac:dyDescent="0.2">
      <c r="B211" s="20"/>
      <c r="C211" s="20"/>
      <c r="D211" s="20"/>
      <c r="E211" s="20"/>
      <c r="F211" s="20"/>
    </row>
    <row r="212" spans="2:6" x14ac:dyDescent="0.2">
      <c r="B212" s="20"/>
      <c r="C212" s="20"/>
      <c r="D212" s="20"/>
      <c r="E212" s="20"/>
      <c r="F212" s="20"/>
    </row>
    <row r="213" spans="2:6" x14ac:dyDescent="0.2">
      <c r="B213" s="20"/>
      <c r="C213" s="20"/>
      <c r="D213" s="20"/>
      <c r="E213" s="20"/>
      <c r="F213" s="20"/>
    </row>
    <row r="214" spans="2:6" x14ac:dyDescent="0.2">
      <c r="B214" s="20"/>
      <c r="C214" s="20"/>
      <c r="D214" s="20"/>
      <c r="E214" s="20"/>
      <c r="F214" s="20"/>
    </row>
    <row r="215" spans="2:6" x14ac:dyDescent="0.2">
      <c r="B215" s="20"/>
      <c r="C215" s="20"/>
      <c r="D215" s="20"/>
      <c r="E215" s="20"/>
      <c r="F215" s="20"/>
    </row>
    <row r="216" spans="2:6" x14ac:dyDescent="0.2">
      <c r="B216" s="20"/>
      <c r="C216" s="20"/>
      <c r="D216" s="20"/>
      <c r="E216" s="20"/>
      <c r="F216" s="20"/>
    </row>
    <row r="217" spans="2:6" x14ac:dyDescent="0.2">
      <c r="B217" s="20"/>
      <c r="C217" s="20"/>
      <c r="D217" s="20"/>
      <c r="E217" s="20"/>
      <c r="F217" s="20"/>
    </row>
    <row r="218" spans="2:6" x14ac:dyDescent="0.2">
      <c r="B218" s="20"/>
      <c r="C218" s="20"/>
      <c r="D218" s="20"/>
      <c r="E218" s="20"/>
      <c r="F218" s="20"/>
    </row>
    <row r="219" spans="2:6" x14ac:dyDescent="0.2">
      <c r="B219" s="20"/>
      <c r="C219" s="20"/>
      <c r="D219" s="20"/>
      <c r="E219" s="20"/>
      <c r="F219" s="20"/>
    </row>
    <row r="220" spans="2:6" x14ac:dyDescent="0.2">
      <c r="B220" s="20"/>
      <c r="C220" s="20"/>
      <c r="D220" s="20"/>
      <c r="E220" s="20"/>
      <c r="F220" s="20"/>
    </row>
    <row r="221" spans="2:6" x14ac:dyDescent="0.2">
      <c r="B221" s="20"/>
      <c r="C221" s="20"/>
      <c r="D221" s="20"/>
      <c r="E221" s="20"/>
      <c r="F221" s="20"/>
    </row>
    <row r="222" spans="2:6" x14ac:dyDescent="0.2">
      <c r="B222" s="20"/>
      <c r="C222" s="20"/>
      <c r="D222" s="20"/>
      <c r="E222" s="20"/>
      <c r="F222" s="20"/>
    </row>
    <row r="223" spans="2:6" x14ac:dyDescent="0.2">
      <c r="B223" s="20"/>
      <c r="C223" s="20"/>
      <c r="D223" s="20"/>
      <c r="E223" s="20"/>
      <c r="F223" s="20"/>
    </row>
    <row r="224" spans="2:6" x14ac:dyDescent="0.2">
      <c r="B224" s="20"/>
      <c r="C224" s="20"/>
      <c r="D224" s="20"/>
      <c r="E224" s="20"/>
      <c r="F224" s="20"/>
    </row>
    <row r="225" spans="2:6" x14ac:dyDescent="0.2">
      <c r="B225" s="20"/>
      <c r="C225" s="20"/>
      <c r="D225" s="20"/>
      <c r="E225" s="20"/>
      <c r="F225" s="20"/>
    </row>
    <row r="226" spans="2:6" x14ac:dyDescent="0.2">
      <c r="B226" s="20"/>
      <c r="C226" s="20"/>
      <c r="D226" s="20"/>
      <c r="E226" s="20"/>
      <c r="F226" s="20"/>
    </row>
    <row r="227" spans="2:6" x14ac:dyDescent="0.2">
      <c r="B227" s="20"/>
      <c r="C227" s="20"/>
      <c r="D227" s="20"/>
      <c r="E227" s="20"/>
      <c r="F227" s="20"/>
    </row>
    <row r="228" spans="2:6" x14ac:dyDescent="0.2">
      <c r="B228" s="20"/>
      <c r="C228" s="20"/>
      <c r="D228" s="20"/>
      <c r="E228" s="20"/>
      <c r="F228" s="20"/>
    </row>
    <row r="229" spans="2:6" x14ac:dyDescent="0.2">
      <c r="B229" s="20"/>
      <c r="C229" s="20"/>
      <c r="D229" s="20"/>
      <c r="E229" s="20"/>
      <c r="F229" s="20"/>
    </row>
    <row r="230" spans="2:6" x14ac:dyDescent="0.2">
      <c r="B230" s="20"/>
      <c r="C230" s="20"/>
      <c r="D230" s="20"/>
      <c r="E230" s="20"/>
      <c r="F230" s="20"/>
    </row>
    <row r="231" spans="2:6" x14ac:dyDescent="0.2">
      <c r="B231" s="20"/>
      <c r="C231" s="20"/>
      <c r="D231" s="20"/>
      <c r="E231" s="20"/>
      <c r="F231" s="20"/>
    </row>
    <row r="232" spans="2:6" x14ac:dyDescent="0.2">
      <c r="B232" s="20"/>
      <c r="C232" s="20"/>
      <c r="D232" s="20"/>
      <c r="E232" s="20"/>
      <c r="F232" s="20"/>
    </row>
    <row r="233" spans="2:6" x14ac:dyDescent="0.2">
      <c r="B233" s="20"/>
      <c r="C233" s="20"/>
      <c r="D233" s="20"/>
      <c r="E233" s="20"/>
      <c r="F233" s="20"/>
    </row>
    <row r="234" spans="2:6" x14ac:dyDescent="0.2">
      <c r="B234" s="20"/>
      <c r="C234" s="20"/>
      <c r="D234" s="20"/>
      <c r="E234" s="20"/>
      <c r="F234" s="20"/>
    </row>
    <row r="235" spans="2:6" x14ac:dyDescent="0.2">
      <c r="B235" s="20"/>
      <c r="C235" s="20"/>
      <c r="D235" s="20"/>
      <c r="E235" s="20"/>
      <c r="F235" s="20"/>
    </row>
    <row r="236" spans="2:6" x14ac:dyDescent="0.2">
      <c r="B236" s="20"/>
      <c r="C236" s="20"/>
      <c r="D236" s="20"/>
      <c r="E236" s="20"/>
      <c r="F236" s="20"/>
    </row>
    <row r="237" spans="2:6" x14ac:dyDescent="0.2">
      <c r="B237" s="20"/>
      <c r="C237" s="20"/>
      <c r="D237" s="20"/>
      <c r="E237" s="20"/>
      <c r="F237" s="20"/>
    </row>
    <row r="238" spans="2:6" x14ac:dyDescent="0.2">
      <c r="B238" s="20"/>
      <c r="C238" s="20"/>
      <c r="D238" s="20"/>
      <c r="E238" s="20"/>
      <c r="F238" s="20"/>
    </row>
    <row r="239" spans="2:6" x14ac:dyDescent="0.2">
      <c r="B239" s="20"/>
      <c r="C239" s="20"/>
      <c r="D239" s="20"/>
      <c r="E239" s="20"/>
      <c r="F239" s="20"/>
    </row>
    <row r="240" spans="2:6" x14ac:dyDescent="0.2">
      <c r="B240" s="20"/>
      <c r="C240" s="20"/>
      <c r="D240" s="20"/>
      <c r="E240" s="20"/>
      <c r="F240" s="20"/>
    </row>
    <row r="241" spans="2:6" x14ac:dyDescent="0.2">
      <c r="B241" s="20"/>
      <c r="C241" s="20"/>
      <c r="D241" s="20"/>
      <c r="E241" s="20"/>
      <c r="F241" s="20"/>
    </row>
    <row r="242" spans="2:6" x14ac:dyDescent="0.2">
      <c r="B242" s="20"/>
      <c r="C242" s="20"/>
      <c r="D242" s="20"/>
      <c r="E242" s="20"/>
      <c r="F242" s="20"/>
    </row>
    <row r="243" spans="2:6" x14ac:dyDescent="0.2">
      <c r="B243" s="20"/>
      <c r="C243" s="20"/>
      <c r="D243" s="20"/>
      <c r="E243" s="20"/>
      <c r="F243" s="20"/>
    </row>
    <row r="244" spans="2:6" x14ac:dyDescent="0.2">
      <c r="B244" s="20"/>
      <c r="C244" s="20"/>
      <c r="D244" s="20"/>
      <c r="E244" s="20"/>
      <c r="F244" s="20"/>
    </row>
    <row r="245" spans="2:6" x14ac:dyDescent="0.2">
      <c r="B245" s="20"/>
      <c r="C245" s="20"/>
      <c r="D245" s="20"/>
      <c r="E245" s="20"/>
      <c r="F245" s="20"/>
    </row>
    <row r="246" spans="2:6" x14ac:dyDescent="0.2">
      <c r="B246" s="20"/>
      <c r="C246" s="20"/>
      <c r="D246" s="20"/>
      <c r="E246" s="20"/>
      <c r="F246" s="20"/>
    </row>
    <row r="247" spans="2:6" x14ac:dyDescent="0.2">
      <c r="B247" s="20"/>
      <c r="C247" s="20"/>
      <c r="D247" s="20"/>
      <c r="E247" s="20"/>
      <c r="F247" s="20"/>
    </row>
    <row r="248" spans="2:6" x14ac:dyDescent="0.2">
      <c r="B248" s="20"/>
      <c r="C248" s="20"/>
      <c r="D248" s="20"/>
      <c r="E248" s="20"/>
      <c r="F248" s="20"/>
    </row>
    <row r="249" spans="2:6" x14ac:dyDescent="0.2">
      <c r="B249" s="20"/>
      <c r="C249" s="20"/>
      <c r="D249" s="20"/>
      <c r="E249" s="20"/>
      <c r="F249" s="20"/>
    </row>
    <row r="250" spans="2:6" x14ac:dyDescent="0.2">
      <c r="B250" s="20"/>
      <c r="C250" s="20"/>
      <c r="D250" s="20"/>
      <c r="E250" s="20"/>
      <c r="F250" s="20"/>
    </row>
    <row r="251" spans="2:6" x14ac:dyDescent="0.2">
      <c r="B251" s="20"/>
      <c r="C251" s="20"/>
      <c r="D251" s="20"/>
      <c r="E251" s="20"/>
      <c r="F251" s="20"/>
    </row>
    <row r="252" spans="2:6" x14ac:dyDescent="0.2">
      <c r="B252" s="20"/>
      <c r="C252" s="20"/>
      <c r="D252" s="20"/>
      <c r="E252" s="20"/>
      <c r="F252" s="20"/>
    </row>
    <row r="253" spans="2:6" x14ac:dyDescent="0.2">
      <c r="B253" s="20"/>
      <c r="C253" s="20"/>
      <c r="D253" s="20"/>
      <c r="E253" s="20"/>
      <c r="F253" s="20"/>
    </row>
    <row r="254" spans="2:6" x14ac:dyDescent="0.2">
      <c r="B254" s="20"/>
      <c r="C254" s="20"/>
      <c r="D254" s="20"/>
      <c r="E254" s="20"/>
      <c r="F254" s="20"/>
    </row>
    <row r="255" spans="2:6" x14ac:dyDescent="0.2">
      <c r="B255" s="20"/>
      <c r="C255" s="20"/>
      <c r="D255" s="20"/>
      <c r="E255" s="20"/>
      <c r="F255" s="20"/>
    </row>
    <row r="256" spans="2:6" x14ac:dyDescent="0.2">
      <c r="B256" s="20"/>
      <c r="C256" s="20"/>
      <c r="D256" s="20"/>
      <c r="E256" s="20"/>
      <c r="F256" s="20"/>
    </row>
    <row r="257" spans="2:6" x14ac:dyDescent="0.2">
      <c r="B257" s="20"/>
      <c r="C257" s="20"/>
      <c r="D257" s="20"/>
      <c r="E257" s="20"/>
      <c r="F257" s="20"/>
    </row>
    <row r="258" spans="2:6" x14ac:dyDescent="0.2">
      <c r="B258" s="20"/>
      <c r="C258" s="20"/>
      <c r="D258" s="20"/>
      <c r="E258" s="20"/>
      <c r="F258" s="20"/>
    </row>
    <row r="259" spans="2:6" x14ac:dyDescent="0.2">
      <c r="B259" s="20"/>
      <c r="C259" s="20"/>
      <c r="D259" s="20"/>
      <c r="E259" s="20"/>
      <c r="F259" s="20"/>
    </row>
    <row r="260" spans="2:6" x14ac:dyDescent="0.2">
      <c r="B260" s="20"/>
      <c r="C260" s="20"/>
      <c r="D260" s="20"/>
      <c r="E260" s="20"/>
      <c r="F260" s="20"/>
    </row>
    <row r="261" spans="2:6" x14ac:dyDescent="0.2">
      <c r="B261" s="20"/>
      <c r="C261" s="20"/>
      <c r="D261" s="20"/>
      <c r="E261" s="20"/>
      <c r="F261" s="20"/>
    </row>
    <row r="262" spans="2:6" x14ac:dyDescent="0.2">
      <c r="B262" s="20"/>
      <c r="C262" s="20"/>
      <c r="D262" s="20"/>
      <c r="E262" s="20"/>
      <c r="F262" s="20"/>
    </row>
    <row r="263" spans="2:6" x14ac:dyDescent="0.2">
      <c r="B263" s="20"/>
      <c r="C263" s="20"/>
      <c r="D263" s="20"/>
      <c r="E263" s="20"/>
      <c r="F263" s="20"/>
    </row>
    <row r="264" spans="2:6" x14ac:dyDescent="0.2">
      <c r="B264" s="20"/>
      <c r="C264" s="20"/>
      <c r="D264" s="20"/>
      <c r="E264" s="20"/>
      <c r="F264" s="20"/>
    </row>
    <row r="265" spans="2:6" x14ac:dyDescent="0.2">
      <c r="B265" s="20"/>
      <c r="C265" s="20"/>
      <c r="D265" s="20"/>
      <c r="E265" s="20"/>
      <c r="F265" s="20"/>
    </row>
    <row r="266" spans="2:6" x14ac:dyDescent="0.2">
      <c r="B266" s="20"/>
      <c r="C266" s="20"/>
      <c r="D266" s="20"/>
      <c r="E266" s="20"/>
      <c r="F266" s="20"/>
    </row>
    <row r="267" spans="2:6" x14ac:dyDescent="0.2">
      <c r="B267" s="20"/>
      <c r="C267" s="20"/>
      <c r="D267" s="20"/>
      <c r="E267" s="20"/>
      <c r="F267" s="20"/>
    </row>
    <row r="268" spans="2:6" x14ac:dyDescent="0.2">
      <c r="B268" s="20"/>
      <c r="C268" s="20"/>
      <c r="D268" s="20"/>
      <c r="E268" s="20"/>
      <c r="F268" s="20"/>
    </row>
    <row r="269" spans="2:6" x14ac:dyDescent="0.2">
      <c r="B269" s="20"/>
      <c r="C269" s="20"/>
      <c r="D269" s="20"/>
      <c r="E269" s="20"/>
      <c r="F269" s="20"/>
    </row>
    <row r="270" spans="2:6" x14ac:dyDescent="0.2">
      <c r="B270" s="20"/>
      <c r="C270" s="20"/>
      <c r="D270" s="20"/>
      <c r="E270" s="20"/>
      <c r="F270" s="20"/>
    </row>
    <row r="271" spans="2:6" x14ac:dyDescent="0.2">
      <c r="B271" s="20"/>
      <c r="C271" s="20"/>
      <c r="D271" s="20"/>
      <c r="E271" s="20"/>
      <c r="F271" s="20"/>
    </row>
    <row r="272" spans="2:6" x14ac:dyDescent="0.2">
      <c r="B272" s="20"/>
      <c r="C272" s="20"/>
      <c r="D272" s="20"/>
      <c r="E272" s="20"/>
      <c r="F272" s="20"/>
    </row>
    <row r="273" spans="2:6" x14ac:dyDescent="0.2">
      <c r="B273" s="20"/>
      <c r="C273" s="20"/>
      <c r="D273" s="20"/>
      <c r="E273" s="20"/>
      <c r="F273" s="20"/>
    </row>
    <row r="274" spans="2:6" x14ac:dyDescent="0.2">
      <c r="B274" s="20"/>
      <c r="C274" s="20"/>
      <c r="D274" s="20"/>
      <c r="E274" s="20"/>
      <c r="F274" s="20"/>
    </row>
    <row r="275" spans="2:6" x14ac:dyDescent="0.2">
      <c r="B275" s="20"/>
      <c r="C275" s="20"/>
      <c r="D275" s="20"/>
      <c r="E275" s="20"/>
      <c r="F275" s="20"/>
    </row>
    <row r="276" spans="2:6" x14ac:dyDescent="0.2">
      <c r="B276" s="20"/>
      <c r="C276" s="20"/>
      <c r="D276" s="20"/>
      <c r="E276" s="20"/>
      <c r="F276" s="20"/>
    </row>
    <row r="277" spans="2:6" x14ac:dyDescent="0.2">
      <c r="B277" s="20"/>
      <c r="C277" s="20"/>
      <c r="D277" s="20"/>
      <c r="E277" s="20"/>
      <c r="F277" s="20"/>
    </row>
    <row r="278" spans="2:6" x14ac:dyDescent="0.2">
      <c r="B278" s="20"/>
      <c r="C278" s="20"/>
      <c r="D278" s="20"/>
      <c r="E278" s="20"/>
      <c r="F278" s="20"/>
    </row>
    <row r="279" spans="2:6" x14ac:dyDescent="0.2">
      <c r="B279" s="20"/>
      <c r="C279" s="20"/>
      <c r="D279" s="20"/>
      <c r="E279" s="20"/>
      <c r="F279" s="20"/>
    </row>
    <row r="280" spans="2:6" x14ac:dyDescent="0.2">
      <c r="B280" s="20"/>
      <c r="C280" s="20"/>
      <c r="D280" s="20"/>
      <c r="E280" s="20"/>
      <c r="F280" s="20"/>
    </row>
    <row r="281" spans="2:6" x14ac:dyDescent="0.2">
      <c r="B281" s="20"/>
      <c r="C281" s="20"/>
      <c r="D281" s="20"/>
      <c r="E281" s="20"/>
      <c r="F281" s="20"/>
    </row>
    <row r="282" spans="2:6" x14ac:dyDescent="0.2">
      <c r="B282" s="20"/>
      <c r="C282" s="20"/>
      <c r="D282" s="20"/>
      <c r="E282" s="20"/>
      <c r="F282" s="20"/>
    </row>
    <row r="283" spans="2:6" x14ac:dyDescent="0.2">
      <c r="B283" s="20"/>
      <c r="C283" s="20"/>
      <c r="D283" s="20"/>
      <c r="E283" s="20"/>
      <c r="F283" s="20"/>
    </row>
    <row r="284" spans="2:6" x14ac:dyDescent="0.2">
      <c r="B284" s="20"/>
      <c r="C284" s="20"/>
      <c r="D284" s="20"/>
      <c r="E284" s="20"/>
      <c r="F284" s="20"/>
    </row>
    <row r="285" spans="2:6" x14ac:dyDescent="0.2">
      <c r="B285" s="20"/>
      <c r="C285" s="20"/>
      <c r="D285" s="20"/>
      <c r="E285" s="20"/>
      <c r="F285" s="20"/>
    </row>
    <row r="286" spans="2:6" x14ac:dyDescent="0.2">
      <c r="B286" s="20"/>
      <c r="C286" s="20"/>
      <c r="D286" s="20"/>
      <c r="E286" s="20"/>
      <c r="F286" s="20"/>
    </row>
    <row r="287" spans="2:6" x14ac:dyDescent="0.2">
      <c r="B287" s="20"/>
      <c r="C287" s="20"/>
      <c r="D287" s="20"/>
      <c r="E287" s="20"/>
      <c r="F287" s="20"/>
    </row>
    <row r="288" spans="2:6" x14ac:dyDescent="0.2">
      <c r="B288" s="20"/>
      <c r="C288" s="20"/>
      <c r="D288" s="20"/>
      <c r="E288" s="20"/>
      <c r="F288" s="20"/>
    </row>
    <row r="289" spans="2:6" x14ac:dyDescent="0.2">
      <c r="B289" s="20"/>
      <c r="C289" s="20"/>
      <c r="D289" s="20"/>
      <c r="E289" s="20"/>
      <c r="F289" s="20"/>
    </row>
    <row r="290" spans="2:6" x14ac:dyDescent="0.2">
      <c r="B290" s="20"/>
      <c r="C290" s="20"/>
      <c r="D290" s="20"/>
      <c r="E290" s="20"/>
      <c r="F290" s="20"/>
    </row>
    <row r="291" spans="2:6" x14ac:dyDescent="0.2">
      <c r="B291" s="20"/>
      <c r="C291" s="20"/>
      <c r="D291" s="20"/>
      <c r="E291" s="20"/>
      <c r="F291" s="20"/>
    </row>
    <row r="292" spans="2:6" x14ac:dyDescent="0.2">
      <c r="B292" s="20"/>
      <c r="C292" s="20"/>
      <c r="D292" s="20"/>
      <c r="E292" s="20"/>
      <c r="F292" s="20"/>
    </row>
    <row r="293" spans="2:6" x14ac:dyDescent="0.2">
      <c r="B293" s="20"/>
      <c r="C293" s="20"/>
      <c r="D293" s="20"/>
      <c r="E293" s="20"/>
      <c r="F293" s="20"/>
    </row>
    <row r="294" spans="2:6" x14ac:dyDescent="0.2">
      <c r="B294" s="20"/>
      <c r="C294" s="20"/>
      <c r="D294" s="20"/>
      <c r="E294" s="20"/>
      <c r="F294" s="20"/>
    </row>
    <row r="295" spans="2:6" x14ac:dyDescent="0.2">
      <c r="B295" s="20"/>
      <c r="C295" s="20"/>
      <c r="D295" s="20"/>
      <c r="E295" s="20"/>
      <c r="F295" s="20"/>
    </row>
    <row r="296" spans="2:6" x14ac:dyDescent="0.2">
      <c r="B296" s="20"/>
      <c r="C296" s="20"/>
      <c r="D296" s="20"/>
      <c r="E296" s="20"/>
      <c r="F296" s="20"/>
    </row>
    <row r="297" spans="2:6" x14ac:dyDescent="0.2">
      <c r="B297" s="20"/>
      <c r="C297" s="20"/>
      <c r="D297" s="20"/>
      <c r="E297" s="20"/>
      <c r="F297" s="20"/>
    </row>
    <row r="298" spans="2:6" x14ac:dyDescent="0.2">
      <c r="B298" s="20"/>
      <c r="C298" s="20"/>
      <c r="D298" s="20"/>
      <c r="E298" s="20"/>
      <c r="F298" s="20"/>
    </row>
    <row r="299" spans="2:6" x14ac:dyDescent="0.2">
      <c r="B299" s="20"/>
      <c r="C299" s="20"/>
      <c r="D299" s="20"/>
      <c r="E299" s="20"/>
      <c r="F299" s="20"/>
    </row>
    <row r="300" spans="2:6" x14ac:dyDescent="0.2">
      <c r="B300" s="20"/>
      <c r="C300" s="20"/>
      <c r="D300" s="20"/>
      <c r="E300" s="20"/>
      <c r="F300" s="20"/>
    </row>
    <row r="301" spans="2:6" x14ac:dyDescent="0.2">
      <c r="B301" s="20"/>
      <c r="C301" s="20"/>
      <c r="D301" s="20"/>
      <c r="E301" s="20"/>
      <c r="F301" s="20"/>
    </row>
    <row r="302" spans="2:6" x14ac:dyDescent="0.2">
      <c r="B302" s="20"/>
      <c r="C302" s="20"/>
      <c r="D302" s="20"/>
      <c r="E302" s="20"/>
      <c r="F302" s="20"/>
    </row>
    <row r="303" spans="2:6" x14ac:dyDescent="0.2">
      <c r="B303" s="20"/>
      <c r="C303" s="20"/>
      <c r="D303" s="20"/>
      <c r="E303" s="20"/>
      <c r="F303" s="20"/>
    </row>
    <row r="304" spans="2:6" x14ac:dyDescent="0.2">
      <c r="B304" s="20"/>
      <c r="C304" s="20"/>
      <c r="D304" s="20"/>
      <c r="E304" s="20"/>
      <c r="F304" s="20"/>
    </row>
    <row r="305" spans="2:6" x14ac:dyDescent="0.2">
      <c r="B305" s="20"/>
      <c r="C305" s="20"/>
      <c r="D305" s="20"/>
      <c r="E305" s="20"/>
      <c r="F305" s="20"/>
    </row>
    <row r="306" spans="2:6" x14ac:dyDescent="0.2">
      <c r="B306" s="20"/>
      <c r="C306" s="20"/>
      <c r="D306" s="20"/>
      <c r="E306" s="20"/>
      <c r="F306" s="20"/>
    </row>
    <row r="307" spans="2:6" x14ac:dyDescent="0.2">
      <c r="B307" s="20"/>
      <c r="C307" s="20"/>
      <c r="D307" s="20"/>
      <c r="E307" s="20"/>
      <c r="F307" s="20"/>
    </row>
    <row r="308" spans="2:6" x14ac:dyDescent="0.2">
      <c r="B308" s="20"/>
      <c r="C308" s="20"/>
      <c r="D308" s="20"/>
      <c r="E308" s="20"/>
      <c r="F308" s="20"/>
    </row>
    <row r="309" spans="2:6" x14ac:dyDescent="0.2">
      <c r="B309" s="20"/>
      <c r="C309" s="20"/>
      <c r="D309" s="20"/>
      <c r="E309" s="20"/>
      <c r="F309" s="20"/>
    </row>
    <row r="310" spans="2:6" x14ac:dyDescent="0.2">
      <c r="B310" s="20"/>
      <c r="C310" s="20"/>
      <c r="D310" s="20"/>
      <c r="E310" s="20"/>
      <c r="F310" s="20"/>
    </row>
    <row r="311" spans="2:6" x14ac:dyDescent="0.2">
      <c r="B311" s="20"/>
      <c r="C311" s="20"/>
      <c r="D311" s="20"/>
      <c r="E311" s="20"/>
      <c r="F311" s="20"/>
    </row>
    <row r="312" spans="2:6" x14ac:dyDescent="0.2">
      <c r="B312" s="20"/>
      <c r="C312" s="20"/>
      <c r="D312" s="20"/>
      <c r="E312" s="20"/>
      <c r="F312" s="20"/>
    </row>
    <row r="313" spans="2:6" x14ac:dyDescent="0.2">
      <c r="B313" s="20"/>
      <c r="C313" s="20"/>
      <c r="D313" s="20"/>
      <c r="E313" s="20"/>
      <c r="F313" s="20"/>
    </row>
    <row r="314" spans="2:6" x14ac:dyDescent="0.2">
      <c r="B314" s="20"/>
      <c r="C314" s="20"/>
      <c r="D314" s="20"/>
      <c r="E314" s="20"/>
      <c r="F314" s="20"/>
    </row>
    <row r="315" spans="2:6" x14ac:dyDescent="0.2">
      <c r="B315" s="20"/>
      <c r="C315" s="20"/>
      <c r="D315" s="20"/>
      <c r="E315" s="20"/>
      <c r="F315" s="20"/>
    </row>
    <row r="316" spans="2:6" x14ac:dyDescent="0.2">
      <c r="B316" s="20"/>
      <c r="C316" s="20"/>
      <c r="D316" s="20"/>
      <c r="E316" s="20"/>
      <c r="F316" s="20"/>
    </row>
    <row r="317" spans="2:6" x14ac:dyDescent="0.2">
      <c r="B317" s="20"/>
      <c r="C317" s="20"/>
      <c r="D317" s="20"/>
      <c r="E317" s="20"/>
      <c r="F317" s="20"/>
    </row>
    <row r="318" spans="2:6" x14ac:dyDescent="0.2">
      <c r="B318" s="20"/>
      <c r="C318" s="20"/>
      <c r="D318" s="20"/>
      <c r="E318" s="20"/>
      <c r="F318" s="20"/>
    </row>
    <row r="319" spans="2:6" x14ac:dyDescent="0.2">
      <c r="B319" s="20"/>
      <c r="C319" s="20"/>
      <c r="D319" s="20"/>
      <c r="E319" s="20"/>
      <c r="F319" s="20"/>
    </row>
    <row r="320" spans="2:6" x14ac:dyDescent="0.2">
      <c r="B320" s="20"/>
      <c r="C320" s="20"/>
      <c r="D320" s="20"/>
      <c r="E320" s="20"/>
      <c r="F320" s="20"/>
    </row>
    <row r="321" spans="2:6" x14ac:dyDescent="0.2">
      <c r="B321" s="20"/>
      <c r="C321" s="20"/>
      <c r="D321" s="20"/>
      <c r="E321" s="20"/>
      <c r="F321" s="20"/>
    </row>
    <row r="322" spans="2:6" x14ac:dyDescent="0.2">
      <c r="B322" s="20"/>
      <c r="C322" s="20"/>
      <c r="D322" s="20"/>
      <c r="E322" s="20"/>
      <c r="F322" s="20"/>
    </row>
    <row r="323" spans="2:6" x14ac:dyDescent="0.2">
      <c r="B323" s="20"/>
      <c r="C323" s="20"/>
      <c r="D323" s="20"/>
      <c r="E323" s="20"/>
      <c r="F323" s="20"/>
    </row>
    <row r="324" spans="2:6" x14ac:dyDescent="0.2">
      <c r="B324" s="20"/>
      <c r="C324" s="20"/>
      <c r="D324" s="20"/>
      <c r="E324" s="20"/>
      <c r="F324" s="20"/>
    </row>
    <row r="325" spans="2:6" x14ac:dyDescent="0.2">
      <c r="B325" s="20"/>
      <c r="C325" s="20"/>
      <c r="D325" s="20"/>
      <c r="E325" s="20"/>
      <c r="F325" s="20"/>
    </row>
    <row r="326" spans="2:6" x14ac:dyDescent="0.2">
      <c r="B326" s="20"/>
      <c r="C326" s="20"/>
      <c r="D326" s="20"/>
      <c r="E326" s="20"/>
      <c r="F326" s="20"/>
    </row>
    <row r="327" spans="2:6" x14ac:dyDescent="0.2">
      <c r="B327" s="20"/>
      <c r="C327" s="20"/>
      <c r="D327" s="20"/>
      <c r="E327" s="20"/>
      <c r="F327" s="20"/>
    </row>
    <row r="328" spans="2:6" x14ac:dyDescent="0.2">
      <c r="B328" s="20"/>
      <c r="C328" s="20"/>
      <c r="D328" s="20"/>
      <c r="E328" s="20"/>
      <c r="F328" s="20"/>
    </row>
    <row r="329" spans="2:6" x14ac:dyDescent="0.2">
      <c r="B329" s="20"/>
      <c r="C329" s="20"/>
      <c r="D329" s="20"/>
      <c r="E329" s="20"/>
      <c r="F329" s="20"/>
    </row>
    <row r="330" spans="2:6" x14ac:dyDescent="0.2">
      <c r="B330" s="20"/>
      <c r="C330" s="20"/>
      <c r="D330" s="20"/>
      <c r="E330" s="20"/>
      <c r="F330" s="20"/>
    </row>
    <row r="331" spans="2:6" x14ac:dyDescent="0.2">
      <c r="B331" s="20"/>
      <c r="C331" s="20"/>
      <c r="D331" s="20"/>
      <c r="E331" s="20"/>
      <c r="F331" s="20"/>
    </row>
    <row r="332" spans="2:6" x14ac:dyDescent="0.2">
      <c r="B332" s="20"/>
      <c r="C332" s="20"/>
      <c r="D332" s="20"/>
      <c r="E332" s="20"/>
      <c r="F332" s="20"/>
    </row>
    <row r="333" spans="2:6" x14ac:dyDescent="0.2">
      <c r="B333" s="20"/>
      <c r="C333" s="20"/>
      <c r="D333" s="20"/>
      <c r="E333" s="20"/>
      <c r="F333" s="20"/>
    </row>
    <row r="334" spans="2:6" x14ac:dyDescent="0.2">
      <c r="B334" s="20"/>
      <c r="C334" s="20"/>
      <c r="D334" s="20"/>
      <c r="E334" s="20"/>
      <c r="F334" s="20"/>
    </row>
    <row r="335" spans="2:6" x14ac:dyDescent="0.2">
      <c r="B335" s="20"/>
      <c r="C335" s="20"/>
      <c r="D335" s="20"/>
      <c r="E335" s="20"/>
      <c r="F335" s="20"/>
    </row>
    <row r="336" spans="2:6" x14ac:dyDescent="0.2">
      <c r="B336" s="20"/>
      <c r="C336" s="20"/>
      <c r="D336" s="20"/>
      <c r="E336" s="20"/>
      <c r="F336" s="20"/>
    </row>
    <row r="337" spans="2:6" x14ac:dyDescent="0.2">
      <c r="B337" s="20"/>
      <c r="C337" s="20"/>
      <c r="D337" s="20"/>
      <c r="E337" s="20"/>
      <c r="F337" s="20"/>
    </row>
    <row r="338" spans="2:6" x14ac:dyDescent="0.2">
      <c r="B338" s="20"/>
      <c r="C338" s="20"/>
      <c r="D338" s="20"/>
      <c r="E338" s="20"/>
      <c r="F338" s="20"/>
    </row>
    <row r="339" spans="2:6" x14ac:dyDescent="0.2">
      <c r="B339" s="20"/>
      <c r="C339" s="20"/>
      <c r="D339" s="20"/>
      <c r="E339" s="20"/>
      <c r="F339" s="20"/>
    </row>
    <row r="340" spans="2:6" x14ac:dyDescent="0.2">
      <c r="B340" s="20"/>
      <c r="C340" s="20"/>
      <c r="D340" s="20"/>
      <c r="E340" s="20"/>
      <c r="F340" s="20"/>
    </row>
    <row r="341" spans="2:6" x14ac:dyDescent="0.2">
      <c r="B341" s="20"/>
      <c r="C341" s="20"/>
      <c r="D341" s="20"/>
      <c r="E341" s="20"/>
      <c r="F341" s="20"/>
    </row>
    <row r="342" spans="2:6" x14ac:dyDescent="0.2">
      <c r="B342" s="20"/>
      <c r="C342" s="20"/>
      <c r="D342" s="20"/>
      <c r="E342" s="20"/>
      <c r="F342" s="20"/>
    </row>
    <row r="343" spans="2:6" x14ac:dyDescent="0.2">
      <c r="B343" s="20"/>
      <c r="C343" s="20"/>
      <c r="D343" s="20"/>
      <c r="E343" s="20"/>
      <c r="F343" s="20"/>
    </row>
    <row r="344" spans="2:6" x14ac:dyDescent="0.2">
      <c r="B344" s="20"/>
      <c r="C344" s="20"/>
      <c r="D344" s="20"/>
      <c r="E344" s="20"/>
      <c r="F344" s="20"/>
    </row>
    <row r="345" spans="2:6" x14ac:dyDescent="0.2">
      <c r="B345" s="20"/>
      <c r="C345" s="20"/>
      <c r="D345" s="20"/>
      <c r="E345" s="20"/>
      <c r="F345" s="20"/>
    </row>
    <row r="346" spans="2:6" x14ac:dyDescent="0.2">
      <c r="B346" s="20"/>
      <c r="C346" s="20"/>
      <c r="D346" s="20"/>
      <c r="E346" s="20"/>
      <c r="F346" s="20"/>
    </row>
    <row r="347" spans="2:6" x14ac:dyDescent="0.2">
      <c r="B347" s="20"/>
      <c r="C347" s="20"/>
      <c r="D347" s="20"/>
      <c r="E347" s="20"/>
      <c r="F347" s="20"/>
    </row>
    <row r="348" spans="2:6" x14ac:dyDescent="0.2">
      <c r="B348" s="20"/>
      <c r="C348" s="20"/>
      <c r="D348" s="20"/>
      <c r="E348" s="20"/>
      <c r="F348" s="20"/>
    </row>
    <row r="349" spans="2:6" x14ac:dyDescent="0.2">
      <c r="B349" s="20"/>
      <c r="C349" s="20"/>
      <c r="D349" s="20"/>
      <c r="E349" s="20"/>
      <c r="F349" s="20"/>
    </row>
    <row r="350" spans="2:6" x14ac:dyDescent="0.2">
      <c r="B350" s="20"/>
      <c r="C350" s="20"/>
      <c r="D350" s="20"/>
      <c r="E350" s="20"/>
      <c r="F350" s="20"/>
    </row>
    <row r="351" spans="2:6" x14ac:dyDescent="0.2">
      <c r="B351" s="20"/>
      <c r="C351" s="20"/>
      <c r="D351" s="20"/>
      <c r="E351" s="20"/>
      <c r="F351" s="20"/>
    </row>
    <row r="352" spans="2:6" x14ac:dyDescent="0.2">
      <c r="B352" s="20"/>
      <c r="C352" s="20"/>
      <c r="D352" s="20"/>
      <c r="E352" s="20"/>
      <c r="F352" s="20"/>
    </row>
    <row r="353" spans="2:6" x14ac:dyDescent="0.2">
      <c r="B353" s="20"/>
      <c r="C353" s="20"/>
      <c r="D353" s="20"/>
      <c r="E353" s="20"/>
      <c r="F353" s="20"/>
    </row>
    <row r="354" spans="2:6" x14ac:dyDescent="0.2">
      <c r="B354" s="20"/>
      <c r="C354" s="20"/>
      <c r="D354" s="20"/>
      <c r="E354" s="20"/>
      <c r="F354" s="20"/>
    </row>
    <row r="355" spans="2:6" x14ac:dyDescent="0.2">
      <c r="B355" s="20"/>
      <c r="C355" s="20"/>
      <c r="D355" s="20"/>
      <c r="E355" s="20"/>
      <c r="F355" s="20"/>
    </row>
    <row r="356" spans="2:6" x14ac:dyDescent="0.2">
      <c r="B356" s="20"/>
      <c r="C356" s="20"/>
      <c r="D356" s="20"/>
      <c r="E356" s="20"/>
      <c r="F356" s="20"/>
    </row>
    <row r="357" spans="2:6" x14ac:dyDescent="0.2">
      <c r="B357" s="20"/>
      <c r="C357" s="20"/>
      <c r="D357" s="20"/>
      <c r="E357" s="20"/>
      <c r="F357" s="20"/>
    </row>
    <row r="358" spans="2:6" x14ac:dyDescent="0.2">
      <c r="B358" s="20"/>
      <c r="C358" s="20"/>
      <c r="D358" s="20"/>
      <c r="E358" s="20"/>
      <c r="F358" s="20"/>
    </row>
    <row r="359" spans="2:6" x14ac:dyDescent="0.2">
      <c r="B359" s="20"/>
      <c r="C359" s="20"/>
      <c r="D359" s="20"/>
      <c r="E359" s="20"/>
      <c r="F359" s="20"/>
    </row>
    <row r="360" spans="2:6" x14ac:dyDescent="0.2">
      <c r="B360" s="20"/>
      <c r="C360" s="20"/>
      <c r="D360" s="20"/>
      <c r="E360" s="20"/>
      <c r="F360" s="20"/>
    </row>
    <row r="361" spans="2:6" x14ac:dyDescent="0.2">
      <c r="B361" s="20"/>
      <c r="C361" s="20"/>
      <c r="D361" s="20"/>
      <c r="E361" s="20"/>
      <c r="F361" s="20"/>
    </row>
    <row r="362" spans="2:6" x14ac:dyDescent="0.2">
      <c r="B362" s="20"/>
      <c r="C362" s="20"/>
      <c r="D362" s="20"/>
      <c r="E362" s="20"/>
      <c r="F362" s="20"/>
    </row>
    <row r="363" spans="2:6" x14ac:dyDescent="0.2">
      <c r="B363" s="20"/>
      <c r="C363" s="20"/>
      <c r="D363" s="20"/>
      <c r="E363" s="20"/>
      <c r="F363" s="20"/>
    </row>
    <row r="364" spans="2:6" x14ac:dyDescent="0.2">
      <c r="B364" s="20"/>
      <c r="C364" s="20"/>
      <c r="D364" s="20"/>
      <c r="E364" s="20"/>
      <c r="F364" s="20"/>
    </row>
    <row r="365" spans="2:6" x14ac:dyDescent="0.2">
      <c r="B365" s="20"/>
      <c r="C365" s="20"/>
      <c r="D365" s="20"/>
      <c r="E365" s="20"/>
      <c r="F365" s="20"/>
    </row>
    <row r="366" spans="2:6" x14ac:dyDescent="0.2">
      <c r="B366" s="20"/>
      <c r="C366" s="20"/>
      <c r="D366" s="20"/>
      <c r="E366" s="20"/>
      <c r="F366" s="20"/>
    </row>
    <row r="367" spans="2:6" x14ac:dyDescent="0.2">
      <c r="B367" s="20"/>
      <c r="C367" s="20"/>
      <c r="D367" s="20"/>
      <c r="E367" s="20"/>
      <c r="F367" s="20"/>
    </row>
    <row r="368" spans="2:6" x14ac:dyDescent="0.2">
      <c r="B368" s="20"/>
      <c r="C368" s="20"/>
      <c r="D368" s="20"/>
      <c r="E368" s="20"/>
      <c r="F368" s="20"/>
    </row>
    <row r="369" spans="2:6" x14ac:dyDescent="0.2">
      <c r="B369" s="20"/>
      <c r="C369" s="20"/>
      <c r="D369" s="20"/>
      <c r="E369" s="20"/>
      <c r="F369" s="20"/>
    </row>
    <row r="370" spans="2:6" x14ac:dyDescent="0.2">
      <c r="B370" s="20"/>
      <c r="C370" s="20"/>
      <c r="D370" s="20"/>
      <c r="E370" s="20"/>
      <c r="F370" s="20"/>
    </row>
    <row r="371" spans="2:6" x14ac:dyDescent="0.2">
      <c r="B371" s="20"/>
      <c r="C371" s="20"/>
      <c r="D371" s="20"/>
      <c r="E371" s="20"/>
      <c r="F371" s="20"/>
    </row>
    <row r="372" spans="2:6" x14ac:dyDescent="0.2">
      <c r="B372" s="20"/>
      <c r="C372" s="20"/>
      <c r="D372" s="20"/>
      <c r="E372" s="20"/>
      <c r="F372" s="20"/>
    </row>
    <row r="373" spans="2:6" x14ac:dyDescent="0.2">
      <c r="B373" s="20"/>
      <c r="C373" s="20"/>
      <c r="D373" s="20"/>
      <c r="E373" s="20"/>
      <c r="F373" s="20"/>
    </row>
    <row r="374" spans="2:6" x14ac:dyDescent="0.2">
      <c r="B374" s="20"/>
      <c r="C374" s="20"/>
      <c r="D374" s="20"/>
      <c r="E374" s="20"/>
      <c r="F374" s="20"/>
    </row>
    <row r="375" spans="2:6" x14ac:dyDescent="0.2">
      <c r="B375" s="20"/>
      <c r="C375" s="20"/>
      <c r="D375" s="20"/>
      <c r="E375" s="20"/>
      <c r="F375" s="20"/>
    </row>
    <row r="376" spans="2:6" x14ac:dyDescent="0.2">
      <c r="B376" s="20"/>
      <c r="C376" s="20"/>
      <c r="D376" s="20"/>
      <c r="E376" s="20"/>
      <c r="F376" s="20"/>
    </row>
    <row r="377" spans="2:6" x14ac:dyDescent="0.2">
      <c r="B377" s="20"/>
      <c r="C377" s="20"/>
      <c r="D377" s="20"/>
      <c r="E377" s="20"/>
      <c r="F377" s="20"/>
    </row>
    <row r="378" spans="2:6" x14ac:dyDescent="0.2">
      <c r="B378" s="20"/>
      <c r="C378" s="20"/>
      <c r="D378" s="20"/>
      <c r="E378" s="20"/>
      <c r="F378" s="20"/>
    </row>
    <row r="379" spans="2:6" x14ac:dyDescent="0.2">
      <c r="B379" s="20"/>
      <c r="C379" s="20"/>
      <c r="D379" s="20"/>
      <c r="E379" s="20"/>
      <c r="F379" s="20"/>
    </row>
    <row r="380" spans="2:6" x14ac:dyDescent="0.2">
      <c r="B380" s="20"/>
      <c r="C380" s="20"/>
      <c r="D380" s="20"/>
      <c r="E380" s="20"/>
      <c r="F380" s="20"/>
    </row>
    <row r="381" spans="2:6" x14ac:dyDescent="0.2">
      <c r="B381" s="20"/>
      <c r="C381" s="20"/>
      <c r="D381" s="20"/>
      <c r="E381" s="20"/>
      <c r="F381" s="20"/>
    </row>
    <row r="382" spans="2:6" x14ac:dyDescent="0.2">
      <c r="B382" s="20"/>
      <c r="C382" s="20"/>
      <c r="D382" s="20"/>
      <c r="E382" s="20"/>
      <c r="F382" s="20"/>
    </row>
    <row r="383" spans="2:6" x14ac:dyDescent="0.2">
      <c r="B383" s="20"/>
      <c r="C383" s="20"/>
      <c r="D383" s="20"/>
      <c r="E383" s="20"/>
      <c r="F383" s="20"/>
    </row>
    <row r="384" spans="2:6" x14ac:dyDescent="0.2">
      <c r="B384" s="20"/>
      <c r="C384" s="20"/>
      <c r="D384" s="20"/>
      <c r="E384" s="20"/>
      <c r="F384" s="20"/>
    </row>
    <row r="385" spans="2:6" x14ac:dyDescent="0.2">
      <c r="B385" s="20"/>
      <c r="C385" s="20"/>
      <c r="D385" s="20"/>
      <c r="E385" s="20"/>
      <c r="F385" s="20"/>
    </row>
    <row r="386" spans="2:6" x14ac:dyDescent="0.2">
      <c r="B386" s="20"/>
      <c r="C386" s="20"/>
      <c r="D386" s="20"/>
      <c r="E386" s="20"/>
      <c r="F386" s="20"/>
    </row>
    <row r="387" spans="2:6" x14ac:dyDescent="0.2">
      <c r="B387" s="20"/>
      <c r="C387" s="20"/>
      <c r="D387" s="20"/>
      <c r="E387" s="20"/>
      <c r="F387" s="20"/>
    </row>
    <row r="388" spans="2:6" x14ac:dyDescent="0.2">
      <c r="B388" s="20"/>
      <c r="C388" s="20"/>
      <c r="D388" s="20"/>
      <c r="E388" s="20"/>
      <c r="F388" s="20"/>
    </row>
    <row r="389" spans="2:6" x14ac:dyDescent="0.2">
      <c r="B389" s="20"/>
      <c r="C389" s="20"/>
      <c r="D389" s="20"/>
      <c r="E389" s="20"/>
      <c r="F389" s="20"/>
    </row>
    <row r="390" spans="2:6" x14ac:dyDescent="0.2">
      <c r="B390" s="20"/>
      <c r="C390" s="20"/>
      <c r="D390" s="20"/>
      <c r="E390" s="20"/>
      <c r="F390" s="20"/>
    </row>
    <row r="391" spans="2:6" x14ac:dyDescent="0.2">
      <c r="B391" s="20"/>
      <c r="C391" s="20"/>
      <c r="D391" s="20"/>
      <c r="E391" s="20"/>
      <c r="F391" s="20"/>
    </row>
    <row r="392" spans="2:6" x14ac:dyDescent="0.2">
      <c r="B392" s="20"/>
      <c r="C392" s="20"/>
      <c r="D392" s="20"/>
      <c r="E392" s="20"/>
      <c r="F392" s="20"/>
    </row>
    <row r="393" spans="2:6" x14ac:dyDescent="0.2">
      <c r="B393" s="20"/>
      <c r="C393" s="20"/>
      <c r="D393" s="20"/>
      <c r="E393" s="20"/>
      <c r="F393" s="20"/>
    </row>
    <row r="394" spans="2:6" x14ac:dyDescent="0.2">
      <c r="B394" s="20"/>
      <c r="C394" s="20"/>
      <c r="D394" s="20"/>
      <c r="E394" s="20"/>
      <c r="F394" s="20"/>
    </row>
    <row r="395" spans="2:6" x14ac:dyDescent="0.2">
      <c r="B395" s="20"/>
      <c r="C395" s="20"/>
      <c r="D395" s="20"/>
      <c r="E395" s="20"/>
      <c r="F395" s="20"/>
    </row>
    <row r="396" spans="2:6" x14ac:dyDescent="0.2">
      <c r="B396" s="20"/>
      <c r="C396" s="20"/>
      <c r="D396" s="20"/>
      <c r="E396" s="20"/>
      <c r="F396" s="20"/>
    </row>
    <row r="397" spans="2:6" x14ac:dyDescent="0.2">
      <c r="B397" s="20"/>
      <c r="C397" s="20"/>
      <c r="D397" s="20"/>
      <c r="E397" s="20"/>
      <c r="F397" s="20"/>
    </row>
    <row r="398" spans="2:6" x14ac:dyDescent="0.2">
      <c r="B398" s="20"/>
      <c r="C398" s="20"/>
      <c r="D398" s="20"/>
      <c r="E398" s="20"/>
      <c r="F398" s="20"/>
    </row>
    <row r="399" spans="2:6" x14ac:dyDescent="0.2">
      <c r="B399" s="20"/>
      <c r="C399" s="20"/>
      <c r="D399" s="20"/>
      <c r="E399" s="20"/>
      <c r="F399" s="20"/>
    </row>
    <row r="400" spans="2:6" x14ac:dyDescent="0.2">
      <c r="B400" s="20"/>
      <c r="C400" s="20"/>
      <c r="D400" s="20"/>
      <c r="E400" s="20"/>
      <c r="F400" s="20"/>
    </row>
    <row r="401" spans="2:6" x14ac:dyDescent="0.2">
      <c r="B401" s="20"/>
      <c r="C401" s="20"/>
      <c r="D401" s="20"/>
      <c r="E401" s="20"/>
      <c r="F401" s="20"/>
    </row>
    <row r="402" spans="2:6" x14ac:dyDescent="0.2">
      <c r="B402" s="20"/>
      <c r="C402" s="20"/>
      <c r="D402" s="20"/>
      <c r="E402" s="20"/>
      <c r="F402" s="20"/>
    </row>
    <row r="403" spans="2:6" x14ac:dyDescent="0.2">
      <c r="B403" s="20"/>
      <c r="C403" s="20"/>
      <c r="D403" s="20"/>
      <c r="E403" s="20"/>
      <c r="F403" s="20"/>
    </row>
    <row r="404" spans="2:6" x14ac:dyDescent="0.2">
      <c r="B404" s="20"/>
      <c r="C404" s="20"/>
      <c r="D404" s="20"/>
      <c r="E404" s="20"/>
      <c r="F404" s="20"/>
    </row>
    <row r="405" spans="2:6" x14ac:dyDescent="0.2">
      <c r="B405" s="20"/>
      <c r="C405" s="20"/>
      <c r="D405" s="20"/>
      <c r="E405" s="20"/>
      <c r="F405" s="20"/>
    </row>
    <row r="406" spans="2:6" x14ac:dyDescent="0.2">
      <c r="B406" s="20"/>
      <c r="C406" s="20"/>
      <c r="D406" s="20"/>
      <c r="E406" s="20"/>
      <c r="F406" s="20"/>
    </row>
    <row r="407" spans="2:6" x14ac:dyDescent="0.2">
      <c r="B407" s="20"/>
      <c r="C407" s="20"/>
      <c r="D407" s="20"/>
      <c r="E407" s="20"/>
      <c r="F407" s="20"/>
    </row>
    <row r="408" spans="2:6" x14ac:dyDescent="0.2">
      <c r="B408" s="20"/>
      <c r="C408" s="20"/>
      <c r="D408" s="20"/>
      <c r="E408" s="20"/>
      <c r="F408" s="20"/>
    </row>
    <row r="409" spans="2:6" x14ac:dyDescent="0.2">
      <c r="B409" s="20"/>
      <c r="C409" s="20"/>
      <c r="D409" s="20"/>
      <c r="E409" s="20"/>
      <c r="F409" s="20"/>
    </row>
    <row r="410" spans="2:6" x14ac:dyDescent="0.2">
      <c r="B410" s="20"/>
      <c r="C410" s="20"/>
      <c r="D410" s="20"/>
      <c r="E410" s="20"/>
      <c r="F410" s="20"/>
    </row>
    <row r="411" spans="2:6" x14ac:dyDescent="0.2">
      <c r="B411" s="20"/>
      <c r="C411" s="20"/>
      <c r="D411" s="20"/>
      <c r="E411" s="20"/>
      <c r="F411" s="20"/>
    </row>
    <row r="412" spans="2:6" x14ac:dyDescent="0.2">
      <c r="B412" s="20"/>
      <c r="C412" s="20"/>
      <c r="D412" s="20"/>
      <c r="E412" s="20"/>
      <c r="F412" s="20"/>
    </row>
    <row r="413" spans="2:6" x14ac:dyDescent="0.2">
      <c r="B413" s="20"/>
      <c r="C413" s="20"/>
      <c r="D413" s="20"/>
      <c r="E413" s="20"/>
      <c r="F413" s="20"/>
    </row>
    <row r="414" spans="2:6" x14ac:dyDescent="0.2">
      <c r="B414" s="20"/>
      <c r="C414" s="20"/>
      <c r="D414" s="20"/>
      <c r="E414" s="20"/>
      <c r="F414" s="20"/>
    </row>
    <row r="415" spans="2:6" x14ac:dyDescent="0.2">
      <c r="B415" s="20"/>
      <c r="C415" s="20"/>
      <c r="D415" s="20"/>
      <c r="E415" s="20"/>
      <c r="F415" s="20"/>
    </row>
    <row r="416" spans="2:6" x14ac:dyDescent="0.2">
      <c r="B416" s="20"/>
      <c r="C416" s="20"/>
      <c r="D416" s="20"/>
      <c r="E416" s="20"/>
      <c r="F416" s="20"/>
    </row>
    <row r="417" spans="2:6" x14ac:dyDescent="0.2">
      <c r="B417" s="20"/>
      <c r="C417" s="20"/>
      <c r="D417" s="20"/>
      <c r="E417" s="20"/>
      <c r="F417" s="20"/>
    </row>
    <row r="418" spans="2:6" x14ac:dyDescent="0.2">
      <c r="B418" s="20"/>
      <c r="C418" s="20"/>
      <c r="D418" s="20"/>
      <c r="E418" s="20"/>
      <c r="F418" s="20"/>
    </row>
    <row r="419" spans="2:6" x14ac:dyDescent="0.2">
      <c r="B419" s="20"/>
      <c r="C419" s="20"/>
      <c r="D419" s="20"/>
      <c r="E419" s="20"/>
      <c r="F419" s="20"/>
    </row>
    <row r="420" spans="2:6" x14ac:dyDescent="0.2">
      <c r="B420" s="20"/>
      <c r="C420" s="20"/>
      <c r="D420" s="20"/>
      <c r="E420" s="20"/>
      <c r="F420" s="20"/>
    </row>
    <row r="421" spans="2:6" x14ac:dyDescent="0.2">
      <c r="B421" s="20"/>
      <c r="C421" s="20"/>
      <c r="D421" s="20"/>
      <c r="E421" s="20"/>
      <c r="F421" s="20"/>
    </row>
    <row r="422" spans="2:6" x14ac:dyDescent="0.2">
      <c r="B422" s="20"/>
      <c r="C422" s="20"/>
      <c r="D422" s="20"/>
      <c r="E422" s="20"/>
      <c r="F422" s="20"/>
    </row>
    <row r="423" spans="2:6" x14ac:dyDescent="0.2">
      <c r="B423" s="20"/>
      <c r="C423" s="20"/>
      <c r="D423" s="20"/>
      <c r="E423" s="20"/>
      <c r="F423" s="20"/>
    </row>
    <row r="424" spans="2:6" x14ac:dyDescent="0.2">
      <c r="B424" s="20"/>
      <c r="C424" s="20"/>
      <c r="D424" s="20"/>
      <c r="E424" s="20"/>
      <c r="F424" s="20"/>
    </row>
    <row r="425" spans="2:6" x14ac:dyDescent="0.2">
      <c r="B425" s="20"/>
      <c r="C425" s="20"/>
      <c r="D425" s="20"/>
      <c r="E425" s="20"/>
      <c r="F425" s="20"/>
    </row>
    <row r="426" spans="2:6" x14ac:dyDescent="0.2">
      <c r="B426" s="20"/>
      <c r="C426" s="20"/>
      <c r="D426" s="20"/>
      <c r="E426" s="20"/>
      <c r="F426" s="20"/>
    </row>
    <row r="427" spans="2:6" x14ac:dyDescent="0.2">
      <c r="B427" s="20"/>
      <c r="C427" s="20"/>
      <c r="D427" s="20"/>
      <c r="E427" s="20"/>
      <c r="F427" s="20"/>
    </row>
    <row r="428" spans="2:6" x14ac:dyDescent="0.2">
      <c r="B428" s="20"/>
      <c r="C428" s="20"/>
      <c r="D428" s="20"/>
      <c r="E428" s="20"/>
      <c r="F428" s="20"/>
    </row>
    <row r="429" spans="2:6" x14ac:dyDescent="0.2">
      <c r="B429" s="20"/>
      <c r="C429" s="20"/>
      <c r="D429" s="20"/>
      <c r="E429" s="20"/>
      <c r="F429" s="20"/>
    </row>
    <row r="430" spans="2:6" x14ac:dyDescent="0.2">
      <c r="B430" s="20"/>
      <c r="C430" s="20"/>
      <c r="D430" s="20"/>
      <c r="E430" s="20"/>
      <c r="F430" s="20"/>
    </row>
    <row r="431" spans="2:6" x14ac:dyDescent="0.2">
      <c r="B431" s="20"/>
      <c r="C431" s="20"/>
      <c r="D431" s="20"/>
      <c r="E431" s="20"/>
      <c r="F431" s="20"/>
    </row>
    <row r="432" spans="2:6" x14ac:dyDescent="0.2">
      <c r="B432" s="20"/>
      <c r="C432" s="20"/>
      <c r="D432" s="20"/>
      <c r="E432" s="20"/>
      <c r="F432" s="20"/>
    </row>
    <row r="433" spans="2:6" x14ac:dyDescent="0.2">
      <c r="B433" s="20"/>
      <c r="C433" s="20"/>
      <c r="D433" s="20"/>
      <c r="E433" s="20"/>
      <c r="F433" s="20"/>
    </row>
    <row r="434" spans="2:6" x14ac:dyDescent="0.2">
      <c r="B434" s="20"/>
      <c r="C434" s="20"/>
      <c r="D434" s="20"/>
      <c r="E434" s="20"/>
      <c r="F434" s="20"/>
    </row>
    <row r="435" spans="2:6" x14ac:dyDescent="0.2">
      <c r="B435" s="20"/>
      <c r="C435" s="20"/>
      <c r="D435" s="20"/>
      <c r="E435" s="20"/>
      <c r="F435" s="20"/>
    </row>
    <row r="436" spans="2:6" x14ac:dyDescent="0.2">
      <c r="B436" s="20"/>
      <c r="C436" s="20"/>
      <c r="D436" s="20"/>
      <c r="E436" s="20"/>
      <c r="F436" s="20"/>
    </row>
    <row r="437" spans="2:6" x14ac:dyDescent="0.2">
      <c r="B437" s="20"/>
      <c r="C437" s="20"/>
      <c r="D437" s="20"/>
      <c r="E437" s="20"/>
      <c r="F437" s="20"/>
    </row>
    <row r="438" spans="2:6" x14ac:dyDescent="0.2">
      <c r="B438" s="20"/>
      <c r="C438" s="20"/>
      <c r="D438" s="20"/>
      <c r="E438" s="20"/>
      <c r="F438" s="20"/>
    </row>
    <row r="439" spans="2:6" x14ac:dyDescent="0.2">
      <c r="B439" s="20"/>
      <c r="C439" s="20"/>
      <c r="D439" s="20"/>
      <c r="E439" s="20"/>
      <c r="F439" s="20"/>
    </row>
    <row r="440" spans="2:6" x14ac:dyDescent="0.2">
      <c r="B440" s="20"/>
      <c r="C440" s="20"/>
      <c r="D440" s="20"/>
      <c r="E440" s="20"/>
      <c r="F440" s="20"/>
    </row>
    <row r="441" spans="2:6" x14ac:dyDescent="0.2">
      <c r="B441" s="20"/>
      <c r="C441" s="20"/>
      <c r="D441" s="20"/>
      <c r="E441" s="20"/>
      <c r="F441" s="20"/>
    </row>
    <row r="442" spans="2:6" x14ac:dyDescent="0.2">
      <c r="B442" s="20"/>
      <c r="C442" s="20"/>
      <c r="D442" s="20"/>
      <c r="E442" s="20"/>
      <c r="F442" s="20"/>
    </row>
    <row r="443" spans="2:6" x14ac:dyDescent="0.2">
      <c r="B443" s="20"/>
      <c r="C443" s="20"/>
      <c r="D443" s="20"/>
      <c r="E443" s="20"/>
      <c r="F443" s="20"/>
    </row>
    <row r="444" spans="2:6" x14ac:dyDescent="0.2">
      <c r="B444" s="20"/>
      <c r="C444" s="20"/>
      <c r="D444" s="20"/>
      <c r="E444" s="20"/>
      <c r="F444" s="20"/>
    </row>
    <row r="445" spans="2:6" x14ac:dyDescent="0.2">
      <c r="B445" s="20"/>
      <c r="C445" s="20"/>
      <c r="D445" s="20"/>
      <c r="E445" s="20"/>
      <c r="F445" s="20"/>
    </row>
    <row r="446" spans="2:6" x14ac:dyDescent="0.2">
      <c r="B446" s="20"/>
      <c r="C446" s="20"/>
      <c r="D446" s="20"/>
      <c r="E446" s="20"/>
      <c r="F446" s="20"/>
    </row>
    <row r="447" spans="2:6" x14ac:dyDescent="0.2">
      <c r="B447" s="20"/>
      <c r="C447" s="20"/>
      <c r="D447" s="20"/>
      <c r="E447" s="20"/>
      <c r="F447" s="20"/>
    </row>
    <row r="448" spans="2:6" x14ac:dyDescent="0.2">
      <c r="B448" s="20"/>
      <c r="C448" s="20"/>
      <c r="D448" s="20"/>
      <c r="E448" s="20"/>
      <c r="F448" s="20"/>
    </row>
    <row r="449" spans="2:6" x14ac:dyDescent="0.2">
      <c r="B449" s="20"/>
      <c r="C449" s="20"/>
      <c r="D449" s="20"/>
      <c r="E449" s="20"/>
      <c r="F449" s="20"/>
    </row>
    <row r="450" spans="2:6" x14ac:dyDescent="0.2">
      <c r="B450" s="20"/>
      <c r="C450" s="20"/>
      <c r="D450" s="20"/>
      <c r="E450" s="20"/>
      <c r="F450" s="20"/>
    </row>
    <row r="451" spans="2:6" x14ac:dyDescent="0.2">
      <c r="B451" s="20"/>
      <c r="C451" s="20"/>
      <c r="D451" s="20"/>
      <c r="E451" s="20"/>
      <c r="F451" s="20"/>
    </row>
    <row r="452" spans="2:6" x14ac:dyDescent="0.2">
      <c r="B452" s="20"/>
      <c r="C452" s="20"/>
      <c r="D452" s="20"/>
      <c r="E452" s="20"/>
      <c r="F452" s="20"/>
    </row>
    <row r="453" spans="2:6" x14ac:dyDescent="0.2">
      <c r="B453" s="20"/>
      <c r="C453" s="20"/>
      <c r="D453" s="20"/>
      <c r="E453" s="20"/>
      <c r="F453" s="20"/>
    </row>
    <row r="454" spans="2:6" x14ac:dyDescent="0.2">
      <c r="B454" s="20"/>
      <c r="C454" s="20"/>
      <c r="D454" s="20"/>
      <c r="E454" s="20"/>
      <c r="F454" s="20"/>
    </row>
    <row r="455" spans="2:6" x14ac:dyDescent="0.2">
      <c r="B455" s="20"/>
      <c r="C455" s="20"/>
      <c r="D455" s="20"/>
      <c r="E455" s="20"/>
      <c r="F455" s="20"/>
    </row>
    <row r="456" spans="2:6" x14ac:dyDescent="0.2">
      <c r="B456" s="20"/>
      <c r="C456" s="20"/>
      <c r="D456" s="20"/>
      <c r="E456" s="20"/>
      <c r="F456" s="20"/>
    </row>
    <row r="457" spans="2:6" x14ac:dyDescent="0.2">
      <c r="B457" s="20"/>
      <c r="C457" s="20"/>
      <c r="D457" s="20"/>
      <c r="E457" s="20"/>
      <c r="F457" s="20"/>
    </row>
    <row r="458" spans="2:6" x14ac:dyDescent="0.2">
      <c r="B458" s="20"/>
      <c r="C458" s="20"/>
      <c r="D458" s="20"/>
      <c r="E458" s="20"/>
      <c r="F458" s="20"/>
    </row>
    <row r="459" spans="2:6" x14ac:dyDescent="0.2">
      <c r="B459" s="20"/>
      <c r="C459" s="20"/>
      <c r="D459" s="20"/>
      <c r="E459" s="20"/>
      <c r="F459" s="20"/>
    </row>
    <row r="460" spans="2:6" x14ac:dyDescent="0.2">
      <c r="B460" s="20"/>
      <c r="C460" s="20"/>
      <c r="D460" s="20"/>
      <c r="E460" s="20"/>
      <c r="F460" s="20"/>
    </row>
    <row r="461" spans="2:6" x14ac:dyDescent="0.2">
      <c r="B461" s="20"/>
      <c r="C461" s="20"/>
      <c r="D461" s="20"/>
      <c r="E461" s="20"/>
      <c r="F461" s="20"/>
    </row>
    <row r="462" spans="2:6" x14ac:dyDescent="0.2">
      <c r="B462" s="20"/>
      <c r="C462" s="20"/>
      <c r="D462" s="20"/>
      <c r="E462" s="20"/>
      <c r="F462" s="20"/>
    </row>
    <row r="463" spans="2:6" x14ac:dyDescent="0.2">
      <c r="B463" s="20"/>
      <c r="C463" s="20"/>
      <c r="D463" s="20"/>
      <c r="E463" s="20"/>
      <c r="F463" s="20"/>
    </row>
    <row r="464" spans="2:6" x14ac:dyDescent="0.2">
      <c r="B464" s="20"/>
      <c r="C464" s="20"/>
      <c r="D464" s="20"/>
      <c r="E464" s="20"/>
      <c r="F464" s="20"/>
    </row>
    <row r="465" spans="2:6" x14ac:dyDescent="0.2">
      <c r="B465" s="20"/>
      <c r="C465" s="20"/>
      <c r="D465" s="20"/>
      <c r="E465" s="20"/>
      <c r="F465" s="20"/>
    </row>
    <row r="466" spans="2:6" x14ac:dyDescent="0.2">
      <c r="B466" s="20"/>
      <c r="C466" s="20"/>
      <c r="D466" s="20"/>
      <c r="E466" s="20"/>
      <c r="F466" s="20"/>
    </row>
    <row r="467" spans="2:6" x14ac:dyDescent="0.2">
      <c r="B467" s="20"/>
      <c r="C467" s="20"/>
      <c r="D467" s="20"/>
      <c r="E467" s="20"/>
      <c r="F467" s="20"/>
    </row>
    <row r="468" spans="2:6" x14ac:dyDescent="0.2">
      <c r="B468" s="20"/>
      <c r="C468" s="20"/>
      <c r="D468" s="20"/>
      <c r="E468" s="20"/>
      <c r="F468" s="20"/>
    </row>
    <row r="469" spans="2:6" x14ac:dyDescent="0.2">
      <c r="B469" s="20"/>
      <c r="C469" s="20"/>
      <c r="D469" s="20"/>
      <c r="E469" s="20"/>
      <c r="F469" s="20"/>
    </row>
    <row r="470" spans="2:6" x14ac:dyDescent="0.2">
      <c r="B470" s="20"/>
      <c r="C470" s="20"/>
      <c r="D470" s="20"/>
      <c r="E470" s="20"/>
      <c r="F470" s="20"/>
    </row>
    <row r="471" spans="2:6" x14ac:dyDescent="0.2">
      <c r="B471" s="20"/>
      <c r="C471" s="20"/>
      <c r="D471" s="20"/>
      <c r="E471" s="20"/>
      <c r="F471" s="20"/>
    </row>
    <row r="472" spans="2:6" x14ac:dyDescent="0.2">
      <c r="B472" s="20"/>
      <c r="C472" s="20"/>
      <c r="D472" s="20"/>
      <c r="E472" s="20"/>
      <c r="F472" s="20"/>
    </row>
    <row r="473" spans="2:6" x14ac:dyDescent="0.2">
      <c r="B473" s="20"/>
      <c r="C473" s="20"/>
      <c r="D473" s="20"/>
      <c r="E473" s="20"/>
      <c r="F473" s="20"/>
    </row>
    <row r="474" spans="2:6" x14ac:dyDescent="0.2">
      <c r="B474" s="20"/>
      <c r="C474" s="20"/>
      <c r="D474" s="20"/>
      <c r="E474" s="20"/>
      <c r="F474" s="20"/>
    </row>
    <row r="475" spans="2:6" x14ac:dyDescent="0.2">
      <c r="B475" s="20"/>
      <c r="C475" s="20"/>
      <c r="D475" s="20"/>
      <c r="E475" s="20"/>
      <c r="F475" s="20"/>
    </row>
    <row r="476" spans="2:6" x14ac:dyDescent="0.2">
      <c r="B476" s="20"/>
      <c r="C476" s="20"/>
      <c r="D476" s="20"/>
      <c r="E476" s="20"/>
      <c r="F476" s="20"/>
    </row>
    <row r="477" spans="2:6" x14ac:dyDescent="0.2">
      <c r="B477" s="20"/>
      <c r="C477" s="20"/>
      <c r="D477" s="20"/>
      <c r="E477" s="20"/>
      <c r="F477" s="20"/>
    </row>
    <row r="478" spans="2:6" x14ac:dyDescent="0.2">
      <c r="B478" s="20"/>
      <c r="C478" s="20"/>
      <c r="D478" s="20"/>
      <c r="E478" s="20"/>
      <c r="F478" s="20"/>
    </row>
    <row r="479" spans="2:6" x14ac:dyDescent="0.2">
      <c r="B479" s="20"/>
      <c r="C479" s="20"/>
      <c r="D479" s="20"/>
      <c r="E479" s="20"/>
      <c r="F479" s="20"/>
    </row>
    <row r="480" spans="2:6" x14ac:dyDescent="0.2">
      <c r="B480" s="20"/>
      <c r="C480" s="20"/>
      <c r="D480" s="20"/>
      <c r="E480" s="20"/>
      <c r="F480" s="20"/>
    </row>
    <row r="481" spans="2:6" x14ac:dyDescent="0.2">
      <c r="B481" s="20"/>
      <c r="C481" s="20"/>
      <c r="D481" s="20"/>
      <c r="E481" s="20"/>
      <c r="F481" s="20"/>
    </row>
    <row r="482" spans="2:6" x14ac:dyDescent="0.2">
      <c r="B482" s="20"/>
      <c r="C482" s="20"/>
      <c r="D482" s="20"/>
      <c r="E482" s="20"/>
      <c r="F482" s="20"/>
    </row>
    <row r="483" spans="2:6" x14ac:dyDescent="0.2">
      <c r="B483" s="20"/>
      <c r="C483" s="20"/>
      <c r="D483" s="20"/>
      <c r="E483" s="20"/>
      <c r="F483" s="20"/>
    </row>
    <row r="484" spans="2:6" x14ac:dyDescent="0.2">
      <c r="B484" s="20"/>
      <c r="C484" s="20"/>
      <c r="D484" s="20"/>
      <c r="E484" s="20"/>
      <c r="F484" s="20"/>
    </row>
    <row r="485" spans="2:6" x14ac:dyDescent="0.2">
      <c r="B485" s="20"/>
      <c r="C485" s="20"/>
      <c r="D485" s="20"/>
      <c r="E485" s="20"/>
      <c r="F485" s="20"/>
    </row>
    <row r="486" spans="2:6" x14ac:dyDescent="0.2">
      <c r="B486" s="20"/>
      <c r="C486" s="20"/>
      <c r="D486" s="20"/>
      <c r="E486" s="20"/>
      <c r="F486" s="20"/>
    </row>
    <row r="487" spans="2:6" x14ac:dyDescent="0.2">
      <c r="B487" s="20"/>
      <c r="C487" s="20"/>
      <c r="D487" s="20"/>
      <c r="E487" s="20"/>
      <c r="F487" s="20"/>
    </row>
    <row r="488" spans="2:6" x14ac:dyDescent="0.2">
      <c r="B488" s="20"/>
      <c r="C488" s="20"/>
      <c r="D488" s="20"/>
      <c r="E488" s="20"/>
      <c r="F488" s="20"/>
    </row>
    <row r="489" spans="2:6" x14ac:dyDescent="0.2">
      <c r="B489" s="20"/>
      <c r="C489" s="20"/>
      <c r="D489" s="20"/>
      <c r="E489" s="20"/>
      <c r="F489" s="20"/>
    </row>
    <row r="490" spans="2:6" x14ac:dyDescent="0.2">
      <c r="B490" s="20"/>
      <c r="C490" s="20"/>
      <c r="D490" s="20"/>
      <c r="E490" s="20"/>
      <c r="F490" s="20"/>
    </row>
    <row r="491" spans="2:6" x14ac:dyDescent="0.2">
      <c r="B491" s="20"/>
      <c r="C491" s="20"/>
      <c r="D491" s="20"/>
      <c r="E491" s="20"/>
      <c r="F491" s="20"/>
    </row>
    <row r="492" spans="2:6" x14ac:dyDescent="0.2">
      <c r="B492" s="20"/>
      <c r="C492" s="20"/>
      <c r="D492" s="20"/>
      <c r="E492" s="20"/>
      <c r="F492" s="20"/>
    </row>
    <row r="493" spans="2:6" x14ac:dyDescent="0.2">
      <c r="B493" s="20"/>
      <c r="C493" s="20"/>
      <c r="D493" s="20"/>
      <c r="E493" s="20"/>
      <c r="F493" s="20"/>
    </row>
    <row r="494" spans="2:6" x14ac:dyDescent="0.2">
      <c r="B494" s="20"/>
      <c r="C494" s="20"/>
      <c r="D494" s="20"/>
      <c r="E494" s="20"/>
      <c r="F494" s="20"/>
    </row>
    <row r="495" spans="2:6" x14ac:dyDescent="0.2">
      <c r="B495" s="20"/>
      <c r="C495" s="20"/>
      <c r="D495" s="20"/>
      <c r="E495" s="20"/>
      <c r="F495" s="20"/>
    </row>
    <row r="496" spans="2:6" x14ac:dyDescent="0.2">
      <c r="B496" s="20"/>
      <c r="C496" s="20"/>
      <c r="D496" s="20"/>
      <c r="E496" s="20"/>
      <c r="F496" s="20"/>
    </row>
    <row r="497" spans="2:6" x14ac:dyDescent="0.2">
      <c r="B497" s="20"/>
      <c r="C497" s="20"/>
      <c r="D497" s="20"/>
      <c r="E497" s="20"/>
      <c r="F497" s="20"/>
    </row>
    <row r="498" spans="2:6" x14ac:dyDescent="0.2">
      <c r="B498" s="20"/>
      <c r="C498" s="20"/>
      <c r="D498" s="20"/>
      <c r="E498" s="20"/>
      <c r="F498" s="20"/>
    </row>
    <row r="499" spans="2:6" x14ac:dyDescent="0.2">
      <c r="B499" s="20"/>
      <c r="C499" s="20"/>
      <c r="D499" s="20"/>
      <c r="E499" s="20"/>
      <c r="F499" s="20"/>
    </row>
    <row r="500" spans="2:6" x14ac:dyDescent="0.2">
      <c r="B500" s="20"/>
      <c r="C500" s="20"/>
      <c r="D500" s="20"/>
      <c r="E500" s="20"/>
      <c r="F500" s="20"/>
    </row>
    <row r="501" spans="2:6" x14ac:dyDescent="0.2">
      <c r="B501" s="20"/>
      <c r="C501" s="20"/>
      <c r="D501" s="20"/>
      <c r="E501" s="20"/>
      <c r="F501" s="20"/>
    </row>
    <row r="502" spans="2:6" x14ac:dyDescent="0.2">
      <c r="B502" s="20"/>
      <c r="C502" s="20"/>
      <c r="D502" s="20"/>
      <c r="E502" s="20"/>
      <c r="F502" s="20"/>
    </row>
    <row r="503" spans="2:6" x14ac:dyDescent="0.2">
      <c r="B503" s="20"/>
      <c r="C503" s="20"/>
      <c r="D503" s="20"/>
      <c r="E503" s="20"/>
      <c r="F503" s="20"/>
    </row>
    <row r="504" spans="2:6" x14ac:dyDescent="0.2">
      <c r="B504" s="20"/>
      <c r="C504" s="20"/>
      <c r="D504" s="20"/>
      <c r="E504" s="20"/>
      <c r="F504" s="20"/>
    </row>
    <row r="505" spans="2:6" x14ac:dyDescent="0.2">
      <c r="B505" s="20"/>
      <c r="C505" s="20"/>
      <c r="D505" s="20"/>
      <c r="E505" s="20"/>
      <c r="F505" s="20"/>
    </row>
    <row r="506" spans="2:6" x14ac:dyDescent="0.2">
      <c r="B506" s="20"/>
      <c r="C506" s="20"/>
      <c r="D506" s="20"/>
      <c r="E506" s="20"/>
      <c r="F506" s="20"/>
    </row>
    <row r="507" spans="2:6" x14ac:dyDescent="0.2">
      <c r="B507" s="20"/>
      <c r="C507" s="20"/>
      <c r="D507" s="20"/>
      <c r="E507" s="20"/>
      <c r="F507" s="20"/>
    </row>
    <row r="508" spans="2:6" x14ac:dyDescent="0.2">
      <c r="B508" s="20"/>
      <c r="C508" s="20"/>
      <c r="D508" s="20"/>
      <c r="E508" s="20"/>
      <c r="F508" s="20"/>
    </row>
    <row r="509" spans="2:6" x14ac:dyDescent="0.2">
      <c r="B509" s="20"/>
      <c r="C509" s="20"/>
      <c r="D509" s="20"/>
      <c r="E509" s="20"/>
      <c r="F509" s="20"/>
    </row>
    <row r="510" spans="2:6" x14ac:dyDescent="0.2">
      <c r="B510" s="20"/>
      <c r="C510" s="20"/>
      <c r="D510" s="20"/>
      <c r="E510" s="20"/>
      <c r="F510" s="20"/>
    </row>
    <row r="511" spans="2:6" x14ac:dyDescent="0.2">
      <c r="B511" s="20"/>
      <c r="C511" s="20"/>
      <c r="D511" s="20"/>
      <c r="E511" s="20"/>
      <c r="F511" s="20"/>
    </row>
    <row r="512" spans="2:6" x14ac:dyDescent="0.2">
      <c r="B512" s="20"/>
      <c r="C512" s="20"/>
      <c r="D512" s="20"/>
      <c r="E512" s="20"/>
      <c r="F512" s="20"/>
    </row>
    <row r="513" spans="2:6" x14ac:dyDescent="0.2">
      <c r="B513" s="20"/>
      <c r="C513" s="20"/>
      <c r="D513" s="20"/>
      <c r="E513" s="20"/>
      <c r="F513" s="20"/>
    </row>
    <row r="514" spans="2:6" x14ac:dyDescent="0.2">
      <c r="B514" s="20"/>
      <c r="C514" s="20"/>
      <c r="D514" s="20"/>
      <c r="E514" s="20"/>
      <c r="F514" s="20"/>
    </row>
    <row r="515" spans="2:6" x14ac:dyDescent="0.2">
      <c r="B515" s="20"/>
      <c r="C515" s="20"/>
      <c r="D515" s="20"/>
      <c r="E515" s="20"/>
      <c r="F515" s="20"/>
    </row>
    <row r="516" spans="2:6" x14ac:dyDescent="0.2">
      <c r="B516" s="20"/>
      <c r="C516" s="20"/>
      <c r="D516" s="20"/>
      <c r="E516" s="20"/>
      <c r="F516" s="20"/>
    </row>
    <row r="517" spans="2:6" x14ac:dyDescent="0.2">
      <c r="B517" s="20"/>
      <c r="C517" s="20"/>
      <c r="D517" s="20"/>
      <c r="E517" s="20"/>
      <c r="F517" s="20"/>
    </row>
    <row r="518" spans="2:6" x14ac:dyDescent="0.2">
      <c r="B518" s="20"/>
      <c r="C518" s="20"/>
      <c r="D518" s="20"/>
      <c r="E518" s="20"/>
      <c r="F518" s="20"/>
    </row>
    <row r="519" spans="2:6" x14ac:dyDescent="0.2">
      <c r="B519" s="20"/>
      <c r="C519" s="20"/>
      <c r="D519" s="20"/>
      <c r="E519" s="20"/>
      <c r="F519" s="20"/>
    </row>
    <row r="520" spans="2:6" x14ac:dyDescent="0.2">
      <c r="B520" s="20"/>
      <c r="C520" s="20"/>
      <c r="D520" s="20"/>
      <c r="E520" s="20"/>
      <c r="F520" s="20"/>
    </row>
    <row r="521" spans="2:6" x14ac:dyDescent="0.2">
      <c r="B521" s="20"/>
      <c r="C521" s="20"/>
      <c r="D521" s="20"/>
      <c r="E521" s="20"/>
      <c r="F521" s="20"/>
    </row>
    <row r="522" spans="2:6" x14ac:dyDescent="0.2">
      <c r="B522" s="20"/>
      <c r="C522" s="20"/>
      <c r="D522" s="20"/>
      <c r="E522" s="20"/>
      <c r="F522" s="20"/>
    </row>
    <row r="523" spans="2:6" x14ac:dyDescent="0.2">
      <c r="B523" s="20"/>
      <c r="C523" s="20"/>
      <c r="D523" s="20"/>
      <c r="E523" s="20"/>
      <c r="F523" s="20"/>
    </row>
    <row r="524" spans="2:6" x14ac:dyDescent="0.2">
      <c r="B524" s="20"/>
      <c r="C524" s="20"/>
      <c r="D524" s="21"/>
      <c r="E524" s="20"/>
      <c r="F524" s="20"/>
    </row>
    <row r="525" spans="2:6" x14ac:dyDescent="0.2">
      <c r="B525" s="20"/>
      <c r="C525" s="20"/>
      <c r="D525" s="21"/>
      <c r="E525" s="20"/>
      <c r="F525" s="20"/>
    </row>
    <row r="526" spans="2:6" x14ac:dyDescent="0.2">
      <c r="B526" s="20"/>
      <c r="C526" s="20"/>
      <c r="D526" s="21"/>
      <c r="E526" s="20"/>
      <c r="F526" s="20"/>
    </row>
    <row r="527" spans="2:6" x14ac:dyDescent="0.2">
      <c r="B527" s="20"/>
      <c r="C527" s="20"/>
      <c r="D527" s="20"/>
      <c r="E527" s="20"/>
      <c r="F527" s="20"/>
    </row>
    <row r="528" spans="2:6" x14ac:dyDescent="0.2">
      <c r="B528" s="20"/>
      <c r="C528" s="20"/>
      <c r="D528" s="21"/>
      <c r="E528" s="20"/>
      <c r="F528" s="20"/>
    </row>
    <row r="529" spans="2:6" x14ac:dyDescent="0.2">
      <c r="B529" s="20"/>
      <c r="C529" s="20"/>
      <c r="D529" s="21"/>
      <c r="E529" s="20"/>
      <c r="F529" s="20"/>
    </row>
    <row r="530" spans="2:6" x14ac:dyDescent="0.2">
      <c r="B530" s="20"/>
      <c r="C530" s="20"/>
      <c r="D530" s="21"/>
      <c r="E530" s="20"/>
      <c r="F530" s="20"/>
    </row>
    <row r="531" spans="2:6" x14ac:dyDescent="0.2">
      <c r="B531" s="20"/>
      <c r="C531" s="20"/>
      <c r="D531" s="21"/>
      <c r="E531" s="20"/>
      <c r="F531" s="20"/>
    </row>
    <row r="532" spans="2:6" x14ac:dyDescent="0.2">
      <c r="B532" s="20"/>
      <c r="C532" s="20"/>
      <c r="D532" s="21"/>
      <c r="E532" s="20"/>
      <c r="F532" s="20"/>
    </row>
    <row r="533" spans="2:6" x14ac:dyDescent="0.2">
      <c r="B533" s="20"/>
      <c r="C533" s="20"/>
      <c r="D533" s="21"/>
      <c r="E533" s="20"/>
      <c r="F533" s="20"/>
    </row>
    <row r="534" spans="2:6" x14ac:dyDescent="0.2">
      <c r="B534" s="20"/>
      <c r="C534" s="20"/>
      <c r="D534" s="21"/>
      <c r="E534" s="20"/>
      <c r="F534" s="20"/>
    </row>
    <row r="535" spans="2:6" x14ac:dyDescent="0.2">
      <c r="B535" s="20"/>
      <c r="C535" s="20"/>
      <c r="D535" s="21"/>
      <c r="E535" s="20"/>
      <c r="F535" s="20"/>
    </row>
    <row r="536" spans="2:6" x14ac:dyDescent="0.2">
      <c r="B536" s="20"/>
      <c r="C536" s="20"/>
      <c r="D536" s="21"/>
      <c r="E536" s="20"/>
      <c r="F536" s="20"/>
    </row>
    <row r="537" spans="2:6" x14ac:dyDescent="0.2">
      <c r="B537" s="20"/>
      <c r="C537" s="20"/>
      <c r="D537" s="21"/>
      <c r="E537" s="20"/>
      <c r="F537" s="20"/>
    </row>
    <row r="538" spans="2:6" x14ac:dyDescent="0.2">
      <c r="B538" s="20"/>
      <c r="C538" s="20"/>
      <c r="D538" s="21"/>
      <c r="E538" s="20"/>
      <c r="F538" s="20"/>
    </row>
    <row r="539" spans="2:6" x14ac:dyDescent="0.2">
      <c r="B539" s="20"/>
      <c r="C539" s="20"/>
      <c r="D539" s="21"/>
      <c r="E539" s="20"/>
      <c r="F539" s="20"/>
    </row>
    <row r="540" spans="2:6" x14ac:dyDescent="0.2">
      <c r="B540" s="20"/>
      <c r="C540" s="20"/>
      <c r="D540" s="21"/>
      <c r="E540" s="20"/>
      <c r="F540" s="20"/>
    </row>
    <row r="541" spans="2:6" x14ac:dyDescent="0.2">
      <c r="B541" s="20"/>
      <c r="C541" s="20"/>
      <c r="D541" s="21"/>
      <c r="E541" s="20"/>
      <c r="F541" s="20"/>
    </row>
    <row r="542" spans="2:6" x14ac:dyDescent="0.2">
      <c r="B542" s="20"/>
      <c r="C542" s="20"/>
      <c r="D542" s="21"/>
      <c r="E542" s="20"/>
      <c r="F542" s="20"/>
    </row>
    <row r="543" spans="2:6" x14ac:dyDescent="0.2">
      <c r="B543" s="20"/>
      <c r="C543" s="20"/>
      <c r="D543" s="21"/>
      <c r="E543" s="20"/>
      <c r="F543" s="20"/>
    </row>
    <row r="544" spans="2:6" x14ac:dyDescent="0.2">
      <c r="B544" s="20"/>
      <c r="C544" s="20"/>
      <c r="D544" s="21"/>
      <c r="E544" s="20"/>
      <c r="F544" s="20"/>
    </row>
    <row r="545" spans="2:6" x14ac:dyDescent="0.2">
      <c r="B545" s="20"/>
      <c r="C545" s="20"/>
      <c r="D545" s="21"/>
      <c r="E545" s="20"/>
      <c r="F545" s="20"/>
    </row>
    <row r="546" spans="2:6" x14ac:dyDescent="0.2">
      <c r="B546" s="20"/>
      <c r="C546" s="20"/>
      <c r="D546" s="21"/>
      <c r="E546" s="20"/>
      <c r="F546" s="20"/>
    </row>
    <row r="547" spans="2:6" x14ac:dyDescent="0.2">
      <c r="B547" s="20"/>
      <c r="C547" s="20"/>
      <c r="D547" s="21"/>
      <c r="E547" s="20"/>
      <c r="F547" s="20"/>
    </row>
    <row r="548" spans="2:6" x14ac:dyDescent="0.2">
      <c r="B548" s="20"/>
      <c r="C548" s="20"/>
      <c r="D548" s="21"/>
      <c r="E548" s="20"/>
      <c r="F548" s="20"/>
    </row>
    <row r="549" spans="2:6" x14ac:dyDescent="0.2">
      <c r="B549" s="20"/>
      <c r="C549" s="20"/>
      <c r="D549" s="21"/>
      <c r="E549" s="20"/>
      <c r="F549" s="20"/>
    </row>
    <row r="550" spans="2:6" x14ac:dyDescent="0.2">
      <c r="B550" s="20"/>
      <c r="C550" s="20"/>
      <c r="D550" s="21"/>
      <c r="E550" s="20"/>
      <c r="F550" s="20"/>
    </row>
    <row r="551" spans="2:6" x14ac:dyDescent="0.2">
      <c r="B551" s="20"/>
      <c r="C551" s="20"/>
      <c r="D551" s="21"/>
      <c r="E551" s="20"/>
      <c r="F551" s="20"/>
    </row>
    <row r="552" spans="2:6" x14ac:dyDescent="0.2">
      <c r="B552" s="20"/>
      <c r="C552" s="20"/>
      <c r="D552" s="21"/>
      <c r="E552" s="20"/>
      <c r="F552" s="20"/>
    </row>
    <row r="553" spans="2:6" x14ac:dyDescent="0.2">
      <c r="B553" s="20"/>
      <c r="C553" s="20"/>
      <c r="D553" s="21"/>
      <c r="E553" s="20"/>
      <c r="F553" s="20"/>
    </row>
    <row r="554" spans="2:6" x14ac:dyDescent="0.2">
      <c r="B554" s="20"/>
      <c r="C554" s="20"/>
      <c r="D554" s="21"/>
      <c r="E554" s="20"/>
      <c r="F554" s="20"/>
    </row>
    <row r="555" spans="2:6" x14ac:dyDescent="0.2">
      <c r="B555" s="20"/>
      <c r="C555" s="20"/>
      <c r="D555" s="21"/>
      <c r="E555" s="20"/>
      <c r="F555" s="20"/>
    </row>
    <row r="556" spans="2:6" x14ac:dyDescent="0.2">
      <c r="B556" s="20"/>
      <c r="C556" s="20"/>
      <c r="D556" s="21"/>
      <c r="E556" s="20"/>
      <c r="F556" s="20"/>
    </row>
    <row r="557" spans="2:6" x14ac:dyDescent="0.2">
      <c r="B557" s="20"/>
      <c r="C557" s="20"/>
      <c r="D557" s="21"/>
      <c r="E557" s="20"/>
      <c r="F557" s="20"/>
    </row>
    <row r="558" spans="2:6" x14ac:dyDescent="0.2">
      <c r="B558" s="20"/>
      <c r="C558" s="20"/>
      <c r="D558" s="21"/>
      <c r="E558" s="20"/>
      <c r="F558" s="20"/>
    </row>
    <row r="559" spans="2:6" x14ac:dyDescent="0.2">
      <c r="B559" s="20"/>
      <c r="C559" s="20"/>
      <c r="D559" s="21"/>
      <c r="E559" s="20"/>
      <c r="F559" s="20"/>
    </row>
    <row r="560" spans="2:6" x14ac:dyDescent="0.2">
      <c r="B560" s="20"/>
      <c r="C560" s="20"/>
      <c r="D560" s="20"/>
      <c r="E560" s="20"/>
      <c r="F560" s="20"/>
    </row>
    <row r="561" spans="2:6" x14ac:dyDescent="0.2">
      <c r="B561" s="20"/>
      <c r="C561" s="20"/>
      <c r="D561" s="21"/>
      <c r="E561" s="20"/>
      <c r="F561" s="20"/>
    </row>
    <row r="562" spans="2:6" x14ac:dyDescent="0.2">
      <c r="B562" s="20"/>
      <c r="C562" s="20"/>
      <c r="D562" s="20"/>
      <c r="E562" s="20"/>
      <c r="F562" s="20"/>
    </row>
    <row r="563" spans="2:6" x14ac:dyDescent="0.2">
      <c r="B563" s="20"/>
      <c r="C563" s="20"/>
      <c r="D563" s="21"/>
      <c r="E563" s="20"/>
      <c r="F563" s="20"/>
    </row>
    <row r="564" spans="2:6" x14ac:dyDescent="0.2">
      <c r="B564" s="20"/>
      <c r="C564" s="20"/>
      <c r="D564" s="21"/>
      <c r="E564" s="20"/>
      <c r="F564" s="20"/>
    </row>
    <row r="565" spans="2:6" x14ac:dyDescent="0.2">
      <c r="B565" s="20"/>
      <c r="C565" s="20"/>
      <c r="D565" s="21"/>
      <c r="E565" s="20"/>
      <c r="F565" s="20"/>
    </row>
    <row r="566" spans="2:6" x14ac:dyDescent="0.2">
      <c r="B566" s="20"/>
      <c r="C566" s="20"/>
      <c r="D566" s="21"/>
      <c r="E566" s="20"/>
      <c r="F566" s="20"/>
    </row>
    <row r="567" spans="2:6" x14ac:dyDescent="0.2">
      <c r="B567" s="20"/>
      <c r="C567" s="20"/>
      <c r="D567" s="21"/>
      <c r="E567" s="20"/>
      <c r="F567" s="20"/>
    </row>
    <row r="568" spans="2:6" x14ac:dyDescent="0.2">
      <c r="B568" s="20"/>
      <c r="C568" s="20"/>
      <c r="D568" s="21"/>
      <c r="E568" s="20"/>
      <c r="F568" s="20"/>
    </row>
    <row r="569" spans="2:6" x14ac:dyDescent="0.2">
      <c r="B569" s="20"/>
      <c r="C569" s="20"/>
      <c r="D569" s="21"/>
      <c r="E569" s="20"/>
      <c r="F569" s="20"/>
    </row>
    <row r="570" spans="2:6" x14ac:dyDescent="0.2">
      <c r="B570" s="20"/>
      <c r="C570" s="20"/>
      <c r="D570" s="21"/>
      <c r="E570" s="20"/>
      <c r="F570" s="20"/>
    </row>
    <row r="571" spans="2:6" x14ac:dyDescent="0.2">
      <c r="B571" s="20"/>
      <c r="C571" s="20"/>
      <c r="D571" s="21"/>
      <c r="E571" s="20"/>
      <c r="F571" s="20"/>
    </row>
    <row r="572" spans="2:6" x14ac:dyDescent="0.2">
      <c r="B572" s="20"/>
      <c r="C572" s="20"/>
      <c r="D572" s="21"/>
      <c r="E572" s="20"/>
      <c r="F572" s="20"/>
    </row>
    <row r="573" spans="2:6" x14ac:dyDescent="0.2">
      <c r="B573" s="20"/>
      <c r="C573" s="20"/>
      <c r="D573" s="21"/>
      <c r="E573" s="20"/>
      <c r="F573" s="20"/>
    </row>
    <row r="574" spans="2:6" x14ac:dyDescent="0.2">
      <c r="B574" s="20"/>
      <c r="C574" s="20"/>
      <c r="D574" s="21"/>
      <c r="E574" s="20"/>
      <c r="F574" s="20"/>
    </row>
    <row r="575" spans="2:6" x14ac:dyDescent="0.2">
      <c r="B575" s="20"/>
      <c r="C575" s="20"/>
      <c r="D575" s="20"/>
      <c r="E575" s="20"/>
      <c r="F575" s="20"/>
    </row>
    <row r="576" spans="2:6" x14ac:dyDescent="0.2">
      <c r="B576" s="20"/>
      <c r="C576" s="20"/>
      <c r="D576" s="20"/>
      <c r="E576" s="20"/>
      <c r="F576" s="20"/>
    </row>
    <row r="577" spans="2:6" x14ac:dyDescent="0.2">
      <c r="B577" s="20"/>
      <c r="C577" s="20"/>
      <c r="D577" s="20"/>
      <c r="E577" s="20"/>
      <c r="F577" s="20"/>
    </row>
    <row r="578" spans="2:6" x14ac:dyDescent="0.2">
      <c r="B578" s="20"/>
      <c r="C578" s="20"/>
      <c r="D578" s="20"/>
      <c r="E578" s="20"/>
      <c r="F578" s="20"/>
    </row>
    <row r="579" spans="2:6" x14ac:dyDescent="0.2">
      <c r="B579" s="20"/>
      <c r="C579" s="20"/>
      <c r="D579" s="20"/>
      <c r="E579" s="20"/>
      <c r="F579" s="20"/>
    </row>
    <row r="580" spans="2:6" x14ac:dyDescent="0.2">
      <c r="B580" s="20"/>
      <c r="C580" s="20"/>
      <c r="D580" s="20"/>
      <c r="E580" s="20"/>
      <c r="F580" s="20"/>
    </row>
    <row r="581" spans="2:6" x14ac:dyDescent="0.2">
      <c r="B581" s="20"/>
      <c r="C581" s="20"/>
      <c r="D581" s="20"/>
      <c r="E581" s="20"/>
      <c r="F581" s="20"/>
    </row>
    <row r="582" spans="2:6" x14ac:dyDescent="0.2">
      <c r="B582" s="20"/>
      <c r="C582" s="20"/>
      <c r="D582" s="20"/>
      <c r="E582" s="20"/>
      <c r="F582" s="20"/>
    </row>
    <row r="583" spans="2:6" x14ac:dyDescent="0.2">
      <c r="B583" s="20"/>
      <c r="C583" s="20"/>
      <c r="D583" s="20"/>
      <c r="E583" s="20"/>
      <c r="F583" s="20"/>
    </row>
    <row r="584" spans="2:6" x14ac:dyDescent="0.2">
      <c r="B584" s="20"/>
      <c r="C584" s="20"/>
      <c r="D584" s="20"/>
      <c r="E584" s="20"/>
      <c r="F584" s="20"/>
    </row>
    <row r="585" spans="2:6" x14ac:dyDescent="0.2">
      <c r="B585" s="20"/>
      <c r="C585" s="20"/>
      <c r="D585" s="20"/>
      <c r="E585" s="20"/>
      <c r="F585" s="20"/>
    </row>
    <row r="586" spans="2:6" x14ac:dyDescent="0.2">
      <c r="B586" s="20"/>
      <c r="C586" s="20"/>
      <c r="D586" s="20"/>
      <c r="E586" s="20"/>
      <c r="F586" s="20"/>
    </row>
    <row r="587" spans="2:6" x14ac:dyDescent="0.2">
      <c r="B587" s="20"/>
      <c r="C587" s="20"/>
      <c r="D587" s="20"/>
      <c r="E587" s="20"/>
      <c r="F587" s="20"/>
    </row>
    <row r="588" spans="2:6" x14ac:dyDescent="0.2">
      <c r="B588" s="20"/>
      <c r="C588" s="20"/>
      <c r="D588" s="20"/>
      <c r="E588" s="20"/>
      <c r="F588" s="20"/>
    </row>
    <row r="589" spans="2:6" x14ac:dyDescent="0.2">
      <c r="B589" s="20"/>
      <c r="C589" s="20"/>
      <c r="D589" s="20"/>
      <c r="E589" s="20"/>
      <c r="F589" s="20"/>
    </row>
    <row r="590" spans="2:6" x14ac:dyDescent="0.2">
      <c r="B590" s="20"/>
      <c r="C590" s="20"/>
      <c r="D590" s="20"/>
      <c r="E590" s="20"/>
      <c r="F590" s="20"/>
    </row>
    <row r="591" spans="2:6" x14ac:dyDescent="0.2">
      <c r="B591" s="20"/>
      <c r="C591" s="20"/>
      <c r="D591" s="20"/>
      <c r="E591" s="20"/>
      <c r="F591" s="20"/>
    </row>
    <row r="592" spans="2:6" x14ac:dyDescent="0.2">
      <c r="B592" s="20"/>
      <c r="C592" s="20"/>
      <c r="D592" s="20"/>
      <c r="E592" s="20"/>
      <c r="F592" s="20"/>
    </row>
    <row r="593" spans="2:6" x14ac:dyDescent="0.2">
      <c r="B593" s="20"/>
      <c r="C593" s="20"/>
      <c r="D593" s="20"/>
      <c r="E593" s="20"/>
      <c r="F593" s="20"/>
    </row>
    <row r="594" spans="2:6" x14ac:dyDescent="0.2">
      <c r="B594" s="20"/>
      <c r="C594" s="20"/>
      <c r="D594" s="20"/>
      <c r="E594" s="20"/>
      <c r="F594" s="20"/>
    </row>
    <row r="595" spans="2:6" x14ac:dyDescent="0.2">
      <c r="B595" s="20"/>
      <c r="C595" s="20"/>
      <c r="D595" s="20"/>
      <c r="E595" s="20"/>
      <c r="F595" s="20"/>
    </row>
    <row r="596" spans="2:6" x14ac:dyDescent="0.2">
      <c r="B596" s="20"/>
      <c r="C596" s="20"/>
      <c r="D596" s="20"/>
      <c r="E596" s="20"/>
      <c r="F596" s="20"/>
    </row>
    <row r="597" spans="2:6" x14ac:dyDescent="0.2">
      <c r="B597" s="20"/>
      <c r="C597" s="20"/>
      <c r="D597" s="20"/>
      <c r="E597" s="20"/>
      <c r="F597" s="20"/>
    </row>
    <row r="598" spans="2:6" x14ac:dyDescent="0.2">
      <c r="B598" s="20"/>
      <c r="C598" s="20"/>
      <c r="D598" s="20"/>
      <c r="E598" s="20"/>
      <c r="F598" s="20"/>
    </row>
    <row r="599" spans="2:6" x14ac:dyDescent="0.2">
      <c r="B599" s="20"/>
      <c r="C599" s="20"/>
      <c r="D599" s="20"/>
      <c r="E599" s="20"/>
      <c r="F599" s="20"/>
    </row>
    <row r="600" spans="2:6" x14ac:dyDescent="0.2">
      <c r="B600" s="20"/>
      <c r="C600" s="20"/>
      <c r="D600" s="20"/>
      <c r="E600" s="20"/>
      <c r="F600" s="20"/>
    </row>
    <row r="601" spans="2:6" x14ac:dyDescent="0.2">
      <c r="B601" s="20"/>
      <c r="C601" s="20"/>
      <c r="D601" s="20"/>
      <c r="E601" s="20"/>
      <c r="F601" s="20"/>
    </row>
    <row r="602" spans="2:6" x14ac:dyDescent="0.2">
      <c r="B602" s="20"/>
      <c r="C602" s="20"/>
      <c r="D602" s="20"/>
      <c r="E602" s="20"/>
      <c r="F602" s="20"/>
    </row>
    <row r="603" spans="2:6" x14ac:dyDescent="0.2">
      <c r="B603" s="20"/>
      <c r="C603" s="20"/>
      <c r="D603" s="20"/>
      <c r="E603" s="20"/>
      <c r="F603" s="20"/>
    </row>
    <row r="604" spans="2:6" x14ac:dyDescent="0.2">
      <c r="B604" s="20"/>
      <c r="C604" s="20"/>
      <c r="D604" s="20"/>
      <c r="E604" s="20"/>
      <c r="F604" s="20"/>
    </row>
    <row r="605" spans="2:6" x14ac:dyDescent="0.2">
      <c r="B605" s="20"/>
      <c r="C605" s="20"/>
      <c r="D605" s="20"/>
      <c r="E605" s="20"/>
      <c r="F605" s="20"/>
    </row>
    <row r="606" spans="2:6" x14ac:dyDescent="0.2">
      <c r="B606" s="20"/>
      <c r="C606" s="20"/>
      <c r="D606" s="20"/>
      <c r="E606" s="20"/>
      <c r="F606" s="20"/>
    </row>
    <row r="607" spans="2:6" x14ac:dyDescent="0.2">
      <c r="B607" s="20"/>
      <c r="C607" s="20"/>
      <c r="D607" s="20"/>
      <c r="E607" s="20"/>
      <c r="F607" s="20"/>
    </row>
    <row r="608" spans="2:6" x14ac:dyDescent="0.2">
      <c r="B608" s="20"/>
      <c r="C608" s="20"/>
      <c r="D608" s="20"/>
      <c r="E608" s="20"/>
      <c r="F608" s="20"/>
    </row>
    <row r="609" spans="2:6" x14ac:dyDescent="0.2">
      <c r="B609" s="20"/>
      <c r="C609" s="20"/>
      <c r="D609" s="20"/>
      <c r="E609" s="20"/>
      <c r="F609" s="20"/>
    </row>
    <row r="610" spans="2:6" x14ac:dyDescent="0.2">
      <c r="B610" s="20"/>
      <c r="C610" s="20"/>
      <c r="D610" s="20"/>
      <c r="E610" s="20"/>
      <c r="F610" s="20"/>
    </row>
    <row r="611" spans="2:6" x14ac:dyDescent="0.2">
      <c r="B611" s="20"/>
      <c r="C611" s="20"/>
      <c r="D611" s="20"/>
      <c r="E611" s="20"/>
      <c r="F611" s="20"/>
    </row>
    <row r="612" spans="2:6" x14ac:dyDescent="0.2">
      <c r="B612" s="20"/>
      <c r="C612" s="20"/>
      <c r="D612" s="20"/>
      <c r="E612" s="20"/>
      <c r="F612" s="20"/>
    </row>
    <row r="613" spans="2:6" x14ac:dyDescent="0.2">
      <c r="B613" s="20"/>
      <c r="C613" s="20"/>
      <c r="D613" s="20"/>
      <c r="E613" s="20"/>
      <c r="F613" s="20"/>
    </row>
    <row r="614" spans="2:6" x14ac:dyDescent="0.2">
      <c r="B614" s="20"/>
      <c r="C614" s="20"/>
      <c r="D614" s="20"/>
      <c r="E614" s="20"/>
      <c r="F614" s="20"/>
    </row>
    <row r="615" spans="2:6" x14ac:dyDescent="0.2">
      <c r="B615" s="20"/>
      <c r="C615" s="20"/>
      <c r="D615" s="20"/>
      <c r="E615" s="20"/>
      <c r="F615" s="20"/>
    </row>
    <row r="616" spans="2:6" x14ac:dyDescent="0.2">
      <c r="B616" s="20"/>
      <c r="C616" s="20"/>
      <c r="D616" s="20"/>
      <c r="E616" s="20"/>
      <c r="F616" s="20"/>
    </row>
    <row r="617" spans="2:6" x14ac:dyDescent="0.2">
      <c r="B617" s="20"/>
      <c r="C617" s="20"/>
      <c r="D617" s="20"/>
      <c r="E617" s="20"/>
      <c r="F617" s="20"/>
    </row>
    <row r="618" spans="2:6" x14ac:dyDescent="0.2">
      <c r="B618" s="20"/>
      <c r="C618" s="20"/>
      <c r="D618" s="20"/>
      <c r="E618" s="20"/>
      <c r="F618" s="20"/>
    </row>
    <row r="619" spans="2:6" x14ac:dyDescent="0.2">
      <c r="B619" s="20"/>
      <c r="C619" s="20"/>
      <c r="D619" s="20"/>
      <c r="E619" s="20"/>
      <c r="F619" s="20"/>
    </row>
    <row r="620" spans="2:6" x14ac:dyDescent="0.2">
      <c r="B620" s="20"/>
      <c r="C620" s="20"/>
      <c r="D620" s="20"/>
      <c r="E620" s="20"/>
      <c r="F620" s="20"/>
    </row>
    <row r="621" spans="2:6" x14ac:dyDescent="0.2">
      <c r="B621" s="20"/>
      <c r="C621" s="20"/>
      <c r="D621" s="20"/>
      <c r="E621" s="20"/>
      <c r="F621" s="20"/>
    </row>
    <row r="622" spans="2:6" x14ac:dyDescent="0.2">
      <c r="B622" s="20"/>
      <c r="C622" s="20"/>
      <c r="D622" s="20"/>
      <c r="E622" s="20"/>
      <c r="F622" s="20"/>
    </row>
    <row r="623" spans="2:6" x14ac:dyDescent="0.2">
      <c r="B623" s="20"/>
      <c r="C623" s="20"/>
      <c r="D623" s="20"/>
      <c r="E623" s="20"/>
      <c r="F623" s="20"/>
    </row>
    <row r="624" spans="2:6" x14ac:dyDescent="0.2">
      <c r="B624" s="20"/>
      <c r="C624" s="20"/>
      <c r="D624" s="20"/>
      <c r="E624" s="20"/>
      <c r="F624" s="20"/>
    </row>
    <row r="625" spans="2:6" x14ac:dyDescent="0.2">
      <c r="B625" s="20"/>
      <c r="C625" s="20"/>
      <c r="D625" s="20"/>
      <c r="E625" s="20"/>
      <c r="F625" s="20"/>
    </row>
    <row r="626" spans="2:6" x14ac:dyDescent="0.2">
      <c r="B626" s="20"/>
      <c r="C626" s="20"/>
      <c r="D626" s="20"/>
      <c r="E626" s="20"/>
      <c r="F626" s="20"/>
    </row>
    <row r="627" spans="2:6" x14ac:dyDescent="0.2">
      <c r="B627" s="20"/>
      <c r="C627" s="20"/>
      <c r="D627" s="20"/>
      <c r="E627" s="20"/>
      <c r="F627" s="20"/>
    </row>
    <row r="628" spans="2:6" x14ac:dyDescent="0.2">
      <c r="B628" s="20"/>
      <c r="C628" s="20"/>
      <c r="D628" s="20"/>
      <c r="E628" s="20"/>
      <c r="F628" s="20"/>
    </row>
    <row r="629" spans="2:6" x14ac:dyDescent="0.2">
      <c r="B629" s="20"/>
      <c r="C629" s="20"/>
      <c r="D629" s="20"/>
      <c r="E629" s="20"/>
      <c r="F629" s="20"/>
    </row>
    <row r="630" spans="2:6" x14ac:dyDescent="0.2">
      <c r="B630" s="20"/>
      <c r="C630" s="20"/>
      <c r="D630" s="20"/>
      <c r="E630" s="20"/>
      <c r="F630" s="20"/>
    </row>
    <row r="631" spans="2:6" x14ac:dyDescent="0.2">
      <c r="B631" s="20"/>
      <c r="C631" s="20"/>
      <c r="D631" s="20"/>
      <c r="E631" s="20"/>
      <c r="F631" s="20"/>
    </row>
    <row r="632" spans="2:6" x14ac:dyDescent="0.2">
      <c r="B632" s="20"/>
      <c r="C632" s="20"/>
      <c r="D632" s="20"/>
      <c r="E632" s="20"/>
      <c r="F632" s="20"/>
    </row>
    <row r="633" spans="2:6" x14ac:dyDescent="0.2">
      <c r="B633" s="20"/>
      <c r="C633" s="20"/>
      <c r="D633" s="20"/>
      <c r="E633" s="20"/>
      <c r="F633" s="20"/>
    </row>
    <row r="634" spans="2:6" x14ac:dyDescent="0.2">
      <c r="B634" s="20"/>
      <c r="C634" s="20"/>
      <c r="D634" s="20"/>
      <c r="E634" s="20"/>
      <c r="F634" s="20"/>
    </row>
    <row r="635" spans="2:6" x14ac:dyDescent="0.2">
      <c r="B635" s="20"/>
      <c r="C635" s="20"/>
      <c r="D635" s="20"/>
      <c r="E635" s="20"/>
      <c r="F635" s="20"/>
    </row>
    <row r="636" spans="2:6" x14ac:dyDescent="0.2">
      <c r="B636" s="20"/>
      <c r="C636" s="20"/>
      <c r="D636" s="20"/>
      <c r="E636" s="20"/>
      <c r="F636" s="20"/>
    </row>
    <row r="637" spans="2:6" x14ac:dyDescent="0.2">
      <c r="B637" s="20"/>
      <c r="C637" s="20"/>
      <c r="D637" s="20"/>
      <c r="E637" s="20"/>
      <c r="F637" s="20"/>
    </row>
    <row r="638" spans="2:6" x14ac:dyDescent="0.2">
      <c r="B638" s="20"/>
      <c r="C638" s="20"/>
      <c r="D638" s="20"/>
      <c r="E638" s="20"/>
      <c r="F638" s="20"/>
    </row>
    <row r="639" spans="2:6" x14ac:dyDescent="0.2">
      <c r="B639" s="20"/>
      <c r="C639" s="20"/>
      <c r="D639" s="20"/>
      <c r="E639" s="20"/>
      <c r="F639" s="20"/>
    </row>
    <row r="640" spans="2:6" x14ac:dyDescent="0.2">
      <c r="B640" s="20"/>
      <c r="C640" s="20"/>
      <c r="D640" s="20"/>
      <c r="E640" s="20"/>
      <c r="F640" s="20"/>
    </row>
    <row r="641" spans="2:6" x14ac:dyDescent="0.2">
      <c r="B641" s="20"/>
      <c r="C641" s="20"/>
      <c r="D641" s="20"/>
      <c r="E641" s="20"/>
      <c r="F641" s="20"/>
    </row>
    <row r="642" spans="2:6" x14ac:dyDescent="0.2">
      <c r="B642" s="20"/>
      <c r="C642" s="20"/>
      <c r="D642" s="20"/>
      <c r="E642" s="20"/>
      <c r="F642" s="20"/>
    </row>
    <row r="643" spans="2:6" x14ac:dyDescent="0.2">
      <c r="B643" s="20"/>
      <c r="C643" s="20"/>
      <c r="D643" s="20"/>
      <c r="E643" s="20"/>
      <c r="F643" s="20"/>
    </row>
    <row r="644" spans="2:6" x14ac:dyDescent="0.2">
      <c r="B644" s="20"/>
      <c r="C644" s="20"/>
      <c r="D644" s="20"/>
      <c r="E644" s="20"/>
      <c r="F644" s="20"/>
    </row>
    <row r="645" spans="2:6" x14ac:dyDescent="0.2">
      <c r="B645" s="20"/>
      <c r="C645" s="20"/>
      <c r="D645" s="20"/>
      <c r="E645" s="20"/>
      <c r="F645" s="20"/>
    </row>
    <row r="646" spans="2:6" x14ac:dyDescent="0.2">
      <c r="B646" s="20"/>
      <c r="C646" s="20"/>
      <c r="D646" s="20"/>
      <c r="E646" s="20"/>
      <c r="F646" s="20"/>
    </row>
    <row r="647" spans="2:6" x14ac:dyDescent="0.2">
      <c r="B647" s="20"/>
      <c r="C647" s="20"/>
      <c r="D647" s="20"/>
      <c r="E647" s="20"/>
      <c r="F647" s="20"/>
    </row>
    <row r="648" spans="2:6" x14ac:dyDescent="0.2">
      <c r="B648" s="20"/>
      <c r="C648" s="20"/>
      <c r="D648" s="20"/>
      <c r="E648" s="20"/>
      <c r="F648" s="20"/>
    </row>
    <row r="649" spans="2:6" x14ac:dyDescent="0.2">
      <c r="B649" s="20"/>
      <c r="C649" s="20"/>
      <c r="D649" s="20"/>
      <c r="E649" s="20"/>
      <c r="F649" s="20"/>
    </row>
    <row r="650" spans="2:6" x14ac:dyDescent="0.2">
      <c r="B650" s="20"/>
      <c r="C650" s="20"/>
      <c r="D650" s="20"/>
      <c r="E650" s="20"/>
      <c r="F650" s="20"/>
    </row>
    <row r="651" spans="2:6" x14ac:dyDescent="0.2">
      <c r="B651" s="20"/>
      <c r="C651" s="20"/>
      <c r="D651" s="20"/>
      <c r="E651" s="20"/>
      <c r="F651" s="20"/>
    </row>
    <row r="652" spans="2:6" x14ac:dyDescent="0.2">
      <c r="B652" s="20"/>
      <c r="C652" s="20"/>
      <c r="D652" s="20"/>
      <c r="E652" s="20"/>
      <c r="F652" s="20"/>
    </row>
    <row r="653" spans="2:6" x14ac:dyDescent="0.2">
      <c r="B653" s="20"/>
      <c r="C653" s="20"/>
      <c r="D653" s="20"/>
      <c r="E653" s="20"/>
      <c r="F653" s="20"/>
    </row>
    <row r="654" spans="2:6" x14ac:dyDescent="0.2">
      <c r="B654" s="20"/>
      <c r="C654" s="20"/>
      <c r="D654" s="20"/>
      <c r="E654" s="20"/>
      <c r="F654" s="20"/>
    </row>
    <row r="655" spans="2:6" x14ac:dyDescent="0.2">
      <c r="B655" s="20"/>
      <c r="C655" s="20"/>
      <c r="D655" s="20"/>
      <c r="E655" s="20"/>
      <c r="F655" s="20"/>
    </row>
    <row r="656" spans="2:6" x14ac:dyDescent="0.2">
      <c r="B656" s="20"/>
      <c r="C656" s="20"/>
      <c r="D656" s="20"/>
      <c r="E656" s="20"/>
      <c r="F656" s="20"/>
    </row>
    <row r="657" spans="2:6" x14ac:dyDescent="0.2">
      <c r="B657" s="20"/>
      <c r="C657" s="20"/>
      <c r="D657" s="20"/>
      <c r="E657" s="20"/>
      <c r="F657" s="20"/>
    </row>
    <row r="658" spans="2:6" x14ac:dyDescent="0.2">
      <c r="B658" s="20"/>
      <c r="C658" s="20"/>
      <c r="D658" s="20"/>
      <c r="E658" s="20"/>
      <c r="F658" s="20"/>
    </row>
    <row r="659" spans="2:6" x14ac:dyDescent="0.2">
      <c r="B659" s="20"/>
      <c r="C659" s="20"/>
      <c r="D659" s="20"/>
      <c r="E659" s="20"/>
      <c r="F659" s="20"/>
    </row>
    <row r="660" spans="2:6" x14ac:dyDescent="0.2">
      <c r="B660" s="20"/>
      <c r="C660" s="20"/>
      <c r="D660" s="20"/>
      <c r="E660" s="20"/>
      <c r="F660" s="20"/>
    </row>
    <row r="661" spans="2:6" x14ac:dyDescent="0.2">
      <c r="B661" s="20"/>
      <c r="C661" s="20"/>
      <c r="D661" s="20"/>
      <c r="E661" s="20"/>
      <c r="F661" s="20"/>
    </row>
    <row r="662" spans="2:6" x14ac:dyDescent="0.2">
      <c r="B662" s="20"/>
      <c r="C662" s="20"/>
      <c r="D662" s="20"/>
      <c r="E662" s="20"/>
      <c r="F662" s="20"/>
    </row>
    <row r="663" spans="2:6" x14ac:dyDescent="0.2">
      <c r="B663" s="20"/>
      <c r="C663" s="20"/>
      <c r="D663" s="20"/>
      <c r="E663" s="20"/>
      <c r="F663" s="20"/>
    </row>
    <row r="664" spans="2:6" x14ac:dyDescent="0.2">
      <c r="B664" s="20"/>
      <c r="C664" s="20"/>
      <c r="D664" s="20"/>
      <c r="E664" s="20"/>
      <c r="F664" s="20"/>
    </row>
    <row r="665" spans="2:6" x14ac:dyDescent="0.2">
      <c r="B665" s="20"/>
      <c r="C665" s="20"/>
      <c r="D665" s="20"/>
      <c r="E665" s="20"/>
      <c r="F665" s="20"/>
    </row>
    <row r="666" spans="2:6" x14ac:dyDescent="0.2">
      <c r="B666" s="20"/>
      <c r="C666" s="20"/>
      <c r="D666" s="20"/>
      <c r="E666" s="20"/>
      <c r="F666" s="20"/>
    </row>
    <row r="667" spans="2:6" x14ac:dyDescent="0.2">
      <c r="B667" s="20"/>
      <c r="C667" s="20"/>
      <c r="D667" s="20"/>
      <c r="E667" s="20"/>
      <c r="F667" s="20"/>
    </row>
    <row r="668" spans="2:6" x14ac:dyDescent="0.2">
      <c r="B668" s="20"/>
      <c r="C668" s="20"/>
      <c r="D668" s="20"/>
      <c r="E668" s="20"/>
      <c r="F668" s="20"/>
    </row>
    <row r="669" spans="2:6" x14ac:dyDescent="0.2">
      <c r="B669" s="20"/>
      <c r="C669" s="20"/>
      <c r="D669" s="20"/>
      <c r="E669" s="20"/>
      <c r="F669" s="20"/>
    </row>
    <row r="670" spans="2:6" x14ac:dyDescent="0.2">
      <c r="B670" s="20"/>
      <c r="C670" s="20"/>
      <c r="D670" s="20"/>
      <c r="E670" s="20"/>
      <c r="F670" s="20"/>
    </row>
    <row r="671" spans="2:6" x14ac:dyDescent="0.2">
      <c r="B671" s="20"/>
      <c r="C671" s="20"/>
      <c r="D671" s="20"/>
      <c r="E671" s="20"/>
      <c r="F671" s="20"/>
    </row>
    <row r="672" spans="2:6" x14ac:dyDescent="0.2">
      <c r="B672" s="20"/>
      <c r="C672" s="20"/>
      <c r="D672" s="20"/>
      <c r="E672" s="20"/>
      <c r="F672" s="20"/>
    </row>
    <row r="673" spans="2:6" x14ac:dyDescent="0.2">
      <c r="B673" s="20"/>
      <c r="C673" s="20"/>
      <c r="D673" s="20"/>
      <c r="E673" s="20"/>
      <c r="F673" s="20"/>
    </row>
    <row r="674" spans="2:6" x14ac:dyDescent="0.2">
      <c r="B674" s="20"/>
      <c r="C674" s="20"/>
      <c r="D674" s="20"/>
      <c r="E674" s="20"/>
      <c r="F674" s="20"/>
    </row>
    <row r="675" spans="2:6" x14ac:dyDescent="0.2">
      <c r="B675" s="20"/>
      <c r="C675" s="20"/>
      <c r="D675" s="20"/>
      <c r="E675" s="20"/>
      <c r="F675" s="20"/>
    </row>
    <row r="676" spans="2:6" x14ac:dyDescent="0.2">
      <c r="B676" s="20"/>
      <c r="C676" s="20"/>
      <c r="D676" s="20"/>
      <c r="E676" s="20"/>
      <c r="F676" s="20"/>
    </row>
    <row r="677" spans="2:6" x14ac:dyDescent="0.2">
      <c r="B677" s="20"/>
      <c r="C677" s="20"/>
      <c r="D677" s="20"/>
      <c r="E677" s="20"/>
      <c r="F677" s="20"/>
    </row>
    <row r="678" spans="2:6" x14ac:dyDescent="0.2">
      <c r="B678" s="20"/>
      <c r="C678" s="20"/>
      <c r="D678" s="20"/>
      <c r="E678" s="20"/>
      <c r="F678" s="20"/>
    </row>
    <row r="679" spans="2:6" x14ac:dyDescent="0.2">
      <c r="B679" s="20"/>
      <c r="C679" s="20"/>
      <c r="D679" s="20"/>
      <c r="E679" s="20"/>
      <c r="F679" s="20"/>
    </row>
    <row r="680" spans="2:6" x14ac:dyDescent="0.2">
      <c r="B680" s="20"/>
      <c r="C680" s="20"/>
      <c r="D680" s="20"/>
      <c r="E680" s="20"/>
      <c r="F680" s="20"/>
    </row>
    <row r="681" spans="2:6" x14ac:dyDescent="0.2">
      <c r="B681" s="20"/>
      <c r="C681" s="20"/>
      <c r="D681" s="20"/>
      <c r="E681" s="20"/>
      <c r="F681" s="20"/>
    </row>
    <row r="682" spans="2:6" x14ac:dyDescent="0.2">
      <c r="B682" s="20"/>
      <c r="C682" s="20"/>
      <c r="D682" s="20"/>
      <c r="E682" s="20"/>
      <c r="F682" s="20"/>
    </row>
    <row r="683" spans="2:6" x14ac:dyDescent="0.2">
      <c r="B683" s="20"/>
      <c r="C683" s="20"/>
      <c r="D683" s="20"/>
      <c r="E683" s="20"/>
      <c r="F683" s="20"/>
    </row>
    <row r="684" spans="2:6" x14ac:dyDescent="0.2">
      <c r="B684" s="20"/>
      <c r="C684" s="20"/>
      <c r="D684" s="20"/>
      <c r="E684" s="20"/>
      <c r="F684" s="20"/>
    </row>
    <row r="685" spans="2:6" x14ac:dyDescent="0.2">
      <c r="B685" s="20"/>
      <c r="C685" s="20"/>
      <c r="D685" s="20"/>
      <c r="E685" s="20"/>
      <c r="F685" s="20"/>
    </row>
    <row r="686" spans="2:6" x14ac:dyDescent="0.2">
      <c r="B686" s="20"/>
      <c r="C686" s="20"/>
      <c r="D686" s="20"/>
      <c r="E686" s="20"/>
      <c r="F686" s="20"/>
    </row>
    <row r="687" spans="2:6" x14ac:dyDescent="0.2">
      <c r="B687" s="20"/>
      <c r="C687" s="20"/>
      <c r="D687" s="20"/>
      <c r="E687" s="20"/>
      <c r="F687" s="20"/>
    </row>
    <row r="688" spans="2:6" x14ac:dyDescent="0.2">
      <c r="B688" s="20"/>
      <c r="C688" s="20"/>
      <c r="D688" s="20"/>
      <c r="E688" s="20"/>
      <c r="F688" s="20"/>
    </row>
    <row r="689" spans="2:6" x14ac:dyDescent="0.2">
      <c r="B689" s="20"/>
      <c r="C689" s="20"/>
      <c r="D689" s="20"/>
      <c r="E689" s="20"/>
      <c r="F689" s="20"/>
    </row>
    <row r="690" spans="2:6" x14ac:dyDescent="0.2">
      <c r="B690" s="20"/>
      <c r="C690" s="20"/>
      <c r="D690" s="20"/>
      <c r="E690" s="20"/>
      <c r="F690" s="20"/>
    </row>
    <row r="691" spans="2:6" x14ac:dyDescent="0.2">
      <c r="B691" s="20"/>
      <c r="C691" s="20"/>
      <c r="D691" s="20"/>
      <c r="E691" s="20"/>
      <c r="F691" s="20"/>
    </row>
    <row r="692" spans="2:6" x14ac:dyDescent="0.2">
      <c r="B692" s="20"/>
      <c r="C692" s="20"/>
      <c r="D692" s="20"/>
      <c r="E692" s="20"/>
      <c r="F692" s="20"/>
    </row>
    <row r="693" spans="2:6" x14ac:dyDescent="0.2">
      <c r="B693" s="20"/>
      <c r="C693" s="20"/>
      <c r="D693" s="20"/>
      <c r="E693" s="20"/>
      <c r="F693" s="20"/>
    </row>
    <row r="694" spans="2:6" x14ac:dyDescent="0.2">
      <c r="B694" s="20"/>
      <c r="C694" s="20"/>
      <c r="D694" s="20"/>
      <c r="E694" s="20"/>
      <c r="F694" s="20"/>
    </row>
    <row r="695" spans="2:6" x14ac:dyDescent="0.2">
      <c r="B695" s="20"/>
      <c r="C695" s="20"/>
      <c r="D695" s="20"/>
      <c r="E695" s="20"/>
      <c r="F695" s="20"/>
    </row>
    <row r="696" spans="2:6" x14ac:dyDescent="0.2">
      <c r="B696" s="20"/>
      <c r="C696" s="20"/>
      <c r="D696" s="20"/>
      <c r="E696" s="20"/>
      <c r="F696" s="20"/>
    </row>
    <row r="697" spans="2:6" x14ac:dyDescent="0.2">
      <c r="B697" s="20"/>
      <c r="C697" s="20"/>
      <c r="D697" s="20"/>
      <c r="E697" s="20"/>
      <c r="F697" s="20"/>
    </row>
    <row r="698" spans="2:6" x14ac:dyDescent="0.2">
      <c r="B698" s="20"/>
      <c r="C698" s="20"/>
      <c r="D698" s="20"/>
      <c r="E698" s="20"/>
      <c r="F698" s="20"/>
    </row>
    <row r="699" spans="2:6" x14ac:dyDescent="0.2">
      <c r="B699" s="20"/>
      <c r="C699" s="20"/>
      <c r="D699" s="20"/>
      <c r="E699" s="20"/>
      <c r="F699" s="20"/>
    </row>
    <row r="700" spans="2:6" x14ac:dyDescent="0.2">
      <c r="B700" s="20"/>
      <c r="C700" s="20"/>
      <c r="D700" s="20"/>
      <c r="E700" s="20"/>
      <c r="F700" s="20"/>
    </row>
    <row r="701" spans="2:6" x14ac:dyDescent="0.2">
      <c r="B701" s="20"/>
      <c r="C701" s="20"/>
      <c r="D701" s="20"/>
      <c r="E701" s="20"/>
      <c r="F701" s="20"/>
    </row>
    <row r="702" spans="2:6" x14ac:dyDescent="0.2">
      <c r="B702" s="20"/>
      <c r="C702" s="20"/>
      <c r="D702" s="20"/>
      <c r="E702" s="20"/>
      <c r="F702" s="20"/>
    </row>
    <row r="703" spans="2:6" x14ac:dyDescent="0.2">
      <c r="B703" s="20"/>
      <c r="C703" s="20"/>
      <c r="D703" s="20"/>
      <c r="E703" s="20"/>
      <c r="F703" s="20"/>
    </row>
    <row r="704" spans="2:6" x14ac:dyDescent="0.2">
      <c r="B704" s="20"/>
      <c r="C704" s="20"/>
      <c r="D704" s="20"/>
      <c r="E704" s="20"/>
      <c r="F704" s="20"/>
    </row>
    <row r="705" spans="2:6" x14ac:dyDescent="0.2">
      <c r="B705" s="20"/>
      <c r="C705" s="20"/>
      <c r="D705" s="20"/>
      <c r="E705" s="20"/>
      <c r="F705" s="20"/>
    </row>
    <row r="706" spans="2:6" x14ac:dyDescent="0.2">
      <c r="B706" s="20"/>
      <c r="C706" s="20"/>
      <c r="D706" s="20"/>
      <c r="E706" s="20"/>
      <c r="F706" s="20"/>
    </row>
    <row r="707" spans="2:6" x14ac:dyDescent="0.2">
      <c r="B707" s="20"/>
      <c r="C707" s="20"/>
      <c r="D707" s="20"/>
      <c r="E707" s="20"/>
      <c r="F707" s="20"/>
    </row>
    <row r="708" spans="2:6" x14ac:dyDescent="0.2">
      <c r="B708" s="20"/>
      <c r="C708" s="20"/>
      <c r="D708" s="20"/>
      <c r="E708" s="20"/>
      <c r="F708" s="20"/>
    </row>
    <row r="709" spans="2:6" x14ac:dyDescent="0.2">
      <c r="B709" s="20"/>
      <c r="C709" s="20"/>
      <c r="D709" s="20"/>
      <c r="E709" s="20"/>
      <c r="F709" s="20"/>
    </row>
    <row r="710" spans="2:6" x14ac:dyDescent="0.2">
      <c r="B710" s="20"/>
      <c r="C710" s="20"/>
      <c r="D710" s="20"/>
      <c r="E710" s="20"/>
      <c r="F710" s="20"/>
    </row>
    <row r="711" spans="2:6" x14ac:dyDescent="0.2">
      <c r="B711" s="20"/>
      <c r="C711" s="20"/>
      <c r="D711" s="20"/>
      <c r="E711" s="20"/>
      <c r="F711" s="20"/>
    </row>
    <row r="712" spans="2:6" x14ac:dyDescent="0.2">
      <c r="B712" s="20"/>
      <c r="C712" s="20"/>
      <c r="D712" s="20"/>
      <c r="E712" s="20"/>
      <c r="F712" s="20"/>
    </row>
    <row r="713" spans="2:6" x14ac:dyDescent="0.2">
      <c r="B713" s="20"/>
      <c r="C713" s="20"/>
      <c r="D713" s="20"/>
      <c r="E713" s="20"/>
      <c r="F713" s="20"/>
    </row>
    <row r="714" spans="2:6" x14ac:dyDescent="0.2">
      <c r="B714" s="20"/>
      <c r="C714" s="20"/>
      <c r="D714" s="20"/>
      <c r="E714" s="20"/>
      <c r="F714" s="20"/>
    </row>
    <row r="715" spans="2:6" x14ac:dyDescent="0.2">
      <c r="B715" s="20"/>
      <c r="C715" s="20"/>
      <c r="D715" s="20"/>
      <c r="E715" s="20"/>
      <c r="F715" s="20"/>
    </row>
    <row r="716" spans="2:6" x14ac:dyDescent="0.2">
      <c r="B716" s="20"/>
      <c r="C716" s="20"/>
      <c r="D716" s="20"/>
      <c r="E716" s="20"/>
      <c r="F716" s="20"/>
    </row>
    <row r="717" spans="2:6" x14ac:dyDescent="0.2">
      <c r="B717" s="20"/>
      <c r="C717" s="20"/>
      <c r="D717" s="20"/>
      <c r="E717" s="20"/>
      <c r="F717" s="20"/>
    </row>
    <row r="718" spans="2:6" x14ac:dyDescent="0.2">
      <c r="B718" s="20"/>
      <c r="C718" s="20"/>
      <c r="D718" s="20"/>
      <c r="E718" s="20"/>
      <c r="F718" s="20"/>
    </row>
    <row r="719" spans="2:6" x14ac:dyDescent="0.2">
      <c r="B719" s="20"/>
      <c r="C719" s="20"/>
      <c r="D719" s="20"/>
      <c r="E719" s="20"/>
      <c r="F719" s="20"/>
    </row>
    <row r="720" spans="2:6" x14ac:dyDescent="0.2">
      <c r="B720" s="20"/>
      <c r="C720" s="20"/>
      <c r="D720" s="20"/>
      <c r="E720" s="20"/>
      <c r="F720" s="20"/>
    </row>
    <row r="721" spans="2:6" x14ac:dyDescent="0.2">
      <c r="B721" s="20"/>
      <c r="C721" s="20"/>
      <c r="D721" s="20"/>
      <c r="E721" s="20"/>
      <c r="F721" s="20"/>
    </row>
    <row r="722" spans="2:6" x14ac:dyDescent="0.2">
      <c r="B722" s="20"/>
      <c r="C722" s="20"/>
      <c r="D722" s="20"/>
      <c r="E722" s="20"/>
      <c r="F722" s="20"/>
    </row>
    <row r="723" spans="2:6" x14ac:dyDescent="0.2">
      <c r="B723" s="20"/>
      <c r="C723" s="20"/>
      <c r="D723" s="20"/>
      <c r="E723" s="20"/>
      <c r="F723" s="20"/>
    </row>
    <row r="724" spans="2:6" x14ac:dyDescent="0.2">
      <c r="B724" s="20"/>
      <c r="C724" s="20"/>
      <c r="D724" s="20"/>
      <c r="E724" s="20"/>
      <c r="F724" s="20"/>
    </row>
    <row r="725" spans="2:6" x14ac:dyDescent="0.2">
      <c r="B725" s="20"/>
      <c r="C725" s="20"/>
      <c r="D725" s="20"/>
      <c r="E725" s="20"/>
      <c r="F725" s="20"/>
    </row>
    <row r="726" spans="2:6" x14ac:dyDescent="0.2">
      <c r="B726" s="20"/>
      <c r="C726" s="20"/>
      <c r="D726" s="20"/>
      <c r="E726" s="20"/>
      <c r="F726" s="20"/>
    </row>
    <row r="727" spans="2:6" x14ac:dyDescent="0.2">
      <c r="B727" s="20"/>
      <c r="C727" s="20"/>
      <c r="D727" s="20"/>
      <c r="E727" s="20"/>
      <c r="F727" s="20"/>
    </row>
    <row r="728" spans="2:6" x14ac:dyDescent="0.2">
      <c r="B728" s="20"/>
      <c r="C728" s="20"/>
      <c r="D728" s="20"/>
      <c r="E728" s="20"/>
      <c r="F728" s="20"/>
    </row>
    <row r="729" spans="2:6" x14ac:dyDescent="0.2">
      <c r="B729" s="20"/>
      <c r="C729" s="20"/>
      <c r="D729" s="20"/>
      <c r="E729" s="20"/>
      <c r="F729" s="20"/>
    </row>
    <row r="730" spans="2:6" x14ac:dyDescent="0.2">
      <c r="B730" s="20"/>
      <c r="C730" s="20"/>
      <c r="D730" s="20"/>
      <c r="E730" s="20"/>
      <c r="F730" s="20"/>
    </row>
    <row r="731" spans="2:6" x14ac:dyDescent="0.2">
      <c r="B731" s="20"/>
      <c r="C731" s="20"/>
      <c r="D731" s="20"/>
      <c r="E731" s="20"/>
      <c r="F731" s="20"/>
    </row>
    <row r="732" spans="2:6" x14ac:dyDescent="0.2">
      <c r="B732" s="20"/>
      <c r="C732" s="20"/>
      <c r="D732" s="20"/>
      <c r="E732" s="20"/>
      <c r="F732" s="20"/>
    </row>
    <row r="733" spans="2:6" x14ac:dyDescent="0.2">
      <c r="B733" s="20"/>
      <c r="C733" s="20"/>
      <c r="D733" s="20"/>
      <c r="E733" s="20"/>
      <c r="F733" s="20"/>
    </row>
    <row r="734" spans="2:6" x14ac:dyDescent="0.2">
      <c r="B734" s="20"/>
      <c r="C734" s="20"/>
      <c r="D734" s="20"/>
      <c r="E734" s="20"/>
      <c r="F734" s="20"/>
    </row>
    <row r="735" spans="2:6" x14ac:dyDescent="0.2">
      <c r="B735" s="20"/>
      <c r="C735" s="20"/>
      <c r="D735" s="20"/>
      <c r="E735" s="20"/>
      <c r="F735" s="20"/>
    </row>
    <row r="736" spans="2:6" x14ac:dyDescent="0.2">
      <c r="B736" s="20"/>
      <c r="C736" s="20"/>
      <c r="D736" s="20"/>
      <c r="E736" s="20"/>
      <c r="F736" s="20"/>
    </row>
    <row r="737" spans="2:6" x14ac:dyDescent="0.2">
      <c r="B737" s="20"/>
      <c r="C737" s="20"/>
      <c r="D737" s="20"/>
      <c r="E737" s="20"/>
      <c r="F737" s="20"/>
    </row>
    <row r="738" spans="2:6" x14ac:dyDescent="0.2">
      <c r="B738" s="20"/>
      <c r="C738" s="20"/>
      <c r="D738" s="20"/>
      <c r="E738" s="20"/>
      <c r="F738" s="20"/>
    </row>
    <row r="739" spans="2:6" x14ac:dyDescent="0.2">
      <c r="B739" s="20"/>
      <c r="C739" s="20"/>
      <c r="D739" s="20"/>
      <c r="E739" s="20"/>
      <c r="F739" s="20"/>
    </row>
    <row r="740" spans="2:6" x14ac:dyDescent="0.2">
      <c r="B740" s="20"/>
      <c r="C740" s="20"/>
      <c r="D740" s="20"/>
      <c r="E740" s="20"/>
      <c r="F740" s="20"/>
    </row>
    <row r="741" spans="2:6" x14ac:dyDescent="0.2">
      <c r="B741" s="20"/>
      <c r="C741" s="20"/>
      <c r="D741" s="20"/>
      <c r="E741" s="20"/>
      <c r="F741" s="20"/>
    </row>
    <row r="742" spans="2:6" x14ac:dyDescent="0.2">
      <c r="B742" s="20"/>
      <c r="C742" s="20"/>
      <c r="D742" s="20"/>
      <c r="E742" s="20"/>
      <c r="F742" s="20"/>
    </row>
    <row r="743" spans="2:6" x14ac:dyDescent="0.2">
      <c r="B743" s="20"/>
      <c r="C743" s="20"/>
      <c r="D743" s="20"/>
      <c r="E743" s="20"/>
      <c r="F743" s="20"/>
    </row>
    <row r="744" spans="2:6" x14ac:dyDescent="0.2">
      <c r="B744" s="20"/>
      <c r="C744" s="20"/>
      <c r="D744" s="20"/>
      <c r="E744" s="20"/>
      <c r="F744" s="20"/>
    </row>
    <row r="745" spans="2:6" x14ac:dyDescent="0.2">
      <c r="B745" s="20"/>
      <c r="C745" s="20"/>
      <c r="D745" s="20"/>
      <c r="E745" s="20"/>
      <c r="F745" s="20"/>
    </row>
    <row r="746" spans="2:6" x14ac:dyDescent="0.2">
      <c r="B746" s="20"/>
      <c r="C746" s="20"/>
      <c r="D746" s="20"/>
      <c r="E746" s="20"/>
      <c r="F746" s="20"/>
    </row>
    <row r="747" spans="2:6" x14ac:dyDescent="0.2">
      <c r="B747" s="20"/>
      <c r="C747" s="20"/>
      <c r="D747" s="20"/>
      <c r="E747" s="20"/>
      <c r="F747" s="20"/>
    </row>
    <row r="748" spans="2:6" x14ac:dyDescent="0.2">
      <c r="B748" s="20"/>
      <c r="C748" s="20"/>
      <c r="D748" s="20"/>
      <c r="E748" s="20"/>
      <c r="F748" s="20"/>
    </row>
    <row r="749" spans="2:6" x14ac:dyDescent="0.2">
      <c r="B749" s="20"/>
      <c r="C749" s="20"/>
      <c r="D749" s="20"/>
      <c r="E749" s="20"/>
      <c r="F749" s="20"/>
    </row>
    <row r="750" spans="2:6" x14ac:dyDescent="0.2">
      <c r="B750" s="20"/>
      <c r="C750" s="20"/>
      <c r="D750" s="20"/>
      <c r="E750" s="20"/>
      <c r="F750" s="20"/>
    </row>
    <row r="751" spans="2:6" x14ac:dyDescent="0.2">
      <c r="B751" s="20"/>
      <c r="C751" s="20"/>
      <c r="D751" s="20"/>
      <c r="E751" s="20"/>
      <c r="F751" s="20"/>
    </row>
    <row r="752" spans="2:6" x14ac:dyDescent="0.2">
      <c r="B752" s="20"/>
      <c r="C752" s="20"/>
      <c r="D752" s="20"/>
      <c r="E752" s="20"/>
      <c r="F752" s="20"/>
    </row>
    <row r="753" spans="2:6" x14ac:dyDescent="0.2">
      <c r="B753" s="20"/>
      <c r="C753" s="20"/>
      <c r="D753" s="20"/>
      <c r="E753" s="20"/>
      <c r="F753" s="20"/>
    </row>
    <row r="754" spans="2:6" x14ac:dyDescent="0.2">
      <c r="B754" s="20"/>
      <c r="C754" s="20"/>
      <c r="D754" s="20"/>
      <c r="E754" s="20"/>
      <c r="F754" s="20"/>
    </row>
    <row r="755" spans="2:6" x14ac:dyDescent="0.2">
      <c r="B755" s="20"/>
      <c r="C755" s="20"/>
      <c r="D755" s="20"/>
      <c r="E755" s="20"/>
      <c r="F755" s="20"/>
    </row>
    <row r="756" spans="2:6" x14ac:dyDescent="0.2">
      <c r="B756" s="20"/>
      <c r="C756" s="20"/>
      <c r="D756" s="20"/>
      <c r="E756" s="20"/>
      <c r="F756" s="20"/>
    </row>
    <row r="757" spans="2:6" x14ac:dyDescent="0.2">
      <c r="B757" s="20"/>
      <c r="C757" s="20"/>
      <c r="D757" s="20"/>
      <c r="E757" s="20"/>
      <c r="F757" s="20"/>
    </row>
    <row r="758" spans="2:6" x14ac:dyDescent="0.2">
      <c r="B758" s="20"/>
      <c r="C758" s="20"/>
      <c r="D758" s="20"/>
      <c r="E758" s="20"/>
      <c r="F758" s="20"/>
    </row>
    <row r="759" spans="2:6" x14ac:dyDescent="0.2">
      <c r="B759" s="20"/>
      <c r="C759" s="20"/>
      <c r="D759" s="20"/>
      <c r="E759" s="20"/>
      <c r="F759" s="20"/>
    </row>
    <row r="760" spans="2:6" x14ac:dyDescent="0.2">
      <c r="B760" s="20"/>
      <c r="C760" s="20"/>
      <c r="D760" s="20"/>
      <c r="E760" s="20"/>
      <c r="F760" s="20"/>
    </row>
    <row r="761" spans="2:6" x14ac:dyDescent="0.2">
      <c r="B761" s="20"/>
      <c r="C761" s="20"/>
      <c r="D761" s="20"/>
      <c r="E761" s="20"/>
      <c r="F761" s="20"/>
    </row>
    <row r="762" spans="2:6" x14ac:dyDescent="0.2">
      <c r="B762" s="20"/>
      <c r="C762" s="20"/>
      <c r="D762" s="20"/>
      <c r="E762" s="20"/>
      <c r="F762" s="20"/>
    </row>
    <row r="763" spans="2:6" x14ac:dyDescent="0.2">
      <c r="B763" s="20"/>
      <c r="C763" s="20"/>
      <c r="D763" s="20"/>
      <c r="E763" s="20"/>
      <c r="F763" s="20"/>
    </row>
    <row r="764" spans="2:6" x14ac:dyDescent="0.2">
      <c r="B764" s="20"/>
      <c r="C764" s="20"/>
      <c r="D764" s="20"/>
      <c r="E764" s="20"/>
      <c r="F764" s="20"/>
    </row>
    <row r="765" spans="2:6" x14ac:dyDescent="0.2">
      <c r="B765" s="20"/>
      <c r="C765" s="20"/>
      <c r="D765" s="20"/>
      <c r="E765" s="20"/>
      <c r="F765" s="20"/>
    </row>
    <row r="766" spans="2:6" x14ac:dyDescent="0.2">
      <c r="B766" s="20"/>
      <c r="C766" s="20"/>
      <c r="D766" s="20"/>
      <c r="E766" s="20"/>
      <c r="F766" s="20"/>
    </row>
    <row r="767" spans="2:6" x14ac:dyDescent="0.2">
      <c r="B767" s="20"/>
      <c r="C767" s="20"/>
      <c r="D767" s="20"/>
      <c r="E767" s="20"/>
      <c r="F767" s="20"/>
    </row>
    <row r="768" spans="2:6" x14ac:dyDescent="0.2">
      <c r="B768" s="20"/>
      <c r="C768" s="20"/>
      <c r="D768" s="20"/>
      <c r="E768" s="20"/>
      <c r="F768" s="20"/>
    </row>
    <row r="769" spans="2:6" x14ac:dyDescent="0.2">
      <c r="B769" s="20"/>
      <c r="C769" s="20"/>
      <c r="D769" s="20"/>
      <c r="E769" s="20"/>
      <c r="F769" s="20"/>
    </row>
    <row r="770" spans="2:6" x14ac:dyDescent="0.2">
      <c r="B770" s="20"/>
      <c r="C770" s="20"/>
      <c r="D770" s="20"/>
      <c r="E770" s="20"/>
      <c r="F770" s="20"/>
    </row>
    <row r="771" spans="2:6" x14ac:dyDescent="0.2">
      <c r="B771" s="20"/>
      <c r="C771" s="20"/>
      <c r="D771" s="20"/>
      <c r="E771" s="20"/>
      <c r="F771" s="20"/>
    </row>
    <row r="772" spans="2:6" x14ac:dyDescent="0.2">
      <c r="B772" s="20"/>
      <c r="C772" s="20"/>
      <c r="D772" s="20"/>
      <c r="E772" s="20"/>
      <c r="F772" s="20"/>
    </row>
    <row r="773" spans="2:6" x14ac:dyDescent="0.2">
      <c r="B773" s="20"/>
      <c r="C773" s="20"/>
      <c r="D773" s="20"/>
      <c r="E773" s="20"/>
      <c r="F773" s="20"/>
    </row>
    <row r="774" spans="2:6" x14ac:dyDescent="0.2">
      <c r="B774" s="20"/>
      <c r="C774" s="20"/>
      <c r="D774" s="20"/>
      <c r="E774" s="20"/>
      <c r="F774" s="20"/>
    </row>
    <row r="775" spans="2:6" x14ac:dyDescent="0.2">
      <c r="B775" s="20"/>
      <c r="C775" s="20"/>
      <c r="D775" s="20"/>
      <c r="E775" s="20"/>
      <c r="F775" s="20"/>
    </row>
    <row r="776" spans="2:6" x14ac:dyDescent="0.2">
      <c r="B776" s="20"/>
      <c r="C776" s="20"/>
      <c r="D776" s="20"/>
      <c r="E776" s="20"/>
      <c r="F776" s="20"/>
    </row>
    <row r="777" spans="2:6" x14ac:dyDescent="0.2">
      <c r="B777" s="20"/>
      <c r="C777" s="20"/>
      <c r="D777" s="20"/>
      <c r="E777" s="20"/>
      <c r="F777" s="20"/>
    </row>
    <row r="778" spans="2:6" x14ac:dyDescent="0.2">
      <c r="B778" s="20"/>
      <c r="C778" s="20"/>
      <c r="D778" s="20"/>
      <c r="E778" s="20"/>
      <c r="F778" s="20"/>
    </row>
    <row r="779" spans="2:6" x14ac:dyDescent="0.2">
      <c r="B779" s="20"/>
      <c r="C779" s="20"/>
      <c r="D779" s="20"/>
      <c r="E779" s="20"/>
      <c r="F779" s="20"/>
    </row>
    <row r="780" spans="2:6" x14ac:dyDescent="0.2">
      <c r="B780" s="20"/>
      <c r="C780" s="20"/>
      <c r="D780" s="20"/>
      <c r="E780" s="20"/>
      <c r="F780" s="20"/>
    </row>
    <row r="781" spans="2:6" x14ac:dyDescent="0.2">
      <c r="B781" s="20"/>
      <c r="C781" s="20"/>
      <c r="D781" s="20"/>
      <c r="E781" s="20"/>
      <c r="F781" s="20"/>
    </row>
    <row r="782" spans="2:6" x14ac:dyDescent="0.2">
      <c r="B782" s="20"/>
      <c r="C782" s="20"/>
      <c r="D782" s="20"/>
      <c r="E782" s="20"/>
      <c r="F782" s="20"/>
    </row>
    <row r="783" spans="2:6" x14ac:dyDescent="0.2">
      <c r="B783" s="20"/>
      <c r="C783" s="20"/>
      <c r="D783" s="20"/>
      <c r="E783" s="20"/>
      <c r="F783" s="20"/>
    </row>
    <row r="784" spans="2:6" x14ac:dyDescent="0.2">
      <c r="B784" s="20"/>
      <c r="C784" s="20"/>
      <c r="D784" s="20"/>
      <c r="E784" s="20"/>
      <c r="F784" s="20"/>
    </row>
    <row r="785" spans="2:6" x14ac:dyDescent="0.2">
      <c r="B785" s="20"/>
      <c r="C785" s="20"/>
      <c r="D785" s="20"/>
      <c r="E785" s="20"/>
      <c r="F785" s="20"/>
    </row>
    <row r="786" spans="2:6" x14ac:dyDescent="0.2">
      <c r="B786" s="20"/>
      <c r="C786" s="20"/>
      <c r="D786" s="20"/>
      <c r="E786" s="20"/>
      <c r="F786" s="20"/>
    </row>
    <row r="787" spans="2:6" x14ac:dyDescent="0.2">
      <c r="B787" s="20"/>
      <c r="C787" s="20"/>
      <c r="D787" s="20"/>
      <c r="E787" s="20"/>
      <c r="F787" s="20"/>
    </row>
    <row r="788" spans="2:6" x14ac:dyDescent="0.2">
      <c r="B788" s="20"/>
      <c r="C788" s="20"/>
      <c r="D788" s="20"/>
      <c r="E788" s="20"/>
      <c r="F788" s="20"/>
    </row>
    <row r="789" spans="2:6" x14ac:dyDescent="0.2">
      <c r="B789" s="20"/>
      <c r="C789" s="20"/>
      <c r="D789" s="20"/>
      <c r="E789" s="20"/>
      <c r="F789" s="20"/>
    </row>
    <row r="790" spans="2:6" x14ac:dyDescent="0.2">
      <c r="B790" s="20"/>
      <c r="C790" s="20"/>
      <c r="D790" s="20"/>
      <c r="E790" s="20"/>
      <c r="F790" s="20"/>
    </row>
    <row r="791" spans="2:6" x14ac:dyDescent="0.2">
      <c r="B791" s="20"/>
      <c r="C791" s="20"/>
      <c r="D791" s="20"/>
      <c r="E791" s="20"/>
      <c r="F791" s="20"/>
    </row>
    <row r="792" spans="2:6" x14ac:dyDescent="0.2">
      <c r="B792" s="20"/>
      <c r="C792" s="20"/>
      <c r="D792" s="20"/>
      <c r="E792" s="20"/>
      <c r="F792" s="20"/>
    </row>
    <row r="793" spans="2:6" x14ac:dyDescent="0.2">
      <c r="B793" s="20"/>
      <c r="C793" s="20"/>
      <c r="D793" s="20"/>
      <c r="E793" s="20"/>
      <c r="F793" s="20"/>
    </row>
    <row r="794" spans="2:6" x14ac:dyDescent="0.2">
      <c r="B794" s="20"/>
      <c r="C794" s="20"/>
      <c r="D794" s="20"/>
      <c r="E794" s="20"/>
      <c r="F794" s="20"/>
    </row>
    <row r="795" spans="2:6" x14ac:dyDescent="0.2">
      <c r="B795" s="20"/>
      <c r="C795" s="20"/>
      <c r="D795" s="20"/>
      <c r="E795" s="20"/>
      <c r="F795" s="20"/>
    </row>
    <row r="796" spans="2:6" x14ac:dyDescent="0.2">
      <c r="B796" s="20"/>
      <c r="C796" s="20"/>
      <c r="D796" s="20"/>
      <c r="E796" s="20"/>
      <c r="F796" s="20"/>
    </row>
    <row r="797" spans="2:6" x14ac:dyDescent="0.2">
      <c r="B797" s="20"/>
      <c r="C797" s="20"/>
      <c r="D797" s="20"/>
      <c r="E797" s="20"/>
      <c r="F797" s="20"/>
    </row>
    <row r="798" spans="2:6" x14ac:dyDescent="0.2">
      <c r="B798" s="20"/>
      <c r="C798" s="20"/>
      <c r="D798" s="20"/>
      <c r="E798" s="20"/>
      <c r="F798" s="20"/>
    </row>
    <row r="799" spans="2:6" x14ac:dyDescent="0.2">
      <c r="B799" s="20"/>
      <c r="C799" s="20"/>
      <c r="D799" s="20"/>
      <c r="E799" s="20"/>
      <c r="F799" s="20"/>
    </row>
    <row r="800" spans="2:6" x14ac:dyDescent="0.2">
      <c r="B800" s="20"/>
      <c r="C800" s="20"/>
      <c r="D800" s="20"/>
      <c r="E800" s="20"/>
      <c r="F800" s="20"/>
    </row>
    <row r="801" spans="2:6" x14ac:dyDescent="0.2">
      <c r="B801" s="20"/>
      <c r="C801" s="20"/>
      <c r="D801" s="20"/>
      <c r="E801" s="20"/>
      <c r="F801" s="20"/>
    </row>
    <row r="802" spans="2:6" x14ac:dyDescent="0.2">
      <c r="B802" s="20"/>
      <c r="C802" s="20"/>
      <c r="D802" s="20"/>
      <c r="E802" s="20"/>
      <c r="F802" s="20"/>
    </row>
    <row r="803" spans="2:6" x14ac:dyDescent="0.2">
      <c r="B803" s="20"/>
      <c r="C803" s="20"/>
      <c r="D803" s="20"/>
      <c r="E803" s="20"/>
      <c r="F803" s="20"/>
    </row>
    <row r="804" spans="2:6" x14ac:dyDescent="0.2">
      <c r="B804" s="20"/>
      <c r="C804" s="20"/>
      <c r="D804" s="20"/>
      <c r="E804" s="20"/>
      <c r="F804" s="20"/>
    </row>
    <row r="805" spans="2:6" x14ac:dyDescent="0.2">
      <c r="B805" s="20"/>
      <c r="C805" s="20"/>
      <c r="D805" s="20"/>
      <c r="E805" s="20"/>
      <c r="F805" s="20"/>
    </row>
    <row r="806" spans="2:6" x14ac:dyDescent="0.2">
      <c r="B806" s="20"/>
      <c r="C806" s="20"/>
      <c r="D806" s="20"/>
      <c r="E806" s="20"/>
      <c r="F806" s="20"/>
    </row>
    <row r="807" spans="2:6" x14ac:dyDescent="0.2">
      <c r="B807" s="20"/>
      <c r="C807" s="20"/>
      <c r="D807" s="20"/>
      <c r="E807" s="20"/>
      <c r="F807" s="20"/>
    </row>
    <row r="808" spans="2:6" x14ac:dyDescent="0.2">
      <c r="B808" s="20"/>
      <c r="C808" s="20"/>
      <c r="D808" s="20"/>
      <c r="E808" s="20"/>
      <c r="F808" s="20"/>
    </row>
    <row r="809" spans="2:6" x14ac:dyDescent="0.2">
      <c r="B809" s="20"/>
      <c r="C809" s="20"/>
      <c r="D809" s="20"/>
      <c r="E809" s="20"/>
      <c r="F809" s="20"/>
    </row>
    <row r="810" spans="2:6" x14ac:dyDescent="0.2">
      <c r="B810" s="20"/>
      <c r="C810" s="20"/>
      <c r="D810" s="20"/>
      <c r="E810" s="20"/>
      <c r="F810" s="20"/>
    </row>
    <row r="811" spans="2:6" x14ac:dyDescent="0.2">
      <c r="B811" s="20"/>
      <c r="C811" s="20"/>
      <c r="D811" s="20"/>
      <c r="E811" s="20"/>
      <c r="F811" s="20"/>
    </row>
    <row r="812" spans="2:6" x14ac:dyDescent="0.2">
      <c r="B812" s="20"/>
      <c r="C812" s="20"/>
      <c r="D812" s="20"/>
      <c r="E812" s="20"/>
      <c r="F812" s="20"/>
    </row>
    <row r="813" spans="2:6" x14ac:dyDescent="0.2">
      <c r="B813" s="20"/>
      <c r="C813" s="20"/>
      <c r="D813" s="20"/>
      <c r="E813" s="20"/>
      <c r="F813" s="20"/>
    </row>
    <row r="814" spans="2:6" x14ac:dyDescent="0.2">
      <c r="B814" s="20"/>
      <c r="C814" s="20"/>
      <c r="D814" s="20"/>
      <c r="E814" s="20"/>
      <c r="F814" s="20"/>
    </row>
    <row r="815" spans="2:6" x14ac:dyDescent="0.2">
      <c r="B815" s="20"/>
      <c r="C815" s="20"/>
      <c r="D815" s="20"/>
      <c r="E815" s="20"/>
      <c r="F815" s="20"/>
    </row>
    <row r="816" spans="2:6" x14ac:dyDescent="0.2">
      <c r="B816" s="20"/>
      <c r="C816" s="20"/>
      <c r="D816" s="20"/>
      <c r="E816" s="20"/>
      <c r="F816" s="20"/>
    </row>
    <row r="817" spans="2:6" x14ac:dyDescent="0.2">
      <c r="B817" s="20"/>
      <c r="C817" s="20"/>
      <c r="D817" s="20"/>
      <c r="E817" s="20"/>
      <c r="F817" s="20"/>
    </row>
    <row r="818" spans="2:6" x14ac:dyDescent="0.2">
      <c r="B818" s="20"/>
      <c r="C818" s="20"/>
      <c r="D818" s="20"/>
      <c r="E818" s="20"/>
      <c r="F818" s="20"/>
    </row>
    <row r="819" spans="2:6" x14ac:dyDescent="0.2">
      <c r="B819" s="20"/>
      <c r="C819" s="20"/>
      <c r="D819" s="20"/>
      <c r="E819" s="20"/>
      <c r="F819" s="20"/>
    </row>
    <row r="820" spans="2:6" x14ac:dyDescent="0.2">
      <c r="B820" s="20"/>
      <c r="C820" s="20"/>
      <c r="D820" s="20"/>
      <c r="E820" s="20"/>
      <c r="F820" s="20"/>
    </row>
    <row r="821" spans="2:6" x14ac:dyDescent="0.2">
      <c r="B821" s="20"/>
      <c r="C821" s="20"/>
      <c r="D821" s="20"/>
      <c r="E821" s="20"/>
      <c r="F821" s="20"/>
    </row>
    <row r="822" spans="2:6" x14ac:dyDescent="0.2">
      <c r="B822" s="20"/>
      <c r="C822" s="20"/>
      <c r="D822" s="20"/>
      <c r="E822" s="20"/>
      <c r="F822" s="20"/>
    </row>
    <row r="823" spans="2:6" x14ac:dyDescent="0.2">
      <c r="B823" s="20"/>
      <c r="C823" s="20"/>
      <c r="D823" s="20"/>
      <c r="E823" s="20"/>
      <c r="F823" s="20"/>
    </row>
    <row r="824" spans="2:6" x14ac:dyDescent="0.2">
      <c r="B824" s="20"/>
      <c r="C824" s="20"/>
      <c r="D824" s="20"/>
      <c r="E824" s="20"/>
      <c r="F824" s="20"/>
    </row>
    <row r="825" spans="2:6" x14ac:dyDescent="0.2">
      <c r="B825" s="20"/>
      <c r="C825" s="20"/>
      <c r="D825" s="20"/>
      <c r="E825" s="20"/>
      <c r="F825" s="20"/>
    </row>
    <row r="826" spans="2:6" x14ac:dyDescent="0.2">
      <c r="B826" s="20"/>
      <c r="C826" s="20"/>
      <c r="D826" s="20"/>
      <c r="E826" s="20"/>
      <c r="F826" s="20"/>
    </row>
    <row r="827" spans="2:6" x14ac:dyDescent="0.2">
      <c r="B827" s="20"/>
      <c r="C827" s="20"/>
      <c r="D827" s="20"/>
      <c r="E827" s="20"/>
      <c r="F827" s="20"/>
    </row>
    <row r="828" spans="2:6" x14ac:dyDescent="0.2">
      <c r="B828" s="20"/>
      <c r="C828" s="20"/>
      <c r="D828" s="20"/>
      <c r="E828" s="20"/>
      <c r="F828" s="20"/>
    </row>
    <row r="829" spans="2:6" x14ac:dyDescent="0.2">
      <c r="B829" s="20"/>
      <c r="C829" s="20"/>
      <c r="D829" s="20"/>
      <c r="E829" s="20"/>
      <c r="F829" s="20"/>
    </row>
    <row r="830" spans="2:6" x14ac:dyDescent="0.2">
      <c r="B830" s="20"/>
      <c r="C830" s="20"/>
      <c r="D830" s="20"/>
      <c r="E830" s="20"/>
      <c r="F830" s="20"/>
    </row>
    <row r="831" spans="2:6" x14ac:dyDescent="0.2">
      <c r="B831" s="20"/>
      <c r="C831" s="20"/>
      <c r="D831" s="20"/>
      <c r="E831" s="20"/>
      <c r="F831" s="20"/>
    </row>
    <row r="832" spans="2:6" x14ac:dyDescent="0.2">
      <c r="B832" s="20"/>
      <c r="C832" s="20"/>
      <c r="D832" s="20"/>
      <c r="E832" s="20"/>
      <c r="F832" s="20"/>
    </row>
    <row r="833" spans="2:6" x14ac:dyDescent="0.2">
      <c r="B833" s="20"/>
      <c r="C833" s="20"/>
      <c r="D833" s="20"/>
      <c r="E833" s="20"/>
      <c r="F833" s="20"/>
    </row>
    <row r="834" spans="2:6" x14ac:dyDescent="0.2">
      <c r="B834" s="20"/>
      <c r="C834" s="20"/>
      <c r="D834" s="20"/>
      <c r="E834" s="20"/>
      <c r="F834" s="20"/>
    </row>
    <row r="835" spans="2:6" x14ac:dyDescent="0.2">
      <c r="B835" s="20"/>
      <c r="C835" s="20"/>
      <c r="D835" s="20"/>
      <c r="E835" s="20"/>
      <c r="F835" s="20"/>
    </row>
    <row r="836" spans="2:6" x14ac:dyDescent="0.2">
      <c r="B836" s="20"/>
      <c r="C836" s="20"/>
      <c r="D836" s="20"/>
      <c r="E836" s="20"/>
      <c r="F836" s="20"/>
    </row>
    <row r="837" spans="2:6" x14ac:dyDescent="0.2">
      <c r="B837" s="20"/>
      <c r="C837" s="20"/>
      <c r="D837" s="20"/>
      <c r="E837" s="20"/>
      <c r="F837" s="20"/>
    </row>
    <row r="838" spans="2:6" x14ac:dyDescent="0.2">
      <c r="B838" s="20"/>
      <c r="C838" s="20"/>
      <c r="D838" s="20"/>
      <c r="E838" s="20"/>
      <c r="F838" s="20"/>
    </row>
    <row r="839" spans="2:6" x14ac:dyDescent="0.2">
      <c r="B839" s="20"/>
      <c r="C839" s="20"/>
      <c r="D839" s="20"/>
      <c r="E839" s="20"/>
      <c r="F839" s="20"/>
    </row>
    <row r="840" spans="2:6" x14ac:dyDescent="0.2">
      <c r="B840" s="20"/>
      <c r="C840" s="20"/>
      <c r="D840" s="20"/>
      <c r="E840" s="20"/>
      <c r="F840" s="20"/>
    </row>
    <row r="841" spans="2:6" x14ac:dyDescent="0.2">
      <c r="B841" s="20"/>
      <c r="C841" s="20"/>
      <c r="D841" s="20"/>
      <c r="E841" s="20"/>
      <c r="F841" s="20"/>
    </row>
    <row r="842" spans="2:6" x14ac:dyDescent="0.2">
      <c r="B842" s="20"/>
      <c r="C842" s="20"/>
      <c r="D842" s="20"/>
      <c r="E842" s="20"/>
      <c r="F842" s="20"/>
    </row>
    <row r="843" spans="2:6" x14ac:dyDescent="0.2">
      <c r="B843" s="20"/>
      <c r="C843" s="20"/>
      <c r="D843" s="20"/>
      <c r="E843" s="20"/>
      <c r="F843" s="20"/>
    </row>
    <row r="844" spans="2:6" x14ac:dyDescent="0.2">
      <c r="B844" s="20"/>
      <c r="C844" s="20"/>
      <c r="D844" s="20"/>
      <c r="E844" s="20"/>
      <c r="F844" s="20"/>
    </row>
    <row r="845" spans="2:6" x14ac:dyDescent="0.2">
      <c r="B845" s="20"/>
      <c r="C845" s="20"/>
      <c r="D845" s="20"/>
      <c r="E845" s="20"/>
      <c r="F845" s="20"/>
    </row>
    <row r="846" spans="2:6" x14ac:dyDescent="0.2">
      <c r="B846" s="20"/>
      <c r="C846" s="20"/>
      <c r="D846" s="20"/>
      <c r="E846" s="20"/>
      <c r="F846" s="20"/>
    </row>
    <row r="847" spans="2:6" x14ac:dyDescent="0.2">
      <c r="B847" s="20"/>
      <c r="C847" s="20"/>
      <c r="D847" s="20"/>
      <c r="E847" s="20"/>
      <c r="F847" s="20"/>
    </row>
    <row r="848" spans="2:6" x14ac:dyDescent="0.2">
      <c r="B848" s="20"/>
      <c r="C848" s="20"/>
      <c r="D848" s="20"/>
      <c r="E848" s="20"/>
      <c r="F848" s="20"/>
    </row>
    <row r="849" spans="2:6" x14ac:dyDescent="0.2">
      <c r="B849" s="20"/>
      <c r="C849" s="20"/>
      <c r="D849" s="20"/>
      <c r="E849" s="20"/>
      <c r="F849" s="20"/>
    </row>
    <row r="850" spans="2:6" x14ac:dyDescent="0.2">
      <c r="B850" s="20"/>
      <c r="C850" s="20"/>
      <c r="D850" s="20"/>
      <c r="E850" s="20"/>
      <c r="F850" s="20"/>
    </row>
    <row r="851" spans="2:6" x14ac:dyDescent="0.2">
      <c r="B851" s="20"/>
      <c r="C851" s="20"/>
      <c r="D851" s="20"/>
      <c r="E851" s="20"/>
      <c r="F851" s="20"/>
    </row>
    <row r="852" spans="2:6" x14ac:dyDescent="0.2">
      <c r="B852" s="20"/>
      <c r="C852" s="20"/>
      <c r="D852" s="20"/>
      <c r="E852" s="20"/>
      <c r="F852" s="20"/>
    </row>
    <row r="853" spans="2:6" x14ac:dyDescent="0.2">
      <c r="B853" s="20"/>
      <c r="C853" s="20"/>
      <c r="D853" s="20"/>
      <c r="E853" s="20"/>
      <c r="F853" s="20"/>
    </row>
    <row r="854" spans="2:6" x14ac:dyDescent="0.2">
      <c r="B854" s="20"/>
      <c r="C854" s="20"/>
      <c r="D854" s="20"/>
      <c r="E854" s="20"/>
      <c r="F854" s="20"/>
    </row>
    <row r="855" spans="2:6" x14ac:dyDescent="0.2">
      <c r="B855" s="20"/>
      <c r="C855" s="20"/>
      <c r="D855" s="20"/>
      <c r="E855" s="20"/>
      <c r="F855" s="20"/>
    </row>
    <row r="856" spans="2:6" x14ac:dyDescent="0.2">
      <c r="B856" s="20"/>
      <c r="C856" s="20"/>
      <c r="D856" s="20"/>
      <c r="E856" s="20"/>
      <c r="F856" s="20"/>
    </row>
    <row r="857" spans="2:6" x14ac:dyDescent="0.2">
      <c r="B857" s="20"/>
      <c r="C857" s="20"/>
      <c r="D857" s="20"/>
      <c r="E857" s="20"/>
      <c r="F857" s="20"/>
    </row>
    <row r="858" spans="2:6" x14ac:dyDescent="0.2">
      <c r="B858" s="20"/>
      <c r="C858" s="20"/>
      <c r="D858" s="20"/>
      <c r="E858" s="20"/>
      <c r="F858" s="20"/>
    </row>
    <row r="859" spans="2:6" x14ac:dyDescent="0.2">
      <c r="B859" s="20"/>
      <c r="C859" s="20"/>
      <c r="D859" s="20"/>
      <c r="E859" s="20"/>
      <c r="F859" s="20"/>
    </row>
    <row r="860" spans="2:6" x14ac:dyDescent="0.2">
      <c r="B860" s="20"/>
      <c r="C860" s="20"/>
      <c r="D860" s="20"/>
      <c r="E860" s="20"/>
      <c r="F860" s="20"/>
    </row>
    <row r="861" spans="2:6" x14ac:dyDescent="0.2">
      <c r="B861" s="20"/>
      <c r="C861" s="20"/>
      <c r="D861" s="20"/>
      <c r="E861" s="20"/>
      <c r="F861" s="20"/>
    </row>
    <row r="862" spans="2:6" x14ac:dyDescent="0.2">
      <c r="B862" s="20"/>
      <c r="C862" s="20"/>
      <c r="D862" s="20"/>
      <c r="E862" s="20"/>
      <c r="F862" s="20"/>
    </row>
    <row r="863" spans="2:6" x14ac:dyDescent="0.2">
      <c r="B863" s="20"/>
      <c r="C863" s="20"/>
      <c r="D863" s="20"/>
      <c r="E863" s="20"/>
      <c r="F863" s="20"/>
    </row>
    <row r="864" spans="2:6" x14ac:dyDescent="0.2">
      <c r="B864" s="20"/>
      <c r="C864" s="20"/>
      <c r="D864" s="20"/>
      <c r="E864" s="20"/>
      <c r="F864" s="20"/>
    </row>
    <row r="865" spans="2:6" x14ac:dyDescent="0.2">
      <c r="B865" s="20"/>
      <c r="C865" s="20"/>
      <c r="D865" s="20"/>
      <c r="E865" s="20"/>
      <c r="F865" s="20"/>
    </row>
    <row r="866" spans="2:6" x14ac:dyDescent="0.2">
      <c r="B866" s="20"/>
      <c r="C866" s="20"/>
      <c r="D866" s="20"/>
      <c r="E866" s="20"/>
      <c r="F866" s="20"/>
    </row>
    <row r="867" spans="2:6" x14ac:dyDescent="0.2">
      <c r="B867" s="20"/>
      <c r="C867" s="20"/>
      <c r="D867" s="20"/>
      <c r="E867" s="20"/>
      <c r="F867" s="20"/>
    </row>
    <row r="868" spans="2:6" x14ac:dyDescent="0.2">
      <c r="B868" s="20"/>
      <c r="C868" s="20"/>
      <c r="D868" s="20"/>
      <c r="E868" s="20"/>
      <c r="F868" s="20"/>
    </row>
    <row r="869" spans="2:6" x14ac:dyDescent="0.2">
      <c r="B869" s="20"/>
      <c r="C869" s="20"/>
      <c r="D869" s="20"/>
      <c r="E869" s="20"/>
      <c r="F869" s="20"/>
    </row>
    <row r="870" spans="2:6" x14ac:dyDescent="0.2">
      <c r="B870" s="20"/>
      <c r="C870" s="20"/>
      <c r="D870" s="20"/>
      <c r="E870" s="20"/>
      <c r="F870" s="20"/>
    </row>
    <row r="871" spans="2:6" x14ac:dyDescent="0.2">
      <c r="B871" s="20"/>
      <c r="C871" s="20"/>
      <c r="D871" s="20"/>
      <c r="E871" s="20"/>
      <c r="F871" s="20"/>
    </row>
    <row r="872" spans="2:6" x14ac:dyDescent="0.2">
      <c r="B872" s="20"/>
      <c r="C872" s="20"/>
      <c r="D872" s="20"/>
      <c r="E872" s="20"/>
      <c r="F872" s="20"/>
    </row>
    <row r="873" spans="2:6" x14ac:dyDescent="0.2">
      <c r="B873" s="20"/>
      <c r="C873" s="20"/>
      <c r="D873" s="20"/>
      <c r="E873" s="20"/>
      <c r="F873" s="20"/>
    </row>
    <row r="874" spans="2:6" x14ac:dyDescent="0.2">
      <c r="B874" s="20"/>
      <c r="C874" s="20"/>
      <c r="D874" s="20"/>
      <c r="E874" s="20"/>
      <c r="F874" s="20"/>
    </row>
    <row r="875" spans="2:6" x14ac:dyDescent="0.2">
      <c r="B875" s="20"/>
      <c r="C875" s="20"/>
      <c r="D875" s="20"/>
      <c r="E875" s="20"/>
      <c r="F875" s="20"/>
    </row>
    <row r="876" spans="2:6" x14ac:dyDescent="0.2">
      <c r="B876" s="20"/>
      <c r="C876" s="20"/>
      <c r="D876" s="20"/>
      <c r="E876" s="20"/>
      <c r="F876" s="20"/>
    </row>
    <row r="877" spans="2:6" x14ac:dyDescent="0.2">
      <c r="B877" s="20"/>
      <c r="C877" s="20"/>
      <c r="D877" s="20"/>
      <c r="E877" s="20"/>
      <c r="F877" s="20"/>
    </row>
    <row r="878" spans="2:6" x14ac:dyDescent="0.2">
      <c r="B878" s="20"/>
      <c r="C878" s="20"/>
      <c r="D878" s="20"/>
      <c r="E878" s="20"/>
      <c r="F878" s="20"/>
    </row>
    <row r="879" spans="2:6" x14ac:dyDescent="0.2">
      <c r="B879" s="20"/>
      <c r="C879" s="20"/>
      <c r="D879" s="20"/>
      <c r="E879" s="20"/>
      <c r="F879" s="20"/>
    </row>
    <row r="880" spans="2:6" x14ac:dyDescent="0.2">
      <c r="B880" s="20"/>
      <c r="C880" s="20"/>
      <c r="D880" s="20"/>
      <c r="E880" s="20"/>
      <c r="F880" s="20"/>
    </row>
    <row r="881" spans="2:6" x14ac:dyDescent="0.2">
      <c r="B881" s="20"/>
      <c r="C881" s="20"/>
      <c r="D881" s="20"/>
      <c r="E881" s="20"/>
      <c r="F881" s="20"/>
    </row>
    <row r="882" spans="2:6" x14ac:dyDescent="0.2">
      <c r="B882" s="20"/>
      <c r="C882" s="20"/>
      <c r="D882" s="20"/>
      <c r="E882" s="20"/>
      <c r="F882" s="20"/>
    </row>
    <row r="883" spans="2:6" x14ac:dyDescent="0.2">
      <c r="B883" s="20"/>
      <c r="C883" s="20"/>
      <c r="D883" s="20"/>
      <c r="E883" s="20"/>
      <c r="F883" s="20"/>
    </row>
    <row r="884" spans="2:6" x14ac:dyDescent="0.2">
      <c r="B884" s="20"/>
      <c r="C884" s="20"/>
      <c r="D884" s="20"/>
      <c r="E884" s="20"/>
      <c r="F884" s="20"/>
    </row>
    <row r="885" spans="2:6" x14ac:dyDescent="0.2">
      <c r="B885" s="20"/>
      <c r="C885" s="20"/>
      <c r="D885" s="20"/>
      <c r="E885" s="20"/>
      <c r="F885" s="20"/>
    </row>
    <row r="886" spans="2:6" x14ac:dyDescent="0.2">
      <c r="B886" s="20"/>
      <c r="C886" s="20"/>
      <c r="D886" s="20"/>
      <c r="E886" s="20"/>
      <c r="F886" s="20"/>
    </row>
    <row r="887" spans="2:6" x14ac:dyDescent="0.2">
      <c r="B887" s="20"/>
      <c r="C887" s="20"/>
      <c r="D887" s="20"/>
      <c r="E887" s="20"/>
      <c r="F887" s="20"/>
    </row>
    <row r="888" spans="2:6" x14ac:dyDescent="0.2">
      <c r="B888" s="20"/>
      <c r="C888" s="20"/>
      <c r="D888" s="20"/>
      <c r="E888" s="20"/>
      <c r="F888" s="20"/>
    </row>
    <row r="889" spans="2:6" x14ac:dyDescent="0.2">
      <c r="B889" s="20"/>
      <c r="C889" s="20"/>
      <c r="D889" s="20"/>
      <c r="E889" s="20"/>
      <c r="F889" s="20"/>
    </row>
    <row r="890" spans="2:6" x14ac:dyDescent="0.2">
      <c r="B890" s="20"/>
      <c r="C890" s="20"/>
      <c r="D890" s="20"/>
      <c r="E890" s="20"/>
      <c r="F890" s="20"/>
    </row>
    <row r="891" spans="2:6" x14ac:dyDescent="0.2">
      <c r="B891" s="20"/>
      <c r="C891" s="20"/>
      <c r="D891" s="20"/>
      <c r="E891" s="20"/>
      <c r="F891" s="20"/>
    </row>
    <row r="892" spans="2:6" x14ac:dyDescent="0.2">
      <c r="B892" s="20"/>
      <c r="C892" s="20"/>
      <c r="D892" s="20"/>
      <c r="E892" s="20"/>
      <c r="F892" s="20"/>
    </row>
    <row r="893" spans="2:6" x14ac:dyDescent="0.2">
      <c r="B893" s="20"/>
      <c r="C893" s="20"/>
      <c r="D893" s="20"/>
      <c r="E893" s="20"/>
      <c r="F893" s="20"/>
    </row>
    <row r="894" spans="2:6" x14ac:dyDescent="0.2">
      <c r="B894" s="20"/>
      <c r="C894" s="20"/>
      <c r="D894" s="20"/>
      <c r="E894" s="20"/>
      <c r="F894" s="20"/>
    </row>
    <row r="895" spans="2:6" x14ac:dyDescent="0.2">
      <c r="B895" s="20"/>
      <c r="C895" s="20"/>
      <c r="D895" s="20"/>
      <c r="E895" s="20"/>
      <c r="F895" s="20"/>
    </row>
    <row r="896" spans="2:6" x14ac:dyDescent="0.2">
      <c r="B896" s="20"/>
      <c r="C896" s="20"/>
      <c r="D896" s="20"/>
      <c r="E896" s="20"/>
      <c r="F896" s="20"/>
    </row>
    <row r="897" spans="2:6" x14ac:dyDescent="0.2">
      <c r="B897" s="20"/>
      <c r="C897" s="20"/>
      <c r="D897" s="20"/>
      <c r="E897" s="20"/>
      <c r="F897" s="20"/>
    </row>
    <row r="898" spans="2:6" x14ac:dyDescent="0.2">
      <c r="B898" s="20"/>
      <c r="C898" s="20"/>
      <c r="D898" s="20"/>
      <c r="E898" s="20"/>
      <c r="F898" s="20"/>
    </row>
    <row r="899" spans="2:6" x14ac:dyDescent="0.2">
      <c r="B899" s="20"/>
      <c r="C899" s="20"/>
      <c r="D899" s="20"/>
      <c r="E899" s="20"/>
      <c r="F899" s="20"/>
    </row>
    <row r="900" spans="2:6" x14ac:dyDescent="0.2">
      <c r="B900" s="20"/>
      <c r="C900" s="20"/>
      <c r="D900" s="20"/>
      <c r="E900" s="20"/>
      <c r="F900" s="20"/>
    </row>
    <row r="901" spans="2:6" x14ac:dyDescent="0.2">
      <c r="B901" s="20"/>
      <c r="C901" s="20"/>
      <c r="D901" s="20"/>
      <c r="E901" s="20"/>
      <c r="F901" s="20"/>
    </row>
    <row r="902" spans="2:6" x14ac:dyDescent="0.2">
      <c r="B902" s="20"/>
      <c r="C902" s="20"/>
      <c r="D902" s="20"/>
      <c r="E902" s="20"/>
      <c r="F902" s="20"/>
    </row>
    <row r="903" spans="2:6" x14ac:dyDescent="0.2">
      <c r="B903" s="20"/>
      <c r="C903" s="20"/>
      <c r="D903" s="20"/>
      <c r="E903" s="20"/>
      <c r="F903" s="20"/>
    </row>
    <row r="904" spans="2:6" x14ac:dyDescent="0.2">
      <c r="B904" s="20"/>
      <c r="C904" s="20"/>
      <c r="D904" s="20"/>
      <c r="E904" s="20"/>
      <c r="F904" s="20"/>
    </row>
    <row r="905" spans="2:6" x14ac:dyDescent="0.2">
      <c r="B905" s="20"/>
      <c r="C905" s="20"/>
      <c r="D905" s="20"/>
      <c r="E905" s="20"/>
      <c r="F905" s="20"/>
    </row>
    <row r="906" spans="2:6" x14ac:dyDescent="0.2">
      <c r="B906" s="20"/>
      <c r="C906" s="20"/>
      <c r="D906" s="20"/>
      <c r="E906" s="20"/>
      <c r="F906" s="20"/>
    </row>
    <row r="907" spans="2:6" x14ac:dyDescent="0.2">
      <c r="B907" s="20"/>
      <c r="C907" s="20"/>
      <c r="D907" s="20"/>
      <c r="E907" s="20"/>
      <c r="F907" s="20"/>
    </row>
    <row r="908" spans="2:6" x14ac:dyDescent="0.2">
      <c r="B908" s="20"/>
      <c r="C908" s="20"/>
      <c r="D908" s="20"/>
      <c r="E908" s="20"/>
      <c r="F908" s="20"/>
    </row>
    <row r="909" spans="2:6" x14ac:dyDescent="0.2">
      <c r="B909" s="20"/>
      <c r="C909" s="20"/>
      <c r="D909" s="20"/>
      <c r="E909" s="20"/>
      <c r="F909" s="20"/>
    </row>
    <row r="910" spans="2:6" x14ac:dyDescent="0.2">
      <c r="B910" s="20"/>
      <c r="C910" s="20"/>
      <c r="D910" s="20"/>
      <c r="E910" s="20"/>
      <c r="F910" s="20"/>
    </row>
    <row r="911" spans="2:6" x14ac:dyDescent="0.2">
      <c r="B911" s="20"/>
      <c r="C911" s="20"/>
      <c r="D911" s="20"/>
      <c r="E911" s="20"/>
      <c r="F911" s="20"/>
    </row>
    <row r="912" spans="2:6" x14ac:dyDescent="0.2">
      <c r="B912" s="20"/>
      <c r="C912" s="20"/>
      <c r="D912" s="20"/>
      <c r="E912" s="20"/>
      <c r="F912" s="20"/>
    </row>
    <row r="913" spans="2:6" x14ac:dyDescent="0.2">
      <c r="B913" s="20"/>
      <c r="C913" s="20"/>
      <c r="D913" s="20"/>
      <c r="E913" s="20"/>
      <c r="F913" s="20"/>
    </row>
    <row r="914" spans="2:6" x14ac:dyDescent="0.2">
      <c r="B914" s="20"/>
      <c r="C914" s="20"/>
      <c r="D914" s="20"/>
      <c r="E914" s="20"/>
      <c r="F914" s="20"/>
    </row>
    <row r="915" spans="2:6" x14ac:dyDescent="0.2">
      <c r="B915" s="20"/>
      <c r="C915" s="20"/>
      <c r="D915" s="20"/>
      <c r="E915" s="20"/>
      <c r="F915" s="20"/>
    </row>
    <row r="916" spans="2:6" x14ac:dyDescent="0.2">
      <c r="B916" s="20"/>
      <c r="C916" s="20"/>
      <c r="D916" s="20"/>
      <c r="E916" s="20"/>
      <c r="F916" s="20"/>
    </row>
    <row r="917" spans="2:6" x14ac:dyDescent="0.2">
      <c r="B917" s="20"/>
      <c r="C917" s="20"/>
      <c r="D917" s="20"/>
      <c r="E917" s="20"/>
      <c r="F917" s="20"/>
    </row>
    <row r="918" spans="2:6" x14ac:dyDescent="0.2">
      <c r="B918" s="20"/>
      <c r="C918" s="20"/>
      <c r="D918" s="20"/>
      <c r="E918" s="20"/>
      <c r="F918" s="20"/>
    </row>
    <row r="919" spans="2:6" x14ac:dyDescent="0.2">
      <c r="B919" s="20"/>
      <c r="C919" s="20"/>
      <c r="D919" s="20"/>
      <c r="E919" s="20"/>
      <c r="F919" s="20"/>
    </row>
    <row r="920" spans="2:6" x14ac:dyDescent="0.2">
      <c r="B920" s="20"/>
      <c r="C920" s="20"/>
      <c r="D920" s="20"/>
      <c r="E920" s="20"/>
      <c r="F920" s="20"/>
    </row>
    <row r="921" spans="2:6" x14ac:dyDescent="0.2">
      <c r="B921" s="20"/>
      <c r="C921" s="20"/>
      <c r="D921" s="20"/>
      <c r="E921" s="20"/>
      <c r="F921" s="20"/>
    </row>
    <row r="922" spans="2:6" x14ac:dyDescent="0.2">
      <c r="B922" s="20"/>
      <c r="C922" s="20"/>
      <c r="D922" s="20"/>
      <c r="E922" s="20"/>
      <c r="F922" s="20"/>
    </row>
    <row r="923" spans="2:6" x14ac:dyDescent="0.2">
      <c r="B923" s="20"/>
      <c r="C923" s="20"/>
      <c r="D923" s="20"/>
      <c r="E923" s="20"/>
      <c r="F923" s="20"/>
    </row>
    <row r="924" spans="2:6" x14ac:dyDescent="0.2">
      <c r="B924" s="20"/>
      <c r="C924" s="20"/>
      <c r="D924" s="20"/>
      <c r="E924" s="20"/>
      <c r="F924" s="20"/>
    </row>
    <row r="925" spans="2:6" x14ac:dyDescent="0.2">
      <c r="B925" s="20"/>
      <c r="C925" s="20"/>
      <c r="D925" s="20"/>
      <c r="E925" s="20"/>
      <c r="F925" s="20"/>
    </row>
    <row r="926" spans="2:6" x14ac:dyDescent="0.2">
      <c r="B926" s="20"/>
      <c r="C926" s="20"/>
      <c r="D926" s="20"/>
      <c r="E926" s="20"/>
      <c r="F926" s="20"/>
    </row>
    <row r="927" spans="2:6" x14ac:dyDescent="0.2">
      <c r="B927" s="20"/>
      <c r="C927" s="20"/>
      <c r="D927" s="20"/>
      <c r="E927" s="20"/>
      <c r="F927" s="20"/>
    </row>
    <row r="928" spans="2:6" x14ac:dyDescent="0.2">
      <c r="B928" s="20"/>
      <c r="C928" s="20"/>
      <c r="D928" s="20"/>
      <c r="E928" s="20"/>
      <c r="F928" s="20"/>
    </row>
    <row r="929" spans="2:6" x14ac:dyDescent="0.2">
      <c r="B929" s="20"/>
      <c r="C929" s="20"/>
      <c r="D929" s="20"/>
      <c r="E929" s="20"/>
      <c r="F929" s="20"/>
    </row>
    <row r="930" spans="2:6" x14ac:dyDescent="0.2">
      <c r="B930" s="20"/>
      <c r="C930" s="20"/>
      <c r="D930" s="20"/>
      <c r="E930" s="20"/>
      <c r="F930" s="20"/>
    </row>
    <row r="931" spans="2:6" x14ac:dyDescent="0.2">
      <c r="B931" s="20"/>
      <c r="C931" s="20"/>
      <c r="D931" s="20"/>
      <c r="E931" s="20"/>
      <c r="F931" s="20"/>
    </row>
    <row r="932" spans="2:6" x14ac:dyDescent="0.2">
      <c r="B932" s="20"/>
      <c r="C932" s="20"/>
      <c r="D932" s="20"/>
      <c r="E932" s="20"/>
      <c r="F932" s="20"/>
    </row>
    <row r="933" spans="2:6" x14ac:dyDescent="0.2">
      <c r="B933" s="20"/>
      <c r="C933" s="20"/>
      <c r="D933" s="20"/>
      <c r="E933" s="20"/>
      <c r="F933" s="20"/>
    </row>
    <row r="934" spans="2:6" x14ac:dyDescent="0.2">
      <c r="B934" s="20"/>
      <c r="C934" s="20"/>
      <c r="D934" s="20"/>
      <c r="E934" s="20"/>
      <c r="F934" s="20"/>
    </row>
    <row r="935" spans="2:6" x14ac:dyDescent="0.2">
      <c r="B935" s="20"/>
      <c r="C935" s="20"/>
      <c r="D935" s="20"/>
      <c r="E935" s="20"/>
      <c r="F935" s="20"/>
    </row>
    <row r="936" spans="2:6" x14ac:dyDescent="0.2">
      <c r="B936" s="20"/>
      <c r="C936" s="20"/>
      <c r="D936" s="20"/>
      <c r="E936" s="20"/>
      <c r="F936" s="20"/>
    </row>
    <row r="937" spans="2:6" x14ac:dyDescent="0.2">
      <c r="B937" s="20"/>
      <c r="C937" s="20"/>
      <c r="D937" s="20"/>
      <c r="E937" s="20"/>
      <c r="F937" s="20"/>
    </row>
    <row r="938" spans="2:6" x14ac:dyDescent="0.2">
      <c r="B938" s="20"/>
      <c r="C938" s="20"/>
      <c r="D938" s="20"/>
      <c r="E938" s="20"/>
      <c r="F938" s="20"/>
    </row>
    <row r="939" spans="2:6" x14ac:dyDescent="0.2">
      <c r="B939" s="20"/>
      <c r="C939" s="20"/>
      <c r="D939" s="20"/>
      <c r="E939" s="20"/>
      <c r="F939" s="20"/>
    </row>
    <row r="940" spans="2:6" x14ac:dyDescent="0.2">
      <c r="B940" s="20"/>
      <c r="C940" s="20"/>
      <c r="D940" s="20"/>
      <c r="E940" s="20"/>
      <c r="F940" s="20"/>
    </row>
    <row r="941" spans="2:6" x14ac:dyDescent="0.2">
      <c r="B941" s="20"/>
      <c r="C941" s="20"/>
      <c r="D941" s="20"/>
      <c r="E941" s="20"/>
      <c r="F941" s="20"/>
    </row>
    <row r="942" spans="2:6" x14ac:dyDescent="0.2">
      <c r="B942" s="20"/>
      <c r="C942" s="20"/>
      <c r="D942" s="20"/>
      <c r="E942" s="20"/>
      <c r="F942" s="20"/>
    </row>
    <row r="943" spans="2:6" x14ac:dyDescent="0.2">
      <c r="B943" s="20"/>
      <c r="C943" s="20"/>
      <c r="D943" s="20"/>
      <c r="E943" s="20"/>
      <c r="F943" s="20"/>
    </row>
    <row r="944" spans="2:6" x14ac:dyDescent="0.2">
      <c r="B944" s="20"/>
      <c r="C944" s="20"/>
      <c r="D944" s="20"/>
      <c r="E944" s="20"/>
      <c r="F944" s="20"/>
    </row>
    <row r="945" spans="2:6" x14ac:dyDescent="0.2">
      <c r="B945" s="20"/>
      <c r="C945" s="20"/>
      <c r="D945" s="20"/>
      <c r="E945" s="20"/>
      <c r="F945" s="20"/>
    </row>
    <row r="946" spans="2:6" x14ac:dyDescent="0.2">
      <c r="B946" s="20"/>
      <c r="C946" s="20"/>
      <c r="D946" s="20"/>
      <c r="E946" s="20"/>
      <c r="F946" s="20"/>
    </row>
    <row r="947" spans="2:6" x14ac:dyDescent="0.2">
      <c r="B947" s="20"/>
      <c r="C947" s="20"/>
      <c r="D947" s="20"/>
      <c r="E947" s="20"/>
      <c r="F947" s="20"/>
    </row>
    <row r="948" spans="2:6" x14ac:dyDescent="0.2">
      <c r="B948" s="20"/>
      <c r="C948" s="20"/>
      <c r="D948" s="20"/>
      <c r="E948" s="20"/>
      <c r="F948" s="20"/>
    </row>
    <row r="949" spans="2:6" x14ac:dyDescent="0.2">
      <c r="B949" s="20"/>
      <c r="C949" s="20"/>
      <c r="D949" s="20"/>
      <c r="E949" s="20"/>
      <c r="F949" s="20"/>
    </row>
    <row r="950" spans="2:6" x14ac:dyDescent="0.2">
      <c r="B950" s="20"/>
      <c r="C950" s="20"/>
      <c r="D950" s="20"/>
      <c r="E950" s="20"/>
      <c r="F950" s="20"/>
    </row>
    <row r="951" spans="2:6" x14ac:dyDescent="0.2">
      <c r="B951" s="20"/>
      <c r="C951" s="20"/>
      <c r="D951" s="20"/>
      <c r="E951" s="20"/>
      <c r="F951" s="20"/>
    </row>
    <row r="952" spans="2:6" x14ac:dyDescent="0.2">
      <c r="B952" s="20"/>
      <c r="C952" s="20"/>
      <c r="D952" s="20"/>
      <c r="E952" s="20"/>
      <c r="F952" s="20"/>
    </row>
    <row r="953" spans="2:6" x14ac:dyDescent="0.2">
      <c r="B953" s="20"/>
      <c r="C953" s="20"/>
      <c r="D953" s="20"/>
      <c r="E953" s="20"/>
      <c r="F953" s="20"/>
    </row>
    <row r="954" spans="2:6" x14ac:dyDescent="0.2">
      <c r="B954" s="20"/>
      <c r="C954" s="20"/>
      <c r="D954" s="20"/>
      <c r="E954" s="20"/>
      <c r="F954" s="20"/>
    </row>
    <row r="955" spans="2:6" x14ac:dyDescent="0.2">
      <c r="B955" s="20"/>
      <c r="C955" s="20"/>
      <c r="D955" s="20"/>
      <c r="E955" s="20"/>
      <c r="F955" s="20"/>
    </row>
    <row r="956" spans="2:6" x14ac:dyDescent="0.2">
      <c r="B956" s="20"/>
      <c r="C956" s="20"/>
      <c r="D956" s="20"/>
      <c r="E956" s="20"/>
      <c r="F956" s="20"/>
    </row>
    <row r="957" spans="2:6" x14ac:dyDescent="0.2">
      <c r="B957" s="20"/>
      <c r="C957" s="20"/>
      <c r="D957" s="20"/>
      <c r="E957" s="20"/>
      <c r="F957" s="20"/>
    </row>
    <row r="958" spans="2:6" x14ac:dyDescent="0.2">
      <c r="B958" s="20"/>
      <c r="C958" s="20"/>
      <c r="D958" s="20"/>
      <c r="E958" s="20"/>
      <c r="F958" s="20"/>
    </row>
    <row r="959" spans="2:6" x14ac:dyDescent="0.2">
      <c r="B959" s="20"/>
      <c r="C959" s="20"/>
      <c r="D959" s="20"/>
      <c r="E959" s="20"/>
      <c r="F959" s="20"/>
    </row>
    <row r="960" spans="2:6" x14ac:dyDescent="0.2">
      <c r="B960" s="20"/>
      <c r="C960" s="20"/>
      <c r="D960" s="20"/>
      <c r="E960" s="20"/>
      <c r="F960" s="20"/>
    </row>
    <row r="961" spans="2:6" x14ac:dyDescent="0.2">
      <c r="B961" s="20"/>
      <c r="C961" s="20"/>
      <c r="D961" s="20"/>
      <c r="E961" s="20"/>
      <c r="F961" s="20"/>
    </row>
    <row r="962" spans="2:6" x14ac:dyDescent="0.2">
      <c r="B962" s="20"/>
      <c r="C962" s="20"/>
      <c r="D962" s="20"/>
      <c r="E962" s="20"/>
      <c r="F962" s="20"/>
    </row>
    <row r="963" spans="2:6" x14ac:dyDescent="0.2">
      <c r="B963" s="20"/>
      <c r="C963" s="20"/>
      <c r="D963" s="20"/>
      <c r="E963" s="20"/>
      <c r="F963" s="20"/>
    </row>
    <row r="964" spans="2:6" x14ac:dyDescent="0.2">
      <c r="B964" s="20"/>
      <c r="C964" s="20"/>
      <c r="D964" s="20"/>
      <c r="E964" s="20"/>
      <c r="F964" s="20"/>
    </row>
    <row r="965" spans="2:6" x14ac:dyDescent="0.2">
      <c r="B965" s="20"/>
      <c r="C965" s="20"/>
      <c r="D965" s="20"/>
      <c r="E965" s="20"/>
      <c r="F965" s="20"/>
    </row>
    <row r="966" spans="2:6" x14ac:dyDescent="0.2">
      <c r="B966" s="20"/>
      <c r="C966" s="20"/>
      <c r="D966" s="20"/>
      <c r="E966" s="20"/>
      <c r="F966" s="20"/>
    </row>
    <row r="967" spans="2:6" x14ac:dyDescent="0.2">
      <c r="B967" s="20"/>
      <c r="C967" s="20"/>
      <c r="D967" s="20"/>
      <c r="E967" s="20"/>
      <c r="F967" s="20"/>
    </row>
    <row r="968" spans="2:6" x14ac:dyDescent="0.2">
      <c r="B968" s="20"/>
      <c r="C968" s="20"/>
      <c r="D968" s="20"/>
      <c r="E968" s="20"/>
      <c r="F968" s="20"/>
    </row>
    <row r="969" spans="2:6" x14ac:dyDescent="0.2">
      <c r="B969" s="20"/>
      <c r="C969" s="20"/>
      <c r="D969" s="20"/>
      <c r="E969" s="20"/>
      <c r="F969" s="20"/>
    </row>
    <row r="970" spans="2:6" x14ac:dyDescent="0.2">
      <c r="B970" s="20"/>
      <c r="C970" s="20"/>
      <c r="D970" s="20"/>
      <c r="E970" s="20"/>
      <c r="F970" s="20"/>
    </row>
    <row r="971" spans="2:6" x14ac:dyDescent="0.2">
      <c r="B971" s="20"/>
      <c r="C971" s="20"/>
      <c r="D971" s="20"/>
      <c r="E971" s="20"/>
      <c r="F971" s="20"/>
    </row>
    <row r="972" spans="2:6" x14ac:dyDescent="0.2">
      <c r="B972" s="20"/>
      <c r="C972" s="20"/>
      <c r="D972" s="20"/>
      <c r="E972" s="20"/>
      <c r="F972" s="20"/>
    </row>
    <row r="973" spans="2:6" x14ac:dyDescent="0.2">
      <c r="B973" s="20"/>
      <c r="C973" s="20"/>
      <c r="D973" s="20"/>
      <c r="E973" s="20"/>
      <c r="F973" s="20"/>
    </row>
    <row r="974" spans="2:6" x14ac:dyDescent="0.2">
      <c r="B974" s="20"/>
      <c r="C974" s="20"/>
      <c r="D974" s="20"/>
      <c r="E974" s="20"/>
      <c r="F974" s="20"/>
    </row>
    <row r="975" spans="2:6" x14ac:dyDescent="0.2">
      <c r="B975" s="20"/>
      <c r="C975" s="20"/>
      <c r="D975" s="20"/>
      <c r="E975" s="20"/>
      <c r="F975" s="20"/>
    </row>
    <row r="976" spans="2:6" x14ac:dyDescent="0.2">
      <c r="B976" s="20"/>
      <c r="C976" s="20"/>
      <c r="D976" s="20"/>
      <c r="E976" s="20"/>
      <c r="F976" s="20"/>
    </row>
    <row r="977" spans="2:6" x14ac:dyDescent="0.2">
      <c r="B977" s="20"/>
      <c r="C977" s="20"/>
      <c r="D977" s="20"/>
      <c r="E977" s="20"/>
      <c r="F977" s="20"/>
    </row>
    <row r="978" spans="2:6" x14ac:dyDescent="0.2">
      <c r="B978" s="20"/>
      <c r="C978" s="20"/>
      <c r="D978" s="20"/>
      <c r="E978" s="20"/>
      <c r="F978" s="20"/>
    </row>
    <row r="979" spans="2:6" x14ac:dyDescent="0.2">
      <c r="B979" s="20"/>
      <c r="C979" s="20"/>
      <c r="D979" s="20"/>
      <c r="E979" s="20"/>
      <c r="F979" s="20"/>
    </row>
    <row r="980" spans="2:6" x14ac:dyDescent="0.2">
      <c r="B980" s="20"/>
      <c r="C980" s="20"/>
      <c r="D980" s="20"/>
      <c r="E980" s="20"/>
      <c r="F980" s="20"/>
    </row>
    <row r="981" spans="2:6" x14ac:dyDescent="0.2">
      <c r="B981" s="20"/>
      <c r="C981" s="20"/>
      <c r="D981" s="20"/>
      <c r="E981" s="20"/>
      <c r="F981" s="20"/>
    </row>
    <row r="982" spans="2:6" x14ac:dyDescent="0.2">
      <c r="B982" s="20"/>
      <c r="C982" s="20"/>
      <c r="D982" s="20"/>
      <c r="E982" s="20"/>
      <c r="F982" s="20"/>
    </row>
    <row r="983" spans="2:6" x14ac:dyDescent="0.2">
      <c r="B983" s="20"/>
      <c r="C983" s="20"/>
      <c r="D983" s="20"/>
      <c r="E983" s="20"/>
      <c r="F983" s="20"/>
    </row>
    <row r="984" spans="2:6" x14ac:dyDescent="0.2">
      <c r="B984" s="20"/>
      <c r="C984" s="20"/>
      <c r="D984" s="20"/>
      <c r="E984" s="20"/>
      <c r="F984" s="20"/>
    </row>
    <row r="985" spans="2:6" x14ac:dyDescent="0.2">
      <c r="B985" s="20"/>
      <c r="C985" s="20"/>
      <c r="D985" s="20"/>
      <c r="E985" s="20"/>
      <c r="F985" s="20"/>
    </row>
    <row r="986" spans="2:6" x14ac:dyDescent="0.2">
      <c r="B986" s="20"/>
      <c r="C986" s="20"/>
      <c r="D986" s="20"/>
      <c r="E986" s="20"/>
      <c r="F986" s="20"/>
    </row>
    <row r="987" spans="2:6" x14ac:dyDescent="0.2">
      <c r="B987" s="20"/>
      <c r="C987" s="20"/>
      <c r="D987" s="20"/>
      <c r="E987" s="20"/>
      <c r="F987" s="20"/>
    </row>
    <row r="988" spans="2:6" x14ac:dyDescent="0.2">
      <c r="B988" s="20"/>
      <c r="C988" s="20"/>
      <c r="D988" s="20"/>
      <c r="E988" s="20"/>
      <c r="F988" s="20"/>
    </row>
    <row r="989" spans="2:6" x14ac:dyDescent="0.2">
      <c r="B989" s="20"/>
      <c r="C989" s="20"/>
      <c r="D989" s="20"/>
      <c r="E989" s="20"/>
      <c r="F989" s="20"/>
    </row>
    <row r="990" spans="2:6" x14ac:dyDescent="0.2">
      <c r="B990" s="20"/>
      <c r="C990" s="20"/>
      <c r="D990" s="20"/>
      <c r="E990" s="20"/>
      <c r="F990" s="20"/>
    </row>
    <row r="991" spans="2:6" x14ac:dyDescent="0.2">
      <c r="B991" s="20"/>
      <c r="C991" s="20"/>
      <c r="D991" s="20"/>
      <c r="E991" s="20"/>
      <c r="F991" s="20"/>
    </row>
    <row r="992" spans="2:6" x14ac:dyDescent="0.2">
      <c r="B992" s="20"/>
      <c r="C992" s="20"/>
      <c r="D992" s="20"/>
      <c r="E992" s="20"/>
      <c r="F992" s="20"/>
    </row>
    <row r="993" spans="2:6" x14ac:dyDescent="0.2">
      <c r="B993" s="20"/>
      <c r="C993" s="20"/>
      <c r="D993" s="20"/>
      <c r="E993" s="20"/>
      <c r="F993" s="20"/>
    </row>
    <row r="994" spans="2:6" x14ac:dyDescent="0.2">
      <c r="B994" s="20"/>
      <c r="C994" s="20"/>
      <c r="D994" s="20"/>
      <c r="E994" s="20"/>
      <c r="F994" s="20"/>
    </row>
    <row r="995" spans="2:6" x14ac:dyDescent="0.2">
      <c r="B995" s="20"/>
      <c r="C995" s="20"/>
      <c r="D995" s="20"/>
      <c r="E995" s="20"/>
      <c r="F995" s="20"/>
    </row>
    <row r="996" spans="2:6" x14ac:dyDescent="0.2">
      <c r="B996" s="20"/>
      <c r="C996" s="20"/>
      <c r="D996" s="20"/>
      <c r="E996" s="20"/>
      <c r="F996" s="20"/>
    </row>
    <row r="997" spans="2:6" x14ac:dyDescent="0.2">
      <c r="B997" s="20"/>
      <c r="C997" s="20"/>
      <c r="D997" s="20"/>
      <c r="E997" s="20"/>
      <c r="F997" s="20"/>
    </row>
    <row r="998" spans="2:6" x14ac:dyDescent="0.2">
      <c r="B998" s="20"/>
      <c r="C998" s="20"/>
      <c r="D998" s="20"/>
      <c r="E998" s="20"/>
      <c r="F998" s="20"/>
    </row>
    <row r="999" spans="2:6" x14ac:dyDescent="0.2">
      <c r="B999" s="20"/>
      <c r="C999" s="20"/>
      <c r="D999" s="20"/>
      <c r="E999" s="20"/>
      <c r="F999" s="20"/>
    </row>
    <row r="1000" spans="2:6" x14ac:dyDescent="0.2">
      <c r="B1000" s="20"/>
      <c r="C1000" s="20"/>
      <c r="D1000" s="20"/>
      <c r="E1000" s="20"/>
      <c r="F1000" s="20"/>
    </row>
    <row r="1001" spans="2:6" x14ac:dyDescent="0.2">
      <c r="B1001" s="20"/>
      <c r="C1001" s="20"/>
      <c r="D1001" s="20"/>
      <c r="E1001" s="20"/>
      <c r="F1001" s="20"/>
    </row>
    <row r="1002" spans="2:6" x14ac:dyDescent="0.2">
      <c r="B1002" s="20"/>
      <c r="C1002" s="20"/>
      <c r="D1002" s="20"/>
      <c r="E1002" s="20"/>
      <c r="F1002" s="20"/>
    </row>
    <row r="1003" spans="2:6" x14ac:dyDescent="0.2">
      <c r="B1003" s="20"/>
      <c r="C1003" s="20"/>
      <c r="D1003" s="20"/>
      <c r="E1003" s="20"/>
      <c r="F1003" s="20"/>
    </row>
    <row r="1004" spans="2:6" x14ac:dyDescent="0.2">
      <c r="B1004" s="20"/>
      <c r="C1004" s="20"/>
      <c r="D1004" s="20"/>
      <c r="E1004" s="20"/>
      <c r="F1004" s="20"/>
    </row>
    <row r="1005" spans="2:6" x14ac:dyDescent="0.2">
      <c r="B1005" s="20"/>
      <c r="C1005" s="20"/>
      <c r="D1005" s="20"/>
      <c r="E1005" s="20"/>
      <c r="F1005" s="20"/>
    </row>
    <row r="1006" spans="2:6" x14ac:dyDescent="0.2">
      <c r="B1006" s="20"/>
      <c r="C1006" s="20"/>
      <c r="D1006" s="20"/>
      <c r="E1006" s="20"/>
      <c r="F1006" s="20"/>
    </row>
    <row r="1007" spans="2:6" x14ac:dyDescent="0.2">
      <c r="B1007" s="20"/>
      <c r="C1007" s="20"/>
      <c r="D1007" s="20"/>
      <c r="E1007" s="20"/>
      <c r="F1007" s="20"/>
    </row>
    <row r="1008" spans="2:6" x14ac:dyDescent="0.2">
      <c r="B1008" s="20"/>
      <c r="C1008" s="20"/>
      <c r="D1008" s="20"/>
      <c r="E1008" s="20"/>
      <c r="F1008" s="20"/>
    </row>
    <row r="1009" spans="2:6" x14ac:dyDescent="0.2">
      <c r="B1009" s="20"/>
      <c r="C1009" s="20"/>
      <c r="D1009" s="20"/>
      <c r="E1009" s="20"/>
      <c r="F1009" s="20"/>
    </row>
    <row r="1010" spans="2:6" x14ac:dyDescent="0.2">
      <c r="B1010" s="20"/>
      <c r="C1010" s="20"/>
      <c r="D1010" s="20"/>
      <c r="E1010" s="20"/>
      <c r="F1010" s="20"/>
    </row>
    <row r="1011" spans="2:6" x14ac:dyDescent="0.2">
      <c r="B1011" s="20"/>
      <c r="C1011" s="20"/>
      <c r="D1011" s="20"/>
      <c r="E1011" s="20"/>
      <c r="F1011" s="20"/>
    </row>
    <row r="1012" spans="2:6" x14ac:dyDescent="0.2">
      <c r="B1012" s="20"/>
      <c r="C1012" s="20"/>
      <c r="D1012" s="20"/>
      <c r="E1012" s="20"/>
      <c r="F1012" s="20"/>
    </row>
    <row r="1013" spans="2:6" x14ac:dyDescent="0.2">
      <c r="B1013" s="20"/>
      <c r="C1013" s="20"/>
      <c r="D1013" s="20"/>
      <c r="E1013" s="20"/>
      <c r="F1013" s="20"/>
    </row>
    <row r="1014" spans="2:6" x14ac:dyDescent="0.2">
      <c r="B1014" s="20"/>
      <c r="C1014" s="20"/>
      <c r="D1014" s="20"/>
      <c r="E1014" s="20"/>
      <c r="F1014" s="20"/>
    </row>
    <row r="1015" spans="2:6" x14ac:dyDescent="0.2">
      <c r="B1015" s="20"/>
      <c r="C1015" s="20"/>
      <c r="D1015" s="20"/>
      <c r="E1015" s="20"/>
      <c r="F1015" s="20"/>
    </row>
    <row r="1016" spans="2:6" x14ac:dyDescent="0.2">
      <c r="B1016" s="20"/>
      <c r="C1016" s="20"/>
      <c r="D1016" s="20"/>
      <c r="E1016" s="20"/>
      <c r="F1016" s="20"/>
    </row>
    <row r="1017" spans="2:6" x14ac:dyDescent="0.2">
      <c r="B1017" s="20"/>
      <c r="C1017" s="20"/>
      <c r="D1017" s="20"/>
      <c r="E1017" s="20"/>
      <c r="F1017" s="20"/>
    </row>
    <row r="1018" spans="2:6" x14ac:dyDescent="0.2">
      <c r="B1018" s="20"/>
      <c r="C1018" s="20"/>
      <c r="D1018" s="20"/>
      <c r="E1018" s="20"/>
      <c r="F1018" s="20"/>
    </row>
    <row r="1019" spans="2:6" x14ac:dyDescent="0.2">
      <c r="B1019" s="20"/>
      <c r="C1019" s="20"/>
      <c r="D1019" s="20"/>
      <c r="E1019" s="20"/>
      <c r="F1019" s="20"/>
    </row>
    <row r="1020" spans="2:6" x14ac:dyDescent="0.2">
      <c r="B1020" s="20"/>
      <c r="C1020" s="20"/>
      <c r="D1020" s="20"/>
      <c r="E1020" s="20"/>
      <c r="F1020" s="20"/>
    </row>
    <row r="1021" spans="2:6" x14ac:dyDescent="0.2">
      <c r="B1021" s="20"/>
      <c r="C1021" s="20"/>
      <c r="D1021" s="20"/>
      <c r="E1021" s="20"/>
      <c r="F1021" s="20"/>
    </row>
    <row r="1022" spans="2:6" x14ac:dyDescent="0.2">
      <c r="B1022" s="20"/>
      <c r="C1022" s="20"/>
      <c r="D1022" s="20"/>
      <c r="E1022" s="20"/>
      <c r="F1022" s="20"/>
    </row>
    <row r="1023" spans="2:6" x14ac:dyDescent="0.2">
      <c r="B1023" s="20"/>
      <c r="C1023" s="20"/>
      <c r="D1023" s="20"/>
      <c r="E1023" s="20"/>
      <c r="F1023" s="20"/>
    </row>
    <row r="1024" spans="2:6" x14ac:dyDescent="0.2">
      <c r="B1024" s="20"/>
      <c r="C1024" s="20"/>
      <c r="D1024" s="20"/>
      <c r="E1024" s="20"/>
      <c r="F1024" s="20"/>
    </row>
    <row r="1025" spans="2:6" x14ac:dyDescent="0.2">
      <c r="B1025" s="20"/>
      <c r="C1025" s="20"/>
      <c r="D1025" s="20"/>
      <c r="E1025" s="20"/>
      <c r="F1025" s="20"/>
    </row>
    <row r="1026" spans="2:6" x14ac:dyDescent="0.2">
      <c r="B1026" s="20"/>
      <c r="C1026" s="20"/>
      <c r="D1026" s="20"/>
      <c r="E1026" s="20"/>
      <c r="F1026" s="20"/>
    </row>
    <row r="1027" spans="2:6" x14ac:dyDescent="0.2">
      <c r="B1027" s="20"/>
      <c r="C1027" s="20"/>
      <c r="D1027" s="20"/>
      <c r="E1027" s="20"/>
      <c r="F1027" s="20"/>
    </row>
    <row r="1028" spans="2:6" x14ac:dyDescent="0.2">
      <c r="B1028" s="20"/>
      <c r="C1028" s="20"/>
      <c r="D1028" s="20"/>
      <c r="E1028" s="20"/>
      <c r="F1028" s="20"/>
    </row>
    <row r="1029" spans="2:6" x14ac:dyDescent="0.2">
      <c r="B1029" s="20"/>
      <c r="C1029" s="20"/>
      <c r="D1029" s="20"/>
      <c r="E1029" s="20"/>
      <c r="F1029" s="20"/>
    </row>
    <row r="1030" spans="2:6" x14ac:dyDescent="0.2">
      <c r="B1030" s="20"/>
      <c r="C1030" s="20"/>
      <c r="D1030" s="20"/>
      <c r="E1030" s="20"/>
      <c r="F1030" s="20"/>
    </row>
    <row r="1031" spans="2:6" x14ac:dyDescent="0.2">
      <c r="B1031" s="20"/>
      <c r="C1031" s="20"/>
      <c r="D1031" s="20"/>
      <c r="E1031" s="20"/>
      <c r="F1031" s="20"/>
    </row>
    <row r="1032" spans="2:6" x14ac:dyDescent="0.2">
      <c r="B1032" s="20"/>
      <c r="C1032" s="20"/>
      <c r="D1032" s="20"/>
      <c r="E1032" s="20"/>
      <c r="F1032" s="20"/>
    </row>
    <row r="1033" spans="2:6" x14ac:dyDescent="0.2">
      <c r="B1033" s="20"/>
      <c r="C1033" s="20"/>
      <c r="D1033" s="20"/>
      <c r="E1033" s="20"/>
      <c r="F1033" s="20"/>
    </row>
    <row r="1034" spans="2:6" x14ac:dyDescent="0.2">
      <c r="B1034" s="20"/>
      <c r="C1034" s="20"/>
      <c r="D1034" s="20"/>
      <c r="E1034" s="20"/>
      <c r="F1034" s="20"/>
    </row>
    <row r="1035" spans="2:6" x14ac:dyDescent="0.2">
      <c r="B1035" s="20"/>
      <c r="C1035" s="20"/>
      <c r="D1035" s="20"/>
      <c r="E1035" s="20"/>
      <c r="F1035" s="20"/>
    </row>
    <row r="1036" spans="2:6" x14ac:dyDescent="0.2">
      <c r="B1036" s="20"/>
      <c r="C1036" s="20"/>
      <c r="D1036" s="20"/>
      <c r="E1036" s="20"/>
      <c r="F1036" s="20"/>
    </row>
    <row r="1037" spans="2:6" x14ac:dyDescent="0.2">
      <c r="B1037" s="20"/>
      <c r="C1037" s="20"/>
      <c r="D1037" s="20"/>
      <c r="E1037" s="20"/>
      <c r="F1037" s="20"/>
    </row>
    <row r="1038" spans="2:6" x14ac:dyDescent="0.2">
      <c r="B1038" s="20"/>
      <c r="C1038" s="20"/>
      <c r="D1038" s="20"/>
      <c r="E1038" s="20"/>
      <c r="F1038" s="20"/>
    </row>
    <row r="1039" spans="2:6" x14ac:dyDescent="0.2">
      <c r="B1039" s="20"/>
      <c r="C1039" s="20"/>
      <c r="D1039" s="20"/>
      <c r="E1039" s="20"/>
      <c r="F1039" s="20"/>
    </row>
    <row r="1040" spans="2:6" x14ac:dyDescent="0.2">
      <c r="B1040" s="20"/>
      <c r="C1040" s="20"/>
      <c r="D1040" s="20"/>
      <c r="E1040" s="20"/>
      <c r="F1040" s="20"/>
    </row>
    <row r="1041" spans="2:6" x14ac:dyDescent="0.2">
      <c r="B1041" s="20"/>
      <c r="C1041" s="20"/>
      <c r="D1041" s="20"/>
      <c r="E1041" s="20"/>
      <c r="F1041" s="20"/>
    </row>
    <row r="1042" spans="2:6" x14ac:dyDescent="0.2">
      <c r="B1042" s="20"/>
      <c r="C1042" s="20"/>
      <c r="D1042" s="20"/>
      <c r="E1042" s="20"/>
      <c r="F1042" s="20"/>
    </row>
    <row r="1043" spans="2:6" x14ac:dyDescent="0.2">
      <c r="B1043" s="20"/>
      <c r="C1043" s="20"/>
      <c r="D1043" s="20"/>
      <c r="E1043" s="20"/>
      <c r="F1043" s="20"/>
    </row>
    <row r="1044" spans="2:6" x14ac:dyDescent="0.2">
      <c r="B1044" s="20"/>
      <c r="C1044" s="20"/>
      <c r="D1044" s="20"/>
      <c r="E1044" s="20"/>
      <c r="F1044" s="20"/>
    </row>
    <row r="1045" spans="2:6" x14ac:dyDescent="0.2">
      <c r="B1045" s="20"/>
      <c r="C1045" s="20"/>
      <c r="D1045" s="20"/>
      <c r="E1045" s="20"/>
      <c r="F1045" s="20"/>
    </row>
    <row r="1046" spans="2:6" x14ac:dyDescent="0.2">
      <c r="B1046" s="20"/>
      <c r="C1046" s="20"/>
      <c r="D1046" s="20"/>
      <c r="E1046" s="20"/>
      <c r="F1046" s="20"/>
    </row>
    <row r="1047" spans="2:6" x14ac:dyDescent="0.2">
      <c r="B1047" s="20"/>
      <c r="C1047" s="20"/>
      <c r="D1047" s="20"/>
      <c r="E1047" s="20"/>
      <c r="F1047" s="20"/>
    </row>
    <row r="1048" spans="2:6" x14ac:dyDescent="0.2">
      <c r="B1048" s="20"/>
      <c r="C1048" s="20"/>
      <c r="D1048" s="20"/>
      <c r="E1048" s="20"/>
      <c r="F1048" s="20"/>
    </row>
    <row r="1049" spans="2:6" x14ac:dyDescent="0.2">
      <c r="B1049" s="20"/>
      <c r="C1049" s="20"/>
      <c r="D1049" s="20"/>
      <c r="E1049" s="20"/>
      <c r="F1049" s="20"/>
    </row>
    <row r="1050" spans="2:6" x14ac:dyDescent="0.2">
      <c r="B1050" s="20"/>
      <c r="C1050" s="20"/>
      <c r="D1050" s="20"/>
      <c r="E1050" s="20"/>
      <c r="F1050" s="20"/>
    </row>
    <row r="1051" spans="2:6" x14ac:dyDescent="0.2">
      <c r="B1051" s="20"/>
      <c r="C1051" s="20"/>
      <c r="D1051" s="20"/>
      <c r="E1051" s="20"/>
      <c r="F1051" s="20"/>
    </row>
    <row r="1052" spans="2:6" x14ac:dyDescent="0.2">
      <c r="B1052" s="20"/>
      <c r="C1052" s="20"/>
      <c r="D1052" s="20"/>
      <c r="E1052" s="20"/>
      <c r="F1052" s="20"/>
    </row>
    <row r="1053" spans="2:6" x14ac:dyDescent="0.2">
      <c r="B1053" s="20"/>
      <c r="C1053" s="20"/>
      <c r="D1053" s="20"/>
      <c r="E1053" s="20"/>
      <c r="F1053" s="20"/>
    </row>
    <row r="1054" spans="2:6" x14ac:dyDescent="0.2">
      <c r="B1054" s="20"/>
      <c r="C1054" s="20"/>
      <c r="D1054" s="20"/>
      <c r="E1054" s="20"/>
      <c r="F1054" s="20"/>
    </row>
    <row r="1055" spans="2:6" x14ac:dyDescent="0.2">
      <c r="B1055" s="20"/>
      <c r="C1055" s="20"/>
      <c r="D1055" s="20"/>
      <c r="E1055" s="20"/>
      <c r="F1055" s="20"/>
    </row>
    <row r="1056" spans="2:6" x14ac:dyDescent="0.2">
      <c r="B1056" s="20"/>
      <c r="C1056" s="20"/>
      <c r="D1056" s="20"/>
      <c r="E1056" s="20"/>
      <c r="F1056" s="20"/>
    </row>
    <row r="1057" spans="2:6" x14ac:dyDescent="0.2">
      <c r="B1057" s="20"/>
      <c r="C1057" s="20"/>
      <c r="D1057" s="20"/>
      <c r="E1057" s="20"/>
      <c r="F1057" s="20"/>
    </row>
    <row r="1058" spans="2:6" x14ac:dyDescent="0.2">
      <c r="B1058" s="20"/>
      <c r="C1058" s="20"/>
      <c r="D1058" s="20"/>
      <c r="E1058" s="20"/>
      <c r="F1058" s="20"/>
    </row>
    <row r="1059" spans="2:6" x14ac:dyDescent="0.2">
      <c r="B1059" s="20"/>
      <c r="C1059" s="20"/>
      <c r="D1059" s="20"/>
      <c r="E1059" s="20"/>
      <c r="F1059" s="20"/>
    </row>
    <row r="1060" spans="2:6" x14ac:dyDescent="0.2">
      <c r="B1060" s="20"/>
      <c r="C1060" s="20"/>
      <c r="D1060" s="20"/>
      <c r="E1060" s="20"/>
      <c r="F1060" s="20"/>
    </row>
    <row r="1061" spans="2:6" x14ac:dyDescent="0.2">
      <c r="B1061" s="20"/>
      <c r="C1061" s="20"/>
      <c r="D1061" s="20"/>
      <c r="E1061" s="20"/>
      <c r="F1061" s="20"/>
    </row>
    <row r="1062" spans="2:6" x14ac:dyDescent="0.2">
      <c r="B1062" s="20"/>
      <c r="C1062" s="20"/>
      <c r="D1062" s="20"/>
      <c r="E1062" s="20"/>
      <c r="F1062" s="20"/>
    </row>
    <row r="1063" spans="2:6" x14ac:dyDescent="0.2">
      <c r="B1063" s="20"/>
      <c r="C1063" s="20"/>
      <c r="D1063" s="20"/>
      <c r="E1063" s="20"/>
      <c r="F1063" s="20"/>
    </row>
    <row r="1064" spans="2:6" x14ac:dyDescent="0.2">
      <c r="B1064" s="20"/>
      <c r="C1064" s="20"/>
      <c r="D1064" s="20"/>
      <c r="E1064" s="20"/>
      <c r="F1064" s="20"/>
    </row>
    <row r="1065" spans="2:6" x14ac:dyDescent="0.2">
      <c r="B1065" s="20"/>
      <c r="C1065" s="20"/>
      <c r="D1065" s="20"/>
      <c r="E1065" s="20"/>
      <c r="F1065" s="20"/>
    </row>
    <row r="1066" spans="2:6" x14ac:dyDescent="0.2">
      <c r="B1066" s="20"/>
      <c r="C1066" s="20"/>
      <c r="D1066" s="20"/>
      <c r="E1066" s="20"/>
      <c r="F1066" s="20"/>
    </row>
    <row r="1067" spans="2:6" x14ac:dyDescent="0.2">
      <c r="B1067" s="20"/>
      <c r="C1067" s="20"/>
      <c r="D1067" s="20"/>
      <c r="E1067" s="20"/>
      <c r="F1067" s="20"/>
    </row>
    <row r="1068" spans="2:6" x14ac:dyDescent="0.2">
      <c r="B1068" s="20"/>
      <c r="C1068" s="20"/>
      <c r="D1068" s="20"/>
      <c r="E1068" s="20"/>
      <c r="F1068" s="20"/>
    </row>
    <row r="1069" spans="2:6" x14ac:dyDescent="0.2">
      <c r="B1069" s="20"/>
      <c r="C1069" s="20"/>
      <c r="D1069" s="20"/>
      <c r="E1069" s="20"/>
      <c r="F1069" s="20"/>
    </row>
    <row r="1070" spans="2:6" x14ac:dyDescent="0.2">
      <c r="B1070" s="20"/>
      <c r="C1070" s="20"/>
      <c r="D1070" s="20"/>
      <c r="E1070" s="20"/>
      <c r="F1070" s="20"/>
    </row>
    <row r="1071" spans="2:6" x14ac:dyDescent="0.2">
      <c r="B1071" s="20"/>
      <c r="C1071" s="20"/>
      <c r="D1071" s="20"/>
      <c r="E1071" s="20"/>
      <c r="F1071" s="20"/>
    </row>
    <row r="1072" spans="2:6" x14ac:dyDescent="0.2">
      <c r="B1072" s="20"/>
      <c r="C1072" s="20"/>
      <c r="D1072" s="20"/>
      <c r="E1072" s="20"/>
      <c r="F1072" s="20"/>
    </row>
    <row r="1073" spans="2:6" x14ac:dyDescent="0.2">
      <c r="B1073" s="20"/>
      <c r="C1073" s="20"/>
      <c r="D1073" s="20"/>
      <c r="E1073" s="20"/>
      <c r="F1073" s="20"/>
    </row>
    <row r="1074" spans="2:6" x14ac:dyDescent="0.2">
      <c r="B1074" s="20"/>
      <c r="C1074" s="20"/>
      <c r="D1074" s="20"/>
      <c r="E1074" s="20"/>
      <c r="F1074" s="20"/>
    </row>
    <row r="1075" spans="2:6" x14ac:dyDescent="0.2">
      <c r="B1075" s="20"/>
      <c r="C1075" s="20"/>
      <c r="D1075" s="20"/>
      <c r="E1075" s="20"/>
      <c r="F1075" s="20"/>
    </row>
    <row r="1076" spans="2:6" x14ac:dyDescent="0.2">
      <c r="B1076" s="20"/>
      <c r="C1076" s="20"/>
      <c r="D1076" s="20"/>
      <c r="E1076" s="20"/>
      <c r="F1076" s="20"/>
    </row>
    <row r="1077" spans="2:6" x14ac:dyDescent="0.2">
      <c r="B1077" s="20"/>
      <c r="C1077" s="20"/>
      <c r="D1077" s="20"/>
      <c r="E1077" s="20"/>
      <c r="F1077" s="20"/>
    </row>
    <row r="1078" spans="2:6" x14ac:dyDescent="0.2">
      <c r="B1078" s="20"/>
      <c r="C1078" s="20"/>
      <c r="D1078" s="20"/>
      <c r="E1078" s="20"/>
      <c r="F1078" s="20"/>
    </row>
    <row r="1079" spans="2:6" x14ac:dyDescent="0.2">
      <c r="B1079" s="20"/>
      <c r="C1079" s="20"/>
      <c r="D1079" s="20"/>
      <c r="E1079" s="20"/>
      <c r="F1079" s="20"/>
    </row>
    <row r="1080" spans="2:6" x14ac:dyDescent="0.2">
      <c r="B1080" s="20"/>
      <c r="C1080" s="20"/>
      <c r="D1080" s="20"/>
      <c r="E1080" s="20"/>
      <c r="F1080" s="20"/>
    </row>
    <row r="1081" spans="2:6" x14ac:dyDescent="0.2">
      <c r="B1081" s="20"/>
      <c r="C1081" s="20"/>
      <c r="D1081" s="20"/>
      <c r="E1081" s="20"/>
      <c r="F1081" s="20"/>
    </row>
    <row r="1082" spans="2:6" x14ac:dyDescent="0.2">
      <c r="B1082" s="20"/>
      <c r="C1082" s="20"/>
      <c r="D1082" s="20"/>
      <c r="E1082" s="20"/>
      <c r="F1082" s="20"/>
    </row>
    <row r="1083" spans="2:6" x14ac:dyDescent="0.2">
      <c r="B1083" s="20"/>
      <c r="C1083" s="20"/>
      <c r="D1083" s="20"/>
      <c r="E1083" s="20"/>
      <c r="F1083" s="20"/>
    </row>
    <row r="1084" spans="2:6" x14ac:dyDescent="0.2">
      <c r="B1084" s="20"/>
      <c r="C1084" s="20"/>
      <c r="D1084" s="20"/>
      <c r="E1084" s="20"/>
      <c r="F1084" s="20"/>
    </row>
    <row r="1085" spans="2:6" x14ac:dyDescent="0.2">
      <c r="B1085" s="20"/>
      <c r="C1085" s="20"/>
      <c r="D1085" s="20"/>
      <c r="E1085" s="20"/>
      <c r="F1085" s="20"/>
    </row>
    <row r="1086" spans="2:6" x14ac:dyDescent="0.2">
      <c r="B1086" s="20"/>
      <c r="C1086" s="20"/>
      <c r="D1086" s="20"/>
      <c r="E1086" s="20"/>
      <c r="F1086" s="20"/>
    </row>
    <row r="1087" spans="2:6" x14ac:dyDescent="0.2">
      <c r="B1087" s="20"/>
      <c r="C1087" s="20"/>
      <c r="D1087" s="20"/>
      <c r="E1087" s="20"/>
      <c r="F1087" s="20"/>
    </row>
    <row r="1088" spans="2:6" x14ac:dyDescent="0.2">
      <c r="B1088" s="20"/>
      <c r="C1088" s="20"/>
      <c r="D1088" s="20"/>
      <c r="E1088" s="20"/>
      <c r="F1088" s="20"/>
    </row>
    <row r="1089" spans="2:6" x14ac:dyDescent="0.2">
      <c r="B1089" s="20"/>
      <c r="C1089" s="20"/>
      <c r="D1089" s="20"/>
      <c r="E1089" s="20"/>
      <c r="F1089" s="20"/>
    </row>
    <row r="1090" spans="2:6" x14ac:dyDescent="0.2">
      <c r="B1090" s="20"/>
      <c r="C1090" s="20"/>
      <c r="D1090" s="20"/>
      <c r="E1090" s="20"/>
      <c r="F1090" s="20"/>
    </row>
    <row r="1091" spans="2:6" x14ac:dyDescent="0.2">
      <c r="B1091" s="20"/>
      <c r="C1091" s="20"/>
      <c r="D1091" s="20"/>
      <c r="E1091" s="20"/>
      <c r="F1091" s="20"/>
    </row>
    <row r="1092" spans="2:6" x14ac:dyDescent="0.2">
      <c r="B1092" s="20"/>
      <c r="C1092" s="20"/>
      <c r="D1092" s="20"/>
      <c r="E1092" s="20"/>
      <c r="F1092" s="20"/>
    </row>
    <row r="1093" spans="2:6" x14ac:dyDescent="0.2">
      <c r="B1093" s="20"/>
      <c r="C1093" s="20"/>
      <c r="D1093" s="20"/>
      <c r="E1093" s="20"/>
      <c r="F1093" s="20"/>
    </row>
    <row r="1094" spans="2:6" x14ac:dyDescent="0.2">
      <c r="B1094" s="20"/>
      <c r="C1094" s="20"/>
      <c r="D1094" s="20"/>
      <c r="E1094" s="20"/>
      <c r="F1094" s="20"/>
    </row>
    <row r="1095" spans="2:6" x14ac:dyDescent="0.2">
      <c r="B1095" s="20"/>
      <c r="C1095" s="20"/>
      <c r="D1095" s="20"/>
      <c r="E1095" s="20"/>
      <c r="F1095" s="20"/>
    </row>
    <row r="1096" spans="2:6" x14ac:dyDescent="0.2">
      <c r="B1096" s="20"/>
      <c r="C1096" s="20"/>
      <c r="D1096" s="20"/>
      <c r="E1096" s="20"/>
      <c r="F1096" s="20"/>
    </row>
    <row r="1097" spans="2:6" x14ac:dyDescent="0.2">
      <c r="B1097" s="20"/>
      <c r="C1097" s="20"/>
      <c r="D1097" s="20"/>
      <c r="E1097" s="20"/>
      <c r="F1097" s="20"/>
    </row>
    <row r="1098" spans="2:6" x14ac:dyDescent="0.2">
      <c r="B1098" s="20"/>
      <c r="C1098" s="20"/>
      <c r="D1098" s="20"/>
      <c r="E1098" s="20"/>
      <c r="F1098" s="20"/>
    </row>
    <row r="1099" spans="2:6" x14ac:dyDescent="0.2">
      <c r="B1099" s="20"/>
      <c r="C1099" s="20"/>
      <c r="D1099" s="20"/>
      <c r="E1099" s="20"/>
      <c r="F1099" s="20"/>
    </row>
    <row r="1100" spans="2:6" x14ac:dyDescent="0.2">
      <c r="B1100" s="20"/>
      <c r="C1100" s="20"/>
      <c r="D1100" s="20"/>
      <c r="E1100" s="20"/>
      <c r="F1100" s="20"/>
    </row>
    <row r="1101" spans="2:6" x14ac:dyDescent="0.2">
      <c r="B1101" s="20"/>
      <c r="C1101" s="20"/>
      <c r="D1101" s="20"/>
      <c r="E1101" s="20"/>
      <c r="F1101" s="20"/>
    </row>
    <row r="1102" spans="2:6" x14ac:dyDescent="0.2">
      <c r="B1102" s="20"/>
      <c r="C1102" s="20"/>
      <c r="D1102" s="20"/>
      <c r="E1102" s="20"/>
      <c r="F1102" s="20"/>
    </row>
    <row r="1103" spans="2:6" x14ac:dyDescent="0.2">
      <c r="B1103" s="20"/>
      <c r="C1103" s="20"/>
      <c r="D1103" s="20"/>
      <c r="E1103" s="20"/>
      <c r="F1103" s="20"/>
    </row>
    <row r="1104" spans="2:6" x14ac:dyDescent="0.2">
      <c r="B1104" s="20"/>
      <c r="C1104" s="20"/>
      <c r="D1104" s="20"/>
      <c r="E1104" s="20"/>
      <c r="F1104" s="20"/>
    </row>
    <row r="1105" spans="2:6" x14ac:dyDescent="0.2">
      <c r="B1105" s="20"/>
      <c r="C1105" s="20"/>
      <c r="D1105" s="20"/>
      <c r="E1105" s="20"/>
      <c r="F1105" s="20"/>
    </row>
    <row r="1106" spans="2:6" x14ac:dyDescent="0.2">
      <c r="B1106" s="20"/>
      <c r="C1106" s="20"/>
      <c r="D1106" s="20"/>
      <c r="E1106" s="20"/>
      <c r="F1106" s="20"/>
    </row>
    <row r="1107" spans="2:6" x14ac:dyDescent="0.2">
      <c r="B1107" s="20"/>
      <c r="C1107" s="20"/>
      <c r="D1107" s="20"/>
      <c r="E1107" s="20"/>
      <c r="F1107" s="20"/>
    </row>
    <row r="1108" spans="2:6" x14ac:dyDescent="0.2">
      <c r="B1108" s="20"/>
      <c r="C1108" s="20"/>
      <c r="D1108" s="20"/>
      <c r="E1108" s="20"/>
      <c r="F1108" s="20"/>
    </row>
    <row r="1109" spans="2:6" x14ac:dyDescent="0.2">
      <c r="B1109" s="20"/>
      <c r="C1109" s="20"/>
      <c r="D1109" s="20"/>
      <c r="E1109" s="20"/>
      <c r="F1109" s="20"/>
    </row>
    <row r="1110" spans="2:6" x14ac:dyDescent="0.2">
      <c r="B1110" s="20"/>
      <c r="C1110" s="20"/>
      <c r="D1110" s="20"/>
      <c r="E1110" s="20"/>
      <c r="F1110" s="20"/>
    </row>
    <row r="1111" spans="2:6" x14ac:dyDescent="0.2">
      <c r="B1111" s="20"/>
      <c r="C1111" s="20"/>
      <c r="D1111" s="20"/>
      <c r="E1111" s="20"/>
      <c r="F1111" s="20"/>
    </row>
    <row r="1112" spans="2:6" x14ac:dyDescent="0.2">
      <c r="B1112" s="20"/>
      <c r="C1112" s="20"/>
      <c r="D1112" s="20"/>
      <c r="E1112" s="20"/>
      <c r="F1112" s="20"/>
    </row>
    <row r="1113" spans="2:6" x14ac:dyDescent="0.2">
      <c r="B1113" s="20"/>
      <c r="C1113" s="20"/>
      <c r="D1113" s="20"/>
      <c r="E1113" s="20"/>
      <c r="F1113" s="20"/>
    </row>
    <row r="1114" spans="2:6" x14ac:dyDescent="0.2">
      <c r="B1114" s="20"/>
      <c r="C1114" s="20"/>
      <c r="D1114" s="20"/>
      <c r="E1114" s="20"/>
      <c r="F1114" s="20"/>
    </row>
    <row r="1115" spans="2:6" x14ac:dyDescent="0.2">
      <c r="B1115" s="20"/>
      <c r="C1115" s="20"/>
      <c r="D1115" s="20"/>
      <c r="E1115" s="20"/>
      <c r="F1115" s="20"/>
    </row>
    <row r="1116" spans="2:6" x14ac:dyDescent="0.2">
      <c r="B1116" s="20"/>
      <c r="C1116" s="20"/>
      <c r="D1116" s="20"/>
      <c r="E1116" s="20"/>
      <c r="F1116" s="20"/>
    </row>
    <row r="1117" spans="2:6" x14ac:dyDescent="0.2">
      <c r="B1117" s="20"/>
      <c r="C1117" s="20"/>
      <c r="D1117" s="20"/>
      <c r="E1117" s="20"/>
      <c r="F1117" s="20"/>
    </row>
    <row r="1118" spans="2:6" x14ac:dyDescent="0.2">
      <c r="B1118" s="20"/>
      <c r="C1118" s="20"/>
      <c r="D1118" s="20"/>
      <c r="E1118" s="20"/>
      <c r="F1118" s="20"/>
    </row>
    <row r="1119" spans="2:6" x14ac:dyDescent="0.2">
      <c r="B1119" s="20"/>
      <c r="C1119" s="20"/>
      <c r="D1119" s="20"/>
      <c r="E1119" s="20"/>
      <c r="F1119" s="20"/>
    </row>
    <row r="1120" spans="2:6" x14ac:dyDescent="0.2">
      <c r="B1120" s="20"/>
      <c r="C1120" s="20"/>
      <c r="D1120" s="20"/>
      <c r="E1120" s="20"/>
      <c r="F1120" s="20"/>
    </row>
    <row r="1121" spans="2:6" x14ac:dyDescent="0.2">
      <c r="B1121" s="20"/>
      <c r="C1121" s="20"/>
      <c r="D1121" s="20"/>
      <c r="E1121" s="20"/>
      <c r="F1121" s="20"/>
    </row>
    <row r="1122" spans="2:6" x14ac:dyDescent="0.2">
      <c r="B1122" s="20"/>
      <c r="C1122" s="20"/>
      <c r="D1122" s="20"/>
      <c r="E1122" s="20"/>
      <c r="F1122" s="20"/>
    </row>
    <row r="1123" spans="2:6" x14ac:dyDescent="0.2">
      <c r="B1123" s="20"/>
      <c r="C1123" s="20"/>
      <c r="D1123" s="20"/>
      <c r="E1123" s="20"/>
      <c r="F1123" s="20"/>
    </row>
    <row r="1124" spans="2:6" x14ac:dyDescent="0.2">
      <c r="B1124" s="20"/>
      <c r="C1124" s="20"/>
      <c r="D1124" s="20"/>
      <c r="E1124" s="20"/>
      <c r="F1124" s="20"/>
    </row>
    <row r="1125" spans="2:6" x14ac:dyDescent="0.2">
      <c r="B1125" s="20"/>
      <c r="C1125" s="20"/>
      <c r="D1125" s="20"/>
      <c r="E1125" s="20"/>
      <c r="F1125" s="20"/>
    </row>
    <row r="1126" spans="2:6" x14ac:dyDescent="0.2">
      <c r="B1126" s="20"/>
      <c r="C1126" s="20"/>
      <c r="D1126" s="20"/>
      <c r="E1126" s="20"/>
      <c r="F1126" s="20"/>
    </row>
    <row r="1127" spans="2:6" x14ac:dyDescent="0.2">
      <c r="B1127" s="20"/>
      <c r="C1127" s="20"/>
      <c r="D1127" s="20"/>
      <c r="E1127" s="20"/>
      <c r="F1127" s="20"/>
    </row>
    <row r="1128" spans="2:6" x14ac:dyDescent="0.2">
      <c r="B1128" s="20"/>
      <c r="C1128" s="20"/>
      <c r="D1128" s="20"/>
      <c r="E1128" s="20"/>
      <c r="F1128" s="20"/>
    </row>
    <row r="1129" spans="2:6" x14ac:dyDescent="0.2">
      <c r="B1129" s="20"/>
      <c r="C1129" s="20"/>
      <c r="D1129" s="20"/>
      <c r="E1129" s="20"/>
      <c r="F1129" s="20"/>
    </row>
    <row r="1130" spans="2:6" x14ac:dyDescent="0.2">
      <c r="B1130" s="20"/>
      <c r="C1130" s="20"/>
      <c r="D1130" s="20"/>
      <c r="E1130" s="20"/>
      <c r="F1130" s="20"/>
    </row>
    <row r="1131" spans="2:6" x14ac:dyDescent="0.2">
      <c r="B1131" s="20"/>
      <c r="C1131" s="20"/>
      <c r="D1131" s="20"/>
      <c r="E1131" s="20"/>
      <c r="F1131" s="20"/>
    </row>
    <row r="1132" spans="2:6" x14ac:dyDescent="0.2">
      <c r="B1132" s="20"/>
      <c r="C1132" s="20"/>
      <c r="D1132" s="20"/>
      <c r="E1132" s="20"/>
      <c r="F1132" s="20"/>
    </row>
    <row r="1133" spans="2:6" x14ac:dyDescent="0.2">
      <c r="B1133" s="20"/>
      <c r="C1133" s="20"/>
      <c r="D1133" s="20"/>
      <c r="E1133" s="20"/>
      <c r="F1133" s="20"/>
    </row>
    <row r="1134" spans="2:6" x14ac:dyDescent="0.2">
      <c r="B1134" s="20"/>
      <c r="C1134" s="20"/>
      <c r="D1134" s="20"/>
      <c r="E1134" s="20"/>
      <c r="F1134" s="20"/>
    </row>
    <row r="1135" spans="2:6" x14ac:dyDescent="0.2">
      <c r="B1135" s="20"/>
      <c r="C1135" s="20"/>
      <c r="D1135" s="20"/>
      <c r="E1135" s="20"/>
      <c r="F1135" s="20"/>
    </row>
    <row r="1136" spans="2:6" x14ac:dyDescent="0.2">
      <c r="B1136" s="20"/>
      <c r="C1136" s="20"/>
      <c r="D1136" s="20"/>
      <c r="E1136" s="20"/>
      <c r="F1136" s="20"/>
    </row>
    <row r="1137" spans="2:6" x14ac:dyDescent="0.2">
      <c r="B1137" s="20"/>
      <c r="C1137" s="20"/>
      <c r="D1137" s="20"/>
      <c r="E1137" s="20"/>
      <c r="F1137" s="20"/>
    </row>
    <row r="1138" spans="2:6" x14ac:dyDescent="0.2">
      <c r="B1138" s="20"/>
      <c r="C1138" s="20"/>
      <c r="D1138" s="20"/>
      <c r="E1138" s="20"/>
      <c r="F1138" s="20"/>
    </row>
    <row r="1139" spans="2:6" x14ac:dyDescent="0.2">
      <c r="B1139" s="20"/>
      <c r="C1139" s="20"/>
      <c r="D1139" s="20"/>
      <c r="E1139" s="20"/>
      <c r="F1139" s="20"/>
    </row>
    <row r="1140" spans="2:6" x14ac:dyDescent="0.2">
      <c r="B1140" s="20"/>
      <c r="C1140" s="20"/>
      <c r="D1140" s="20"/>
      <c r="E1140" s="20"/>
      <c r="F1140" s="20"/>
    </row>
    <row r="1141" spans="2:6" x14ac:dyDescent="0.2">
      <c r="B1141" s="20"/>
      <c r="C1141" s="20"/>
      <c r="D1141" s="20"/>
      <c r="E1141" s="20"/>
      <c r="F1141" s="20"/>
    </row>
    <row r="1142" spans="2:6" x14ac:dyDescent="0.2">
      <c r="B1142" s="20"/>
      <c r="C1142" s="20"/>
      <c r="D1142" s="20"/>
      <c r="E1142" s="20"/>
      <c r="F1142" s="20"/>
    </row>
    <row r="1143" spans="2:6" x14ac:dyDescent="0.2">
      <c r="B1143" s="20"/>
      <c r="C1143" s="20"/>
      <c r="D1143" s="20"/>
      <c r="E1143" s="20"/>
      <c r="F1143" s="20"/>
    </row>
    <row r="1144" spans="2:6" x14ac:dyDescent="0.2">
      <c r="B1144" s="20"/>
      <c r="C1144" s="20"/>
      <c r="D1144" s="20"/>
      <c r="E1144" s="20"/>
      <c r="F1144" s="20"/>
    </row>
    <row r="1145" spans="2:6" x14ac:dyDescent="0.2">
      <c r="B1145" s="20"/>
      <c r="C1145" s="20"/>
      <c r="D1145" s="20"/>
      <c r="E1145" s="20"/>
      <c r="F1145" s="20"/>
    </row>
    <row r="1146" spans="2:6" x14ac:dyDescent="0.2">
      <c r="B1146" s="20"/>
      <c r="C1146" s="20"/>
      <c r="D1146" s="20"/>
      <c r="E1146" s="20"/>
      <c r="F1146" s="20"/>
    </row>
    <row r="1147" spans="2:6" x14ac:dyDescent="0.2">
      <c r="B1147" s="20"/>
      <c r="C1147" s="20"/>
      <c r="D1147" s="20"/>
      <c r="E1147" s="20"/>
      <c r="F1147" s="20"/>
    </row>
    <row r="1148" spans="2:6" x14ac:dyDescent="0.2">
      <c r="B1148" s="20"/>
      <c r="C1148" s="20"/>
      <c r="D1148" s="20"/>
      <c r="E1148" s="20"/>
      <c r="F1148" s="20"/>
    </row>
    <row r="1149" spans="2:6" x14ac:dyDescent="0.2">
      <c r="B1149" s="20"/>
      <c r="C1149" s="20"/>
      <c r="D1149" s="20"/>
      <c r="E1149" s="20"/>
      <c r="F1149" s="20"/>
    </row>
    <row r="1150" spans="2:6" x14ac:dyDescent="0.2">
      <c r="B1150" s="20"/>
      <c r="C1150" s="20"/>
      <c r="D1150" s="20"/>
      <c r="E1150" s="20"/>
      <c r="F1150" s="20"/>
    </row>
    <row r="1151" spans="2:6" x14ac:dyDescent="0.2">
      <c r="B1151" s="20"/>
      <c r="C1151" s="20"/>
      <c r="D1151" s="20"/>
      <c r="E1151" s="20"/>
      <c r="F1151" s="20"/>
    </row>
    <row r="1152" spans="2:6" x14ac:dyDescent="0.2">
      <c r="B1152" s="20"/>
      <c r="C1152" s="20"/>
      <c r="D1152" s="20"/>
      <c r="E1152" s="20"/>
      <c r="F1152" s="20"/>
    </row>
    <row r="1153" spans="2:6" x14ac:dyDescent="0.2">
      <c r="B1153" s="20"/>
      <c r="C1153" s="20"/>
      <c r="D1153" s="20"/>
      <c r="E1153" s="20"/>
      <c r="F1153" s="20"/>
    </row>
    <row r="1154" spans="2:6" x14ac:dyDescent="0.2">
      <c r="B1154" s="20"/>
      <c r="C1154" s="20"/>
      <c r="D1154" s="20"/>
      <c r="E1154" s="20"/>
      <c r="F1154" s="20"/>
    </row>
    <row r="1155" spans="2:6" x14ac:dyDescent="0.2">
      <c r="B1155" s="20"/>
      <c r="C1155" s="20"/>
      <c r="D1155" s="20"/>
      <c r="E1155" s="20"/>
      <c r="F1155" s="20"/>
    </row>
    <row r="1156" spans="2:6" x14ac:dyDescent="0.2">
      <c r="B1156" s="20"/>
      <c r="C1156" s="20"/>
      <c r="D1156" s="20"/>
      <c r="E1156" s="20"/>
      <c r="F1156" s="20"/>
    </row>
    <row r="1157" spans="2:6" x14ac:dyDescent="0.2">
      <c r="B1157" s="20"/>
      <c r="C1157" s="20"/>
      <c r="D1157" s="20"/>
      <c r="E1157" s="20"/>
      <c r="F1157" s="20"/>
    </row>
    <row r="1158" spans="2:6" x14ac:dyDescent="0.2">
      <c r="B1158" s="20"/>
      <c r="C1158" s="20"/>
      <c r="D1158" s="20"/>
      <c r="E1158" s="20"/>
      <c r="F1158" s="20"/>
    </row>
    <row r="1159" spans="2:6" x14ac:dyDescent="0.2">
      <c r="B1159" s="20"/>
      <c r="C1159" s="20"/>
      <c r="D1159" s="20"/>
      <c r="E1159" s="20"/>
      <c r="F1159" s="20"/>
    </row>
    <row r="1160" spans="2:6" x14ac:dyDescent="0.2">
      <c r="B1160" s="20"/>
      <c r="C1160" s="20"/>
      <c r="D1160" s="20"/>
      <c r="E1160" s="20"/>
      <c r="F1160" s="20"/>
    </row>
    <row r="1161" spans="2:6" x14ac:dyDescent="0.2">
      <c r="B1161" s="20"/>
      <c r="C1161" s="20"/>
      <c r="D1161" s="20"/>
      <c r="E1161" s="20"/>
      <c r="F1161" s="20"/>
    </row>
    <row r="1162" spans="2:6" x14ac:dyDescent="0.2">
      <c r="B1162" s="20"/>
      <c r="C1162" s="20"/>
      <c r="D1162" s="20"/>
      <c r="E1162" s="20"/>
      <c r="F1162" s="20"/>
    </row>
    <row r="1163" spans="2:6" x14ac:dyDescent="0.2">
      <c r="B1163" s="20"/>
      <c r="C1163" s="20"/>
      <c r="D1163" s="20"/>
      <c r="E1163" s="20"/>
      <c r="F1163" s="20"/>
    </row>
    <row r="1164" spans="2:6" x14ac:dyDescent="0.2">
      <c r="B1164" s="20"/>
      <c r="C1164" s="20"/>
      <c r="D1164" s="20"/>
      <c r="E1164" s="20"/>
      <c r="F1164" s="20"/>
    </row>
    <row r="1165" spans="2:6" x14ac:dyDescent="0.2">
      <c r="B1165" s="20"/>
      <c r="C1165" s="20"/>
      <c r="D1165" s="20"/>
      <c r="E1165" s="20"/>
      <c r="F1165" s="20"/>
    </row>
    <row r="1166" spans="2:6" x14ac:dyDescent="0.2">
      <c r="B1166" s="20"/>
      <c r="C1166" s="20"/>
      <c r="D1166" s="20"/>
      <c r="E1166" s="20"/>
      <c r="F1166" s="20"/>
    </row>
    <row r="1167" spans="2:6" x14ac:dyDescent="0.2">
      <c r="B1167" s="20"/>
      <c r="C1167" s="20"/>
      <c r="D1167" s="20"/>
      <c r="E1167" s="20"/>
      <c r="F1167" s="20"/>
    </row>
    <row r="1168" spans="2:6" x14ac:dyDescent="0.2">
      <c r="B1168" s="20"/>
      <c r="C1168" s="20"/>
      <c r="D1168" s="20"/>
      <c r="E1168" s="20"/>
      <c r="F1168" s="20"/>
    </row>
    <row r="1169" spans="2:6" x14ac:dyDescent="0.2">
      <c r="B1169" s="20"/>
      <c r="C1169" s="20"/>
      <c r="D1169" s="20"/>
      <c r="E1169" s="20"/>
      <c r="F1169" s="20"/>
    </row>
    <row r="1170" spans="2:6" x14ac:dyDescent="0.2">
      <c r="B1170" s="20"/>
      <c r="C1170" s="20"/>
      <c r="D1170" s="20"/>
      <c r="E1170" s="20"/>
      <c r="F1170" s="20"/>
    </row>
    <row r="1171" spans="2:6" x14ac:dyDescent="0.2">
      <c r="B1171" s="20"/>
      <c r="C1171" s="20"/>
      <c r="D1171" s="20"/>
      <c r="E1171" s="20"/>
      <c r="F1171" s="20"/>
    </row>
    <row r="1172" spans="2:6" x14ac:dyDescent="0.2">
      <c r="B1172" s="20"/>
      <c r="C1172" s="20"/>
      <c r="D1172" s="20"/>
      <c r="E1172" s="20"/>
      <c r="F1172" s="20"/>
    </row>
    <row r="1173" spans="2:6" x14ac:dyDescent="0.2">
      <c r="B1173" s="20"/>
      <c r="C1173" s="20"/>
      <c r="D1173" s="20"/>
      <c r="E1173" s="20"/>
      <c r="F1173" s="20"/>
    </row>
    <row r="1174" spans="2:6" x14ac:dyDescent="0.2">
      <c r="B1174" s="20"/>
      <c r="C1174" s="20"/>
      <c r="D1174" s="20"/>
      <c r="E1174" s="20"/>
      <c r="F1174" s="20"/>
    </row>
    <row r="1175" spans="2:6" x14ac:dyDescent="0.2">
      <c r="B1175" s="20"/>
      <c r="C1175" s="20"/>
      <c r="D1175" s="20"/>
      <c r="E1175" s="20"/>
      <c r="F1175" s="20"/>
    </row>
    <row r="1176" spans="2:6" x14ac:dyDescent="0.2">
      <c r="B1176" s="20"/>
      <c r="C1176" s="20"/>
      <c r="D1176" s="20"/>
      <c r="E1176" s="20"/>
      <c r="F1176" s="20"/>
    </row>
    <row r="1177" spans="2:6" x14ac:dyDescent="0.2">
      <c r="B1177" s="20"/>
      <c r="C1177" s="20"/>
      <c r="D1177" s="20"/>
      <c r="E1177" s="20"/>
      <c r="F1177" s="20"/>
    </row>
    <row r="1178" spans="2:6" x14ac:dyDescent="0.2">
      <c r="B1178" s="20"/>
      <c r="C1178" s="20"/>
      <c r="D1178" s="20"/>
      <c r="E1178" s="20"/>
      <c r="F1178" s="20"/>
    </row>
    <row r="1179" spans="2:6" x14ac:dyDescent="0.2">
      <c r="B1179" s="20"/>
      <c r="C1179" s="20"/>
      <c r="D1179" s="20"/>
      <c r="E1179" s="20"/>
      <c r="F1179" s="20"/>
    </row>
    <row r="1180" spans="2:6" x14ac:dyDescent="0.2">
      <c r="B1180" s="20"/>
      <c r="C1180" s="20"/>
      <c r="D1180" s="20"/>
      <c r="E1180" s="20"/>
      <c r="F1180" s="20"/>
    </row>
    <row r="1181" spans="2:6" x14ac:dyDescent="0.2">
      <c r="B1181" s="20"/>
      <c r="C1181" s="20"/>
      <c r="D1181" s="20"/>
      <c r="E1181" s="20"/>
      <c r="F1181" s="20"/>
    </row>
    <row r="1182" spans="2:6" x14ac:dyDescent="0.2">
      <c r="B1182" s="20"/>
      <c r="C1182" s="20"/>
      <c r="D1182" s="20"/>
      <c r="E1182" s="20"/>
      <c r="F1182" s="20"/>
    </row>
    <row r="1183" spans="2:6" x14ac:dyDescent="0.2">
      <c r="B1183" s="20"/>
      <c r="C1183" s="20"/>
      <c r="D1183" s="20"/>
      <c r="E1183" s="20"/>
      <c r="F1183" s="20"/>
    </row>
    <row r="1184" spans="2:6" x14ac:dyDescent="0.2">
      <c r="B1184" s="20"/>
      <c r="C1184" s="20"/>
      <c r="D1184" s="20"/>
      <c r="E1184" s="20"/>
      <c r="F1184" s="20"/>
    </row>
    <row r="1185" spans="2:6" x14ac:dyDescent="0.2">
      <c r="B1185" s="20"/>
      <c r="C1185" s="20"/>
      <c r="D1185" s="20"/>
      <c r="E1185" s="20"/>
      <c r="F1185" s="20"/>
    </row>
    <row r="1186" spans="2:6" x14ac:dyDescent="0.2">
      <c r="B1186" s="20"/>
      <c r="C1186" s="20"/>
      <c r="D1186" s="20"/>
      <c r="E1186" s="20"/>
      <c r="F1186" s="20"/>
    </row>
    <row r="1187" spans="2:6" x14ac:dyDescent="0.2">
      <c r="B1187" s="20"/>
      <c r="C1187" s="20"/>
      <c r="D1187" s="20"/>
      <c r="E1187" s="20"/>
      <c r="F1187" s="20"/>
    </row>
    <row r="1188" spans="2:6" x14ac:dyDescent="0.2">
      <c r="B1188" s="20"/>
      <c r="C1188" s="20"/>
      <c r="D1188" s="20"/>
      <c r="E1188" s="20"/>
      <c r="F1188" s="20"/>
    </row>
    <row r="1189" spans="2:6" x14ac:dyDescent="0.2">
      <c r="B1189" s="20"/>
      <c r="C1189" s="20"/>
      <c r="D1189" s="20"/>
      <c r="E1189" s="20"/>
      <c r="F1189" s="20"/>
    </row>
    <row r="1190" spans="2:6" x14ac:dyDescent="0.2">
      <c r="B1190" s="20"/>
      <c r="C1190" s="20"/>
      <c r="D1190" s="20"/>
      <c r="E1190" s="20"/>
      <c r="F1190" s="20"/>
    </row>
    <row r="1191" spans="2:6" x14ac:dyDescent="0.2">
      <c r="B1191" s="20"/>
      <c r="C1191" s="20"/>
      <c r="D1191" s="20"/>
      <c r="E1191" s="20"/>
      <c r="F1191" s="20"/>
    </row>
    <row r="1192" spans="2:6" x14ac:dyDescent="0.2">
      <c r="B1192" s="20"/>
      <c r="C1192" s="20"/>
      <c r="D1192" s="20"/>
      <c r="E1192" s="20"/>
      <c r="F1192" s="20"/>
    </row>
    <row r="1193" spans="2:6" x14ac:dyDescent="0.2">
      <c r="B1193" s="20"/>
      <c r="C1193" s="20"/>
      <c r="D1193" s="20"/>
      <c r="E1193" s="20"/>
      <c r="F1193" s="20"/>
    </row>
    <row r="1194" spans="2:6" x14ac:dyDescent="0.2">
      <c r="B1194" s="20"/>
      <c r="C1194" s="20"/>
      <c r="D1194" s="20"/>
      <c r="E1194" s="20"/>
      <c r="F1194" s="20"/>
    </row>
    <row r="1195" spans="2:6" x14ac:dyDescent="0.2">
      <c r="B1195" s="20"/>
      <c r="C1195" s="20"/>
      <c r="D1195" s="20"/>
      <c r="E1195" s="20"/>
      <c r="F1195" s="20"/>
    </row>
    <row r="1196" spans="2:6" x14ac:dyDescent="0.2">
      <c r="B1196" s="20"/>
      <c r="C1196" s="20"/>
      <c r="D1196" s="20"/>
      <c r="E1196" s="20"/>
      <c r="F1196" s="20"/>
    </row>
    <row r="1197" spans="2:6" x14ac:dyDescent="0.2">
      <c r="B1197" s="20"/>
      <c r="C1197" s="20"/>
      <c r="D1197" s="20"/>
      <c r="E1197" s="20"/>
      <c r="F1197" s="20"/>
    </row>
    <row r="1198" spans="2:6" x14ac:dyDescent="0.2">
      <c r="B1198" s="20"/>
      <c r="C1198" s="20"/>
      <c r="D1198" s="20"/>
      <c r="E1198" s="20"/>
      <c r="F1198" s="20"/>
    </row>
    <row r="1199" spans="2:6" x14ac:dyDescent="0.2">
      <c r="B1199" s="20"/>
      <c r="C1199" s="20"/>
      <c r="D1199" s="20"/>
      <c r="E1199" s="20"/>
      <c r="F1199" s="20"/>
    </row>
    <row r="1200" spans="2:6" x14ac:dyDescent="0.2">
      <c r="B1200" s="20"/>
      <c r="C1200" s="20"/>
      <c r="D1200" s="20"/>
      <c r="E1200" s="20"/>
      <c r="F1200" s="20"/>
    </row>
    <row r="1201" spans="2:6" x14ac:dyDescent="0.2">
      <c r="B1201" s="20"/>
      <c r="C1201" s="20"/>
      <c r="D1201" s="20"/>
      <c r="E1201" s="20"/>
      <c r="F1201" s="20"/>
    </row>
    <row r="1202" spans="2:6" x14ac:dyDescent="0.2">
      <c r="B1202" s="20"/>
      <c r="C1202" s="20"/>
      <c r="D1202" s="20"/>
      <c r="E1202" s="20"/>
      <c r="F1202" s="20"/>
    </row>
    <row r="1203" spans="2:6" x14ac:dyDescent="0.2">
      <c r="B1203" s="20"/>
      <c r="C1203" s="20"/>
      <c r="D1203" s="20"/>
      <c r="E1203" s="20"/>
      <c r="F1203" s="20"/>
    </row>
    <row r="1204" spans="2:6" x14ac:dyDescent="0.2">
      <c r="B1204" s="20"/>
      <c r="C1204" s="20"/>
      <c r="D1204" s="20"/>
      <c r="E1204" s="20"/>
      <c r="F1204" s="20"/>
    </row>
    <row r="1205" spans="2:6" x14ac:dyDescent="0.2">
      <c r="B1205" s="20"/>
      <c r="C1205" s="20"/>
      <c r="D1205" s="20"/>
      <c r="E1205" s="20"/>
      <c r="F1205" s="20"/>
    </row>
    <row r="1206" spans="2:6" x14ac:dyDescent="0.2">
      <c r="B1206" s="20"/>
      <c r="C1206" s="20"/>
      <c r="D1206" s="20"/>
      <c r="E1206" s="20"/>
      <c r="F1206" s="20"/>
    </row>
    <row r="1207" spans="2:6" x14ac:dyDescent="0.2">
      <c r="B1207" s="20"/>
      <c r="C1207" s="20"/>
      <c r="D1207" s="20"/>
      <c r="E1207" s="20"/>
      <c r="F1207" s="20"/>
    </row>
    <row r="1208" spans="2:6" x14ac:dyDescent="0.2">
      <c r="B1208" s="20"/>
      <c r="C1208" s="20"/>
      <c r="D1208" s="20"/>
      <c r="E1208" s="20"/>
      <c r="F1208" s="20"/>
    </row>
    <row r="1209" spans="2:6" x14ac:dyDescent="0.2">
      <c r="B1209" s="20"/>
      <c r="C1209" s="20"/>
      <c r="D1209" s="20"/>
      <c r="E1209" s="20"/>
      <c r="F1209" s="20"/>
    </row>
    <row r="1210" spans="2:6" x14ac:dyDescent="0.2">
      <c r="B1210" s="20"/>
      <c r="C1210" s="20"/>
      <c r="D1210" s="20"/>
      <c r="E1210" s="20"/>
      <c r="F1210" s="20"/>
    </row>
    <row r="1211" spans="2:6" x14ac:dyDescent="0.2">
      <c r="B1211" s="20"/>
      <c r="C1211" s="20"/>
      <c r="D1211" s="20"/>
      <c r="E1211" s="20"/>
      <c r="F1211" s="20"/>
    </row>
    <row r="1212" spans="2:6" x14ac:dyDescent="0.2">
      <c r="B1212" s="20"/>
      <c r="C1212" s="20"/>
      <c r="D1212" s="20"/>
      <c r="E1212" s="20"/>
      <c r="F1212" s="20"/>
    </row>
    <row r="1213" spans="2:6" x14ac:dyDescent="0.2">
      <c r="B1213" s="20"/>
      <c r="C1213" s="20"/>
      <c r="D1213" s="20"/>
      <c r="E1213" s="20"/>
      <c r="F1213" s="20"/>
    </row>
    <row r="1214" spans="2:6" x14ac:dyDescent="0.2">
      <c r="B1214" s="20"/>
      <c r="C1214" s="20"/>
      <c r="D1214" s="20"/>
      <c r="E1214" s="20"/>
      <c r="F1214" s="20"/>
    </row>
    <row r="1215" spans="2:6" x14ac:dyDescent="0.2">
      <c r="B1215" s="20"/>
      <c r="C1215" s="20"/>
      <c r="D1215" s="20"/>
      <c r="E1215" s="20"/>
      <c r="F1215" s="20"/>
    </row>
    <row r="1216" spans="2:6" x14ac:dyDescent="0.2">
      <c r="B1216" s="20"/>
      <c r="C1216" s="20"/>
      <c r="D1216" s="20"/>
      <c r="E1216" s="20"/>
      <c r="F1216" s="20"/>
    </row>
    <row r="1217" spans="2:6" x14ac:dyDescent="0.2">
      <c r="B1217" s="20"/>
      <c r="C1217" s="20"/>
      <c r="D1217" s="20"/>
      <c r="E1217" s="20"/>
      <c r="F1217" s="20"/>
    </row>
    <row r="1218" spans="2:6" x14ac:dyDescent="0.2">
      <c r="B1218" s="20"/>
      <c r="C1218" s="20"/>
      <c r="D1218" s="20"/>
      <c r="E1218" s="20"/>
      <c r="F1218" s="20"/>
    </row>
    <row r="1219" spans="2:6" x14ac:dyDescent="0.2">
      <c r="B1219" s="20"/>
      <c r="C1219" s="20"/>
      <c r="D1219" s="20"/>
      <c r="E1219" s="20"/>
      <c r="F1219" s="20"/>
    </row>
    <row r="1220" spans="2:6" x14ac:dyDescent="0.2">
      <c r="B1220" s="20"/>
      <c r="C1220" s="20"/>
      <c r="D1220" s="20"/>
      <c r="E1220" s="20"/>
      <c r="F1220" s="20"/>
    </row>
    <row r="1221" spans="2:6" x14ac:dyDescent="0.2">
      <c r="B1221" s="20"/>
      <c r="C1221" s="20"/>
      <c r="D1221" s="20"/>
      <c r="E1221" s="20"/>
      <c r="F1221" s="20"/>
    </row>
    <row r="1222" spans="2:6" x14ac:dyDescent="0.2">
      <c r="B1222" s="20"/>
      <c r="C1222" s="20"/>
      <c r="D1222" s="20"/>
      <c r="E1222" s="20"/>
      <c r="F1222" s="20"/>
    </row>
    <row r="1223" spans="2:6" x14ac:dyDescent="0.2">
      <c r="B1223" s="20"/>
      <c r="C1223" s="20"/>
      <c r="D1223" s="20"/>
      <c r="E1223" s="20"/>
      <c r="F1223" s="20"/>
    </row>
    <row r="1224" spans="2:6" x14ac:dyDescent="0.2">
      <c r="B1224" s="20"/>
      <c r="C1224" s="20"/>
      <c r="D1224" s="20"/>
      <c r="E1224" s="20"/>
      <c r="F1224" s="20"/>
    </row>
    <row r="1225" spans="2:6" x14ac:dyDescent="0.2">
      <c r="B1225" s="20"/>
      <c r="C1225" s="20"/>
      <c r="D1225" s="20"/>
      <c r="E1225" s="20"/>
      <c r="F1225" s="20"/>
    </row>
    <row r="1226" spans="2:6" x14ac:dyDescent="0.2">
      <c r="B1226" s="20"/>
      <c r="C1226" s="20"/>
      <c r="D1226" s="20"/>
      <c r="E1226" s="20"/>
      <c r="F1226" s="20"/>
    </row>
    <row r="1227" spans="2:6" x14ac:dyDescent="0.2">
      <c r="B1227" s="20"/>
      <c r="C1227" s="20"/>
      <c r="D1227" s="20"/>
      <c r="E1227" s="20"/>
      <c r="F1227" s="20"/>
    </row>
    <row r="1228" spans="2:6" x14ac:dyDescent="0.2">
      <c r="B1228" s="20"/>
      <c r="C1228" s="20"/>
      <c r="D1228" s="20"/>
      <c r="E1228" s="20"/>
      <c r="F1228" s="20"/>
    </row>
    <row r="1229" spans="2:6" x14ac:dyDescent="0.2">
      <c r="B1229" s="20"/>
      <c r="C1229" s="20"/>
      <c r="D1229" s="20"/>
      <c r="E1229" s="20"/>
      <c r="F1229" s="20"/>
    </row>
    <row r="1230" spans="2:6" x14ac:dyDescent="0.2">
      <c r="B1230" s="20"/>
      <c r="C1230" s="20"/>
      <c r="D1230" s="20"/>
      <c r="E1230" s="20"/>
      <c r="F1230" s="20"/>
    </row>
    <row r="1231" spans="2:6" x14ac:dyDescent="0.2">
      <c r="B1231" s="20"/>
      <c r="C1231" s="20"/>
      <c r="D1231" s="20"/>
      <c r="E1231" s="20"/>
      <c r="F1231" s="20"/>
    </row>
    <row r="1232" spans="2:6" x14ac:dyDescent="0.2">
      <c r="B1232" s="20"/>
      <c r="C1232" s="20"/>
      <c r="D1232" s="20"/>
      <c r="E1232" s="20"/>
      <c r="F1232" s="20"/>
    </row>
    <row r="1233" spans="2:6" x14ac:dyDescent="0.2">
      <c r="B1233" s="20"/>
      <c r="C1233" s="20"/>
      <c r="D1233" s="20"/>
      <c r="E1233" s="20"/>
      <c r="F1233" s="20"/>
    </row>
    <row r="1234" spans="2:6" x14ac:dyDescent="0.2">
      <c r="B1234" s="20"/>
      <c r="C1234" s="20"/>
      <c r="D1234" s="20"/>
      <c r="E1234" s="20"/>
      <c r="F1234" s="20"/>
    </row>
    <row r="1235" spans="2:6" x14ac:dyDescent="0.2">
      <c r="B1235" s="20"/>
      <c r="C1235" s="20"/>
      <c r="D1235" s="20"/>
      <c r="E1235" s="20"/>
      <c r="F1235" s="20"/>
    </row>
    <row r="1236" spans="2:6" x14ac:dyDescent="0.2">
      <c r="B1236" s="20"/>
      <c r="C1236" s="20"/>
      <c r="D1236" s="20"/>
      <c r="E1236" s="20"/>
      <c r="F1236" s="20"/>
    </row>
    <row r="1237" spans="2:6" x14ac:dyDescent="0.2">
      <c r="B1237" s="20"/>
      <c r="C1237" s="20"/>
      <c r="D1237" s="20"/>
      <c r="E1237" s="20"/>
      <c r="F1237" s="20"/>
    </row>
    <row r="1238" spans="2:6" x14ac:dyDescent="0.2">
      <c r="B1238" s="20"/>
      <c r="C1238" s="20"/>
      <c r="D1238" s="20"/>
      <c r="E1238" s="20"/>
      <c r="F1238" s="20"/>
    </row>
    <row r="1239" spans="2:6" x14ac:dyDescent="0.2">
      <c r="B1239" s="20"/>
      <c r="C1239" s="20"/>
      <c r="D1239" s="20"/>
      <c r="E1239" s="20"/>
      <c r="F1239" s="20"/>
    </row>
    <row r="1240" spans="2:6" x14ac:dyDescent="0.2">
      <c r="B1240" s="20"/>
      <c r="C1240" s="20"/>
      <c r="D1240" s="20"/>
      <c r="E1240" s="20"/>
      <c r="F1240" s="20"/>
    </row>
    <row r="1241" spans="2:6" x14ac:dyDescent="0.2">
      <c r="B1241" s="20"/>
      <c r="C1241" s="20"/>
      <c r="D1241" s="20"/>
      <c r="E1241" s="20"/>
      <c r="F1241" s="20"/>
    </row>
    <row r="1242" spans="2:6" x14ac:dyDescent="0.2">
      <c r="B1242" s="20"/>
      <c r="C1242" s="20"/>
      <c r="D1242" s="20"/>
      <c r="E1242" s="20"/>
      <c r="F1242" s="20"/>
    </row>
    <row r="1243" spans="2:6" x14ac:dyDescent="0.2">
      <c r="B1243" s="20"/>
      <c r="C1243" s="20"/>
      <c r="D1243" s="20"/>
      <c r="E1243" s="20"/>
      <c r="F1243" s="20"/>
    </row>
    <row r="1244" spans="2:6" x14ac:dyDescent="0.2">
      <c r="B1244" s="20"/>
      <c r="C1244" s="20"/>
      <c r="D1244" s="20"/>
      <c r="E1244" s="20"/>
      <c r="F1244" s="20"/>
    </row>
    <row r="1245" spans="2:6" x14ac:dyDescent="0.2">
      <c r="B1245" s="20"/>
      <c r="C1245" s="20"/>
      <c r="D1245" s="20"/>
      <c r="E1245" s="20"/>
      <c r="F1245" s="20"/>
    </row>
    <row r="1246" spans="2:6" x14ac:dyDescent="0.2">
      <c r="B1246" s="20"/>
      <c r="C1246" s="20"/>
      <c r="D1246" s="20"/>
      <c r="E1246" s="20"/>
      <c r="F1246" s="20"/>
    </row>
    <row r="1247" spans="2:6" x14ac:dyDescent="0.2">
      <c r="B1247" s="20"/>
      <c r="C1247" s="20"/>
      <c r="D1247" s="20"/>
      <c r="E1247" s="20"/>
      <c r="F1247" s="20"/>
    </row>
    <row r="1248" spans="2:6" x14ac:dyDescent="0.2">
      <c r="B1248" s="20"/>
      <c r="C1248" s="20"/>
      <c r="D1248" s="20"/>
      <c r="E1248" s="20"/>
      <c r="F1248" s="20"/>
    </row>
    <row r="1249" spans="2:6" x14ac:dyDescent="0.2">
      <c r="B1249" s="20"/>
      <c r="C1249" s="20"/>
      <c r="D1249" s="20"/>
      <c r="E1249" s="20"/>
      <c r="F1249" s="20"/>
    </row>
    <row r="1250" spans="2:6" x14ac:dyDescent="0.2">
      <c r="B1250" s="20"/>
      <c r="C1250" s="20"/>
      <c r="D1250" s="20"/>
      <c r="E1250" s="20"/>
      <c r="F1250" s="20"/>
    </row>
    <row r="1251" spans="2:6" x14ac:dyDescent="0.2">
      <c r="B1251" s="20"/>
      <c r="C1251" s="20"/>
      <c r="D1251" s="20"/>
      <c r="E1251" s="20"/>
      <c r="F1251" s="20"/>
    </row>
    <row r="1252" spans="2:6" x14ac:dyDescent="0.2">
      <c r="B1252" s="20"/>
      <c r="C1252" s="20"/>
      <c r="D1252" s="20"/>
      <c r="E1252" s="20"/>
      <c r="F1252" s="20"/>
    </row>
    <row r="1253" spans="2:6" x14ac:dyDescent="0.2">
      <c r="B1253" s="20"/>
      <c r="C1253" s="20"/>
      <c r="D1253" s="20"/>
      <c r="E1253" s="20"/>
      <c r="F1253" s="20"/>
    </row>
    <row r="1254" spans="2:6" x14ac:dyDescent="0.2">
      <c r="B1254" s="20"/>
      <c r="C1254" s="20"/>
      <c r="D1254" s="20"/>
      <c r="E1254" s="20"/>
      <c r="F1254" s="20"/>
    </row>
    <row r="1255" spans="2:6" x14ac:dyDescent="0.2">
      <c r="B1255" s="20"/>
      <c r="C1255" s="20"/>
      <c r="D1255" s="20"/>
      <c r="E1255" s="20"/>
      <c r="F1255" s="20"/>
    </row>
    <row r="1256" spans="2:6" x14ac:dyDescent="0.2">
      <c r="B1256" s="20"/>
      <c r="C1256" s="20"/>
      <c r="D1256" s="20"/>
      <c r="E1256" s="20"/>
      <c r="F1256" s="20"/>
    </row>
    <row r="1257" spans="2:6" x14ac:dyDescent="0.2">
      <c r="B1257" s="20"/>
      <c r="C1257" s="20"/>
      <c r="D1257" s="20"/>
      <c r="E1257" s="20"/>
      <c r="F1257" s="20"/>
    </row>
    <row r="1258" spans="2:6" x14ac:dyDescent="0.2">
      <c r="B1258" s="20"/>
      <c r="C1258" s="20"/>
      <c r="D1258" s="20"/>
      <c r="E1258" s="20"/>
      <c r="F1258" s="20"/>
    </row>
    <row r="1259" spans="2:6" x14ac:dyDescent="0.2">
      <c r="B1259" s="20"/>
      <c r="C1259" s="20"/>
      <c r="D1259" s="20"/>
      <c r="E1259" s="20"/>
      <c r="F1259" s="20"/>
    </row>
    <row r="1260" spans="2:6" x14ac:dyDescent="0.2">
      <c r="B1260" s="20"/>
      <c r="C1260" s="20"/>
      <c r="D1260" s="20"/>
      <c r="E1260" s="20"/>
      <c r="F1260" s="20"/>
    </row>
    <row r="1261" spans="2:6" x14ac:dyDescent="0.2">
      <c r="B1261" s="20"/>
      <c r="C1261" s="20"/>
      <c r="D1261" s="20"/>
      <c r="E1261" s="20"/>
      <c r="F1261" s="20"/>
    </row>
    <row r="1262" spans="2:6" x14ac:dyDescent="0.2">
      <c r="B1262" s="20"/>
      <c r="C1262" s="20"/>
      <c r="D1262" s="20"/>
      <c r="E1262" s="20"/>
      <c r="F1262" s="20"/>
    </row>
    <row r="1263" spans="2:6" x14ac:dyDescent="0.2">
      <c r="B1263" s="20"/>
      <c r="C1263" s="20"/>
      <c r="D1263" s="20"/>
      <c r="E1263" s="20"/>
      <c r="F1263" s="20"/>
    </row>
    <row r="1264" spans="2:6" x14ac:dyDescent="0.2">
      <c r="B1264" s="20"/>
      <c r="C1264" s="20"/>
      <c r="D1264" s="20"/>
      <c r="E1264" s="20"/>
      <c r="F1264" s="20"/>
    </row>
    <row r="1265" spans="2:6" x14ac:dyDescent="0.2">
      <c r="B1265" s="20"/>
      <c r="C1265" s="20"/>
      <c r="D1265" s="20"/>
      <c r="E1265" s="20"/>
      <c r="F1265" s="20"/>
    </row>
    <row r="1266" spans="2:6" x14ac:dyDescent="0.2">
      <c r="B1266" s="20"/>
      <c r="C1266" s="20"/>
      <c r="D1266" s="20"/>
      <c r="E1266" s="20"/>
      <c r="F1266" s="20"/>
    </row>
    <row r="1267" spans="2:6" x14ac:dyDescent="0.2">
      <c r="B1267" s="20"/>
      <c r="C1267" s="20"/>
      <c r="D1267" s="20"/>
      <c r="E1267" s="20"/>
      <c r="F1267" s="20"/>
    </row>
    <row r="1268" spans="2:6" x14ac:dyDescent="0.2">
      <c r="B1268" s="20"/>
      <c r="C1268" s="20"/>
      <c r="D1268" s="20"/>
      <c r="E1268" s="20"/>
      <c r="F1268" s="20"/>
    </row>
    <row r="1269" spans="2:6" x14ac:dyDescent="0.2">
      <c r="B1269" s="20"/>
      <c r="C1269" s="20"/>
      <c r="D1269" s="20"/>
      <c r="E1269" s="20"/>
      <c r="F1269" s="20"/>
    </row>
    <row r="1270" spans="2:6" x14ac:dyDescent="0.2">
      <c r="B1270" s="20"/>
      <c r="C1270" s="20"/>
      <c r="D1270" s="20"/>
      <c r="E1270" s="20"/>
      <c r="F1270" s="20"/>
    </row>
    <row r="1271" spans="2:6" x14ac:dyDescent="0.2">
      <c r="B1271" s="20"/>
      <c r="C1271" s="20"/>
      <c r="D1271" s="20"/>
      <c r="E1271" s="20"/>
      <c r="F1271" s="20"/>
    </row>
    <row r="1272" spans="2:6" x14ac:dyDescent="0.2">
      <c r="B1272" s="20"/>
      <c r="C1272" s="20"/>
      <c r="D1272" s="20"/>
      <c r="E1272" s="20"/>
      <c r="F1272" s="20"/>
    </row>
    <row r="1273" spans="2:6" x14ac:dyDescent="0.2">
      <c r="B1273" s="20"/>
      <c r="C1273" s="20"/>
      <c r="D1273" s="20"/>
      <c r="E1273" s="20"/>
      <c r="F1273" s="20"/>
    </row>
    <row r="1274" spans="2:6" x14ac:dyDescent="0.2">
      <c r="B1274" s="20"/>
      <c r="C1274" s="20"/>
      <c r="D1274" s="20"/>
      <c r="E1274" s="20"/>
      <c r="F1274" s="20"/>
    </row>
    <row r="1275" spans="2:6" x14ac:dyDescent="0.2">
      <c r="B1275" s="20"/>
      <c r="C1275" s="20"/>
      <c r="D1275" s="20"/>
      <c r="E1275" s="20"/>
      <c r="F1275" s="20"/>
    </row>
    <row r="1276" spans="2:6" x14ac:dyDescent="0.2">
      <c r="B1276" s="20"/>
      <c r="C1276" s="20"/>
      <c r="D1276" s="20"/>
      <c r="E1276" s="20"/>
      <c r="F1276" s="20"/>
    </row>
    <row r="1277" spans="2:6" x14ac:dyDescent="0.2">
      <c r="B1277" s="20"/>
      <c r="C1277" s="20"/>
      <c r="D1277" s="20"/>
      <c r="E1277" s="20"/>
      <c r="F1277" s="20"/>
    </row>
    <row r="1278" spans="2:6" x14ac:dyDescent="0.2">
      <c r="B1278" s="20"/>
      <c r="C1278" s="20"/>
      <c r="D1278" s="20"/>
      <c r="E1278" s="20"/>
      <c r="F1278" s="20"/>
    </row>
    <row r="1279" spans="2:6" x14ac:dyDescent="0.2">
      <c r="B1279" s="20"/>
      <c r="C1279" s="20"/>
      <c r="D1279" s="20"/>
      <c r="E1279" s="20"/>
      <c r="F1279" s="20"/>
    </row>
    <row r="1280" spans="2:6" x14ac:dyDescent="0.2">
      <c r="B1280" s="20"/>
      <c r="C1280" s="20"/>
      <c r="D1280" s="20"/>
      <c r="E1280" s="20"/>
      <c r="F1280" s="20"/>
    </row>
    <row r="1281" spans="2:6" x14ac:dyDescent="0.2">
      <c r="B1281" s="20"/>
      <c r="C1281" s="20"/>
      <c r="D1281" s="20"/>
      <c r="E1281" s="20"/>
      <c r="F1281" s="20"/>
    </row>
    <row r="1282" spans="2:6" x14ac:dyDescent="0.2">
      <c r="B1282" s="20"/>
      <c r="C1282" s="20"/>
      <c r="D1282" s="20"/>
      <c r="E1282" s="20"/>
      <c r="F1282" s="20"/>
    </row>
    <row r="1283" spans="2:6" x14ac:dyDescent="0.2">
      <c r="B1283" s="20"/>
      <c r="C1283" s="20"/>
      <c r="D1283" s="20"/>
      <c r="E1283" s="20"/>
      <c r="F1283" s="20"/>
    </row>
    <row r="1284" spans="2:6" x14ac:dyDescent="0.2">
      <c r="B1284" s="20"/>
      <c r="C1284" s="20"/>
      <c r="D1284" s="20"/>
      <c r="E1284" s="20"/>
      <c r="F1284" s="20"/>
    </row>
    <row r="1285" spans="2:6" x14ac:dyDescent="0.2">
      <c r="B1285" s="20"/>
      <c r="C1285" s="20"/>
      <c r="D1285" s="20"/>
      <c r="E1285" s="20"/>
      <c r="F1285" s="20"/>
    </row>
    <row r="1286" spans="2:6" x14ac:dyDescent="0.2">
      <c r="B1286" s="20"/>
      <c r="C1286" s="20"/>
      <c r="D1286" s="20"/>
      <c r="E1286" s="20"/>
      <c r="F1286" s="20"/>
    </row>
    <row r="1287" spans="2:6" x14ac:dyDescent="0.2">
      <c r="B1287" s="20"/>
      <c r="C1287" s="20"/>
      <c r="D1287" s="20"/>
      <c r="E1287" s="20"/>
      <c r="F1287" s="20"/>
    </row>
    <row r="1288" spans="2:6" x14ac:dyDescent="0.2">
      <c r="B1288" s="20"/>
      <c r="C1288" s="20"/>
      <c r="D1288" s="20"/>
      <c r="E1288" s="20"/>
      <c r="F1288" s="20"/>
    </row>
    <row r="1289" spans="2:6" x14ac:dyDescent="0.2">
      <c r="B1289" s="20"/>
      <c r="C1289" s="20"/>
      <c r="D1289" s="20"/>
      <c r="E1289" s="20"/>
      <c r="F1289" s="20"/>
    </row>
    <row r="1290" spans="2:6" x14ac:dyDescent="0.2">
      <c r="B1290" s="20"/>
      <c r="C1290" s="20"/>
      <c r="D1290" s="20"/>
      <c r="E1290" s="20"/>
      <c r="F1290" s="20"/>
    </row>
    <row r="1291" spans="2:6" x14ac:dyDescent="0.2">
      <c r="B1291" s="20"/>
      <c r="C1291" s="20"/>
      <c r="D1291" s="20"/>
      <c r="E1291" s="20"/>
      <c r="F1291" s="20"/>
    </row>
    <row r="1292" spans="2:6" x14ac:dyDescent="0.2">
      <c r="B1292" s="20"/>
      <c r="C1292" s="20"/>
      <c r="D1292" s="20"/>
      <c r="E1292" s="20"/>
      <c r="F1292" s="20"/>
    </row>
    <row r="1293" spans="2:6" x14ac:dyDescent="0.2">
      <c r="B1293" s="20"/>
      <c r="C1293" s="20"/>
      <c r="D1293" s="20"/>
      <c r="E1293" s="20"/>
      <c r="F1293" s="20"/>
    </row>
    <row r="1294" spans="2:6" x14ac:dyDescent="0.2">
      <c r="B1294" s="20"/>
      <c r="C1294" s="20"/>
      <c r="D1294" s="20"/>
      <c r="E1294" s="20"/>
      <c r="F1294" s="20"/>
    </row>
    <row r="1295" spans="2:6" x14ac:dyDescent="0.2">
      <c r="B1295" s="20"/>
      <c r="C1295" s="20"/>
      <c r="D1295" s="20"/>
      <c r="E1295" s="20"/>
      <c r="F1295" s="20"/>
    </row>
    <row r="1296" spans="2:6" x14ac:dyDescent="0.2">
      <c r="B1296" s="20"/>
      <c r="C1296" s="20"/>
      <c r="D1296" s="20"/>
      <c r="E1296" s="20"/>
      <c r="F1296" s="20"/>
    </row>
    <row r="1297" spans="2:6" x14ac:dyDescent="0.2">
      <c r="B1297" s="20"/>
      <c r="C1297" s="20"/>
      <c r="D1297" s="20"/>
      <c r="E1297" s="20"/>
      <c r="F1297" s="20"/>
    </row>
    <row r="1298" spans="2:6" x14ac:dyDescent="0.2">
      <c r="B1298" s="20"/>
      <c r="C1298" s="20"/>
      <c r="D1298" s="20"/>
      <c r="E1298" s="20"/>
      <c r="F1298" s="20"/>
    </row>
    <row r="1299" spans="2:6" x14ac:dyDescent="0.2">
      <c r="B1299" s="20"/>
      <c r="C1299" s="20"/>
      <c r="D1299" s="20"/>
      <c r="E1299" s="20"/>
      <c r="F1299" s="20"/>
    </row>
    <row r="1300" spans="2:6" x14ac:dyDescent="0.2">
      <c r="B1300" s="20"/>
      <c r="C1300" s="20"/>
      <c r="D1300" s="20"/>
      <c r="E1300" s="20"/>
      <c r="F1300" s="20"/>
    </row>
    <row r="1301" spans="2:6" x14ac:dyDescent="0.2">
      <c r="B1301" s="20"/>
      <c r="C1301" s="20"/>
      <c r="D1301" s="20"/>
      <c r="E1301" s="20"/>
      <c r="F1301" s="20"/>
    </row>
    <row r="1302" spans="2:6" x14ac:dyDescent="0.2">
      <c r="B1302" s="20"/>
      <c r="C1302" s="20"/>
      <c r="D1302" s="20"/>
      <c r="E1302" s="20"/>
      <c r="F1302" s="20"/>
    </row>
    <row r="1303" spans="2:6" x14ac:dyDescent="0.2">
      <c r="B1303" s="20"/>
      <c r="C1303" s="20"/>
      <c r="D1303" s="20"/>
      <c r="E1303" s="20"/>
      <c r="F1303" s="20"/>
    </row>
    <row r="1304" spans="2:6" x14ac:dyDescent="0.2">
      <c r="B1304" s="20"/>
      <c r="C1304" s="20"/>
      <c r="D1304" s="20"/>
      <c r="E1304" s="20"/>
      <c r="F1304" s="20"/>
    </row>
    <row r="1305" spans="2:6" x14ac:dyDescent="0.2">
      <c r="B1305" s="20"/>
      <c r="C1305" s="20"/>
      <c r="D1305" s="20"/>
      <c r="E1305" s="20"/>
      <c r="F1305" s="20"/>
    </row>
    <row r="1306" spans="2:6" x14ac:dyDescent="0.2">
      <c r="B1306" s="20"/>
      <c r="C1306" s="20"/>
      <c r="D1306" s="20"/>
      <c r="E1306" s="20"/>
      <c r="F1306" s="20"/>
    </row>
    <row r="1307" spans="2:6" x14ac:dyDescent="0.2">
      <c r="B1307" s="20"/>
      <c r="C1307" s="20"/>
      <c r="D1307" s="20"/>
      <c r="E1307" s="20"/>
      <c r="F1307" s="20"/>
    </row>
    <row r="1308" spans="2:6" x14ac:dyDescent="0.2">
      <c r="B1308" s="20"/>
      <c r="C1308" s="20"/>
      <c r="D1308" s="20"/>
      <c r="E1308" s="20"/>
      <c r="F1308" s="20"/>
    </row>
    <row r="1309" spans="2:6" x14ac:dyDescent="0.2">
      <c r="B1309" s="20"/>
      <c r="C1309" s="20"/>
      <c r="D1309" s="20"/>
      <c r="E1309" s="20"/>
      <c r="F1309" s="20"/>
    </row>
    <row r="1310" spans="2:6" x14ac:dyDescent="0.2">
      <c r="B1310" s="20"/>
      <c r="C1310" s="20"/>
      <c r="D1310" s="20"/>
      <c r="E1310" s="20"/>
      <c r="F1310" s="20"/>
    </row>
    <row r="1311" spans="2:6" x14ac:dyDescent="0.2">
      <c r="B1311" s="20"/>
      <c r="C1311" s="20"/>
      <c r="D1311" s="20"/>
      <c r="E1311" s="20"/>
      <c r="F1311" s="20"/>
    </row>
    <row r="1312" spans="2:6" x14ac:dyDescent="0.2">
      <c r="B1312" s="20"/>
      <c r="C1312" s="20"/>
      <c r="D1312" s="20"/>
      <c r="E1312" s="20"/>
      <c r="F1312" s="20"/>
    </row>
    <row r="1313" spans="2:6" x14ac:dyDescent="0.2">
      <c r="B1313" s="20"/>
      <c r="C1313" s="20"/>
      <c r="D1313" s="20"/>
      <c r="E1313" s="20"/>
      <c r="F1313" s="20"/>
    </row>
    <row r="1314" spans="2:6" x14ac:dyDescent="0.2">
      <c r="B1314" s="20"/>
      <c r="C1314" s="20"/>
      <c r="D1314" s="20"/>
      <c r="E1314" s="20"/>
      <c r="F1314" s="20"/>
    </row>
    <row r="1315" spans="2:6" x14ac:dyDescent="0.2">
      <c r="B1315" s="20"/>
      <c r="C1315" s="20"/>
      <c r="D1315" s="20"/>
      <c r="E1315" s="20"/>
      <c r="F1315" s="20"/>
    </row>
    <row r="1316" spans="2:6" x14ac:dyDescent="0.2">
      <c r="B1316" s="20"/>
      <c r="C1316" s="20"/>
      <c r="D1316" s="20"/>
      <c r="E1316" s="20"/>
      <c r="F1316" s="20"/>
    </row>
    <row r="1317" spans="2:6" x14ac:dyDescent="0.2">
      <c r="B1317" s="20"/>
      <c r="C1317" s="20"/>
      <c r="D1317" s="20"/>
      <c r="E1317" s="20"/>
      <c r="F1317" s="20"/>
    </row>
    <row r="1318" spans="2:6" x14ac:dyDescent="0.2">
      <c r="B1318" s="20"/>
      <c r="C1318" s="20"/>
      <c r="D1318" s="20"/>
      <c r="E1318" s="20"/>
      <c r="F1318" s="20"/>
    </row>
    <row r="1319" spans="2:6" x14ac:dyDescent="0.2">
      <c r="B1319" s="20"/>
      <c r="C1319" s="20"/>
      <c r="D1319" s="20"/>
      <c r="E1319" s="20"/>
      <c r="F1319" s="20"/>
    </row>
    <row r="1320" spans="2:6" x14ac:dyDescent="0.2">
      <c r="B1320" s="20"/>
      <c r="C1320" s="20"/>
      <c r="D1320" s="20"/>
      <c r="E1320" s="20"/>
      <c r="F1320" s="20"/>
    </row>
    <row r="1321" spans="2:6" x14ac:dyDescent="0.2">
      <c r="B1321" s="20"/>
      <c r="C1321" s="20"/>
      <c r="D1321" s="20"/>
      <c r="E1321" s="20"/>
      <c r="F1321" s="20"/>
    </row>
    <row r="1322" spans="2:6" x14ac:dyDescent="0.2">
      <c r="B1322" s="20"/>
      <c r="C1322" s="20"/>
      <c r="D1322" s="20"/>
      <c r="E1322" s="20"/>
      <c r="F1322" s="20"/>
    </row>
    <row r="1323" spans="2:6" x14ac:dyDescent="0.2">
      <c r="B1323" s="20"/>
      <c r="C1323" s="20"/>
      <c r="D1323" s="20"/>
      <c r="E1323" s="20"/>
      <c r="F1323" s="20"/>
    </row>
    <row r="1324" spans="2:6" x14ac:dyDescent="0.2">
      <c r="B1324" s="20"/>
      <c r="C1324" s="20"/>
      <c r="D1324" s="20"/>
      <c r="E1324" s="20"/>
      <c r="F1324" s="20"/>
    </row>
    <row r="1325" spans="2:6" x14ac:dyDescent="0.2">
      <c r="B1325" s="20"/>
      <c r="C1325" s="20"/>
      <c r="D1325" s="20"/>
      <c r="E1325" s="20"/>
      <c r="F1325" s="20"/>
    </row>
    <row r="1326" spans="2:6" x14ac:dyDescent="0.2">
      <c r="B1326" s="20"/>
      <c r="C1326" s="20"/>
      <c r="D1326" s="20"/>
      <c r="E1326" s="20"/>
      <c r="F1326" s="20"/>
    </row>
    <row r="1327" spans="2:6" x14ac:dyDescent="0.2">
      <c r="B1327" s="20"/>
      <c r="C1327" s="20"/>
      <c r="D1327" s="20"/>
      <c r="E1327" s="20"/>
      <c r="F1327" s="20"/>
    </row>
    <row r="1328" spans="2:6" x14ac:dyDescent="0.2">
      <c r="B1328" s="20"/>
      <c r="C1328" s="20"/>
      <c r="D1328" s="20"/>
      <c r="E1328" s="20"/>
      <c r="F1328" s="20"/>
    </row>
    <row r="1329" spans="2:6" x14ac:dyDescent="0.2">
      <c r="B1329" s="20"/>
      <c r="C1329" s="20"/>
      <c r="D1329" s="20"/>
      <c r="E1329" s="20"/>
      <c r="F1329" s="20"/>
    </row>
    <row r="1330" spans="2:6" x14ac:dyDescent="0.2">
      <c r="B1330" s="20"/>
      <c r="C1330" s="20"/>
      <c r="D1330" s="20"/>
      <c r="E1330" s="20"/>
      <c r="F1330" s="20"/>
    </row>
    <row r="1331" spans="2:6" x14ac:dyDescent="0.2">
      <c r="B1331" s="20"/>
      <c r="C1331" s="20"/>
      <c r="D1331" s="20"/>
      <c r="E1331" s="20"/>
      <c r="F1331" s="20"/>
    </row>
    <row r="1332" spans="2:6" x14ac:dyDescent="0.2">
      <c r="B1332" s="20"/>
      <c r="C1332" s="20"/>
      <c r="D1332" s="20"/>
      <c r="E1332" s="20"/>
      <c r="F1332" s="20"/>
    </row>
    <row r="1333" spans="2:6" x14ac:dyDescent="0.2">
      <c r="B1333" s="20"/>
      <c r="C1333" s="20"/>
      <c r="D1333" s="20"/>
      <c r="E1333" s="20"/>
      <c r="F1333" s="20"/>
    </row>
    <row r="1334" spans="2:6" x14ac:dyDescent="0.2">
      <c r="B1334" s="20"/>
      <c r="C1334" s="20"/>
      <c r="D1334" s="20"/>
      <c r="E1334" s="20"/>
      <c r="F1334" s="20"/>
    </row>
    <row r="1335" spans="2:6" x14ac:dyDescent="0.2">
      <c r="B1335" s="20"/>
      <c r="C1335" s="20"/>
      <c r="D1335" s="20"/>
      <c r="E1335" s="20"/>
      <c r="F1335" s="20"/>
    </row>
    <row r="1336" spans="2:6" x14ac:dyDescent="0.2">
      <c r="B1336" s="20"/>
      <c r="C1336" s="20"/>
      <c r="D1336" s="20"/>
      <c r="E1336" s="20"/>
      <c r="F1336" s="20"/>
    </row>
    <row r="1337" spans="2:6" x14ac:dyDescent="0.2">
      <c r="B1337" s="20"/>
      <c r="C1337" s="20"/>
      <c r="D1337" s="20"/>
      <c r="E1337" s="20"/>
      <c r="F1337" s="20"/>
    </row>
    <row r="1338" spans="2:6" x14ac:dyDescent="0.2">
      <c r="B1338" s="20"/>
      <c r="C1338" s="20"/>
      <c r="D1338" s="20"/>
      <c r="E1338" s="20"/>
      <c r="F1338" s="20"/>
    </row>
    <row r="1339" spans="2:6" x14ac:dyDescent="0.2">
      <c r="B1339" s="20"/>
      <c r="C1339" s="20"/>
      <c r="D1339" s="20"/>
      <c r="E1339" s="20"/>
      <c r="F1339" s="20"/>
    </row>
    <row r="1340" spans="2:6" x14ac:dyDescent="0.2">
      <c r="B1340" s="20"/>
      <c r="C1340" s="20"/>
      <c r="D1340" s="20"/>
      <c r="E1340" s="20"/>
      <c r="F1340" s="20"/>
    </row>
    <row r="1341" spans="2:6" x14ac:dyDescent="0.2">
      <c r="B1341" s="20"/>
      <c r="C1341" s="20"/>
      <c r="D1341" s="20"/>
      <c r="E1341" s="20"/>
      <c r="F1341" s="20"/>
    </row>
    <row r="1342" spans="2:6" x14ac:dyDescent="0.2">
      <c r="B1342" s="20"/>
      <c r="C1342" s="20"/>
      <c r="D1342" s="20"/>
      <c r="E1342" s="20"/>
      <c r="F1342" s="20"/>
    </row>
    <row r="1343" spans="2:6" x14ac:dyDescent="0.2">
      <c r="B1343" s="20"/>
      <c r="C1343" s="20"/>
      <c r="D1343" s="20"/>
      <c r="E1343" s="20"/>
      <c r="F1343" s="20"/>
    </row>
    <row r="1344" spans="2:6" x14ac:dyDescent="0.2">
      <c r="B1344" s="20"/>
      <c r="C1344" s="20"/>
      <c r="D1344" s="20"/>
      <c r="E1344" s="20"/>
      <c r="F1344" s="20"/>
    </row>
    <row r="1345" spans="2:6" x14ac:dyDescent="0.2">
      <c r="B1345" s="20"/>
      <c r="C1345" s="20"/>
      <c r="D1345" s="20"/>
      <c r="E1345" s="20"/>
      <c r="F1345" s="20"/>
    </row>
    <row r="1346" spans="2:6" x14ac:dyDescent="0.2">
      <c r="B1346" s="20"/>
      <c r="C1346" s="20"/>
      <c r="D1346" s="20"/>
      <c r="E1346" s="20"/>
      <c r="F1346" s="20"/>
    </row>
    <row r="1347" spans="2:6" x14ac:dyDescent="0.2">
      <c r="B1347" s="20"/>
      <c r="C1347" s="20"/>
      <c r="D1347" s="20"/>
      <c r="E1347" s="20"/>
      <c r="F1347" s="20"/>
    </row>
    <row r="1348" spans="2:6" x14ac:dyDescent="0.2">
      <c r="B1348" s="20"/>
      <c r="C1348" s="20"/>
      <c r="D1348" s="20"/>
      <c r="E1348" s="20"/>
      <c r="F1348" s="20"/>
    </row>
    <row r="1349" spans="2:6" x14ac:dyDescent="0.2">
      <c r="B1349" s="20"/>
      <c r="C1349" s="20"/>
      <c r="D1349" s="20"/>
      <c r="E1349" s="20"/>
      <c r="F1349" s="20"/>
    </row>
    <row r="1350" spans="2:6" x14ac:dyDescent="0.2">
      <c r="B1350" s="20"/>
      <c r="C1350" s="20"/>
      <c r="D1350" s="20"/>
      <c r="E1350" s="20"/>
      <c r="F1350" s="20"/>
    </row>
    <row r="1351" spans="2:6" x14ac:dyDescent="0.2">
      <c r="B1351" s="20"/>
      <c r="C1351" s="20"/>
      <c r="D1351" s="20"/>
      <c r="E1351" s="20"/>
      <c r="F1351" s="20"/>
    </row>
    <row r="1352" spans="2:6" x14ac:dyDescent="0.2">
      <c r="B1352" s="20"/>
      <c r="C1352" s="20"/>
      <c r="D1352" s="20"/>
      <c r="E1352" s="20"/>
      <c r="F1352" s="20"/>
    </row>
    <row r="1353" spans="2:6" x14ac:dyDescent="0.2">
      <c r="B1353" s="20"/>
      <c r="C1353" s="20"/>
      <c r="D1353" s="20"/>
      <c r="E1353" s="20"/>
      <c r="F1353" s="20"/>
    </row>
    <row r="1354" spans="2:6" x14ac:dyDescent="0.2">
      <c r="B1354" s="20"/>
      <c r="C1354" s="20"/>
      <c r="D1354" s="20"/>
      <c r="E1354" s="20"/>
      <c r="F1354" s="20"/>
    </row>
    <row r="1355" spans="2:6" x14ac:dyDescent="0.2">
      <c r="B1355" s="20"/>
      <c r="C1355" s="20"/>
      <c r="D1355" s="20"/>
      <c r="E1355" s="20"/>
      <c r="F1355" s="20"/>
    </row>
    <row r="1356" spans="2:6" x14ac:dyDescent="0.2">
      <c r="B1356" s="20"/>
      <c r="C1356" s="20"/>
      <c r="D1356" s="20"/>
      <c r="E1356" s="20"/>
      <c r="F1356" s="20"/>
    </row>
    <row r="1357" spans="2:6" x14ac:dyDescent="0.2">
      <c r="B1357" s="20"/>
      <c r="C1357" s="20"/>
      <c r="D1357" s="20"/>
      <c r="E1357" s="20"/>
      <c r="F1357" s="20"/>
    </row>
    <row r="1358" spans="2:6" x14ac:dyDescent="0.2">
      <c r="B1358" s="20"/>
      <c r="C1358" s="20"/>
      <c r="D1358" s="20"/>
      <c r="E1358" s="20"/>
      <c r="F1358" s="20"/>
    </row>
    <row r="1359" spans="2:6" x14ac:dyDescent="0.2">
      <c r="B1359" s="20"/>
      <c r="C1359" s="20"/>
      <c r="D1359" s="20"/>
      <c r="E1359" s="20"/>
      <c r="F1359" s="20"/>
    </row>
    <row r="1360" spans="2:6" x14ac:dyDescent="0.2">
      <c r="B1360" s="20"/>
      <c r="C1360" s="20"/>
      <c r="D1360" s="20"/>
      <c r="E1360" s="20"/>
      <c r="F1360" s="20"/>
    </row>
    <row r="1361" spans="2:6" x14ac:dyDescent="0.2">
      <c r="B1361" s="20"/>
      <c r="C1361" s="20"/>
      <c r="D1361" s="20"/>
      <c r="E1361" s="20"/>
      <c r="F1361" s="20"/>
    </row>
    <row r="1362" spans="2:6" x14ac:dyDescent="0.2">
      <c r="B1362" s="20"/>
      <c r="C1362" s="20"/>
      <c r="D1362" s="20"/>
      <c r="E1362" s="20"/>
      <c r="F1362" s="20"/>
    </row>
    <row r="1363" spans="2:6" x14ac:dyDescent="0.2">
      <c r="B1363" s="20"/>
      <c r="C1363" s="20"/>
      <c r="D1363" s="20"/>
      <c r="E1363" s="20"/>
      <c r="F1363" s="20"/>
    </row>
    <row r="1364" spans="2:6" x14ac:dyDescent="0.2">
      <c r="B1364" s="20"/>
      <c r="C1364" s="20"/>
      <c r="D1364" s="20"/>
      <c r="E1364" s="20"/>
      <c r="F1364" s="20"/>
    </row>
    <row r="1365" spans="2:6" x14ac:dyDescent="0.2">
      <c r="B1365" s="20"/>
      <c r="C1365" s="20"/>
      <c r="D1365" s="20"/>
      <c r="E1365" s="20"/>
      <c r="F1365" s="20"/>
    </row>
    <row r="1366" spans="2:6" x14ac:dyDescent="0.2">
      <c r="B1366" s="20"/>
      <c r="C1366" s="20"/>
      <c r="D1366" s="20"/>
      <c r="E1366" s="20"/>
      <c r="F1366" s="20"/>
    </row>
    <row r="1367" spans="2:6" x14ac:dyDescent="0.2">
      <c r="B1367" s="20"/>
      <c r="C1367" s="20"/>
      <c r="D1367" s="20"/>
      <c r="E1367" s="20"/>
      <c r="F1367" s="20"/>
    </row>
    <row r="1368" spans="2:6" x14ac:dyDescent="0.2">
      <c r="B1368" s="20"/>
      <c r="C1368" s="20"/>
      <c r="D1368" s="20"/>
      <c r="E1368" s="20"/>
      <c r="F1368" s="20"/>
    </row>
    <row r="1369" spans="2:6" x14ac:dyDescent="0.2">
      <c r="B1369" s="20"/>
      <c r="C1369" s="20"/>
      <c r="D1369" s="20"/>
      <c r="E1369" s="20"/>
      <c r="F1369" s="20"/>
    </row>
    <row r="1370" spans="2:6" x14ac:dyDescent="0.2">
      <c r="B1370" s="20"/>
      <c r="C1370" s="20"/>
      <c r="D1370" s="20"/>
      <c r="E1370" s="20"/>
      <c r="F1370" s="20"/>
    </row>
    <row r="1371" spans="2:6" x14ac:dyDescent="0.2">
      <c r="B1371" s="20"/>
      <c r="C1371" s="20"/>
      <c r="D1371" s="20"/>
      <c r="E1371" s="20"/>
      <c r="F1371" s="20"/>
    </row>
    <row r="1372" spans="2:6" x14ac:dyDescent="0.2">
      <c r="B1372" s="20"/>
      <c r="C1372" s="20"/>
      <c r="D1372" s="20"/>
      <c r="E1372" s="20"/>
      <c r="F1372" s="20"/>
    </row>
    <row r="1373" spans="2:6" x14ac:dyDescent="0.2">
      <c r="B1373" s="20"/>
      <c r="C1373" s="20"/>
      <c r="D1373" s="20"/>
      <c r="E1373" s="20"/>
      <c r="F1373" s="20"/>
    </row>
    <row r="1374" spans="2:6" x14ac:dyDescent="0.2">
      <c r="B1374" s="20"/>
      <c r="C1374" s="20"/>
      <c r="D1374" s="20"/>
      <c r="E1374" s="20"/>
      <c r="F1374" s="20"/>
    </row>
    <row r="1375" spans="2:6" x14ac:dyDescent="0.2">
      <c r="B1375" s="20"/>
      <c r="C1375" s="20"/>
      <c r="D1375" s="20"/>
      <c r="E1375" s="20"/>
      <c r="F1375" s="20"/>
    </row>
    <row r="1376" spans="2:6" x14ac:dyDescent="0.2">
      <c r="B1376" s="20"/>
      <c r="C1376" s="20"/>
      <c r="D1376" s="20"/>
      <c r="E1376" s="20"/>
      <c r="F1376" s="20"/>
    </row>
    <row r="1377" spans="2:6" x14ac:dyDescent="0.2">
      <c r="B1377" s="20"/>
      <c r="C1377" s="20"/>
      <c r="D1377" s="20"/>
      <c r="E1377" s="20"/>
      <c r="F1377" s="20"/>
    </row>
    <row r="1378" spans="2:6" x14ac:dyDescent="0.2">
      <c r="B1378" s="20"/>
      <c r="C1378" s="20"/>
      <c r="D1378" s="20"/>
      <c r="E1378" s="20"/>
      <c r="F1378" s="20"/>
    </row>
    <row r="1379" spans="2:6" x14ac:dyDescent="0.2">
      <c r="B1379" s="20"/>
      <c r="C1379" s="20"/>
      <c r="D1379" s="20"/>
      <c r="E1379" s="20"/>
      <c r="F1379" s="20"/>
    </row>
    <row r="1380" spans="2:6" x14ac:dyDescent="0.2">
      <c r="B1380" s="20"/>
      <c r="C1380" s="20"/>
      <c r="D1380" s="20"/>
      <c r="E1380" s="20"/>
      <c r="F1380" s="20"/>
    </row>
    <row r="1381" spans="2:6" x14ac:dyDescent="0.2">
      <c r="B1381" s="20"/>
      <c r="C1381" s="20"/>
      <c r="D1381" s="20"/>
      <c r="E1381" s="20"/>
      <c r="F1381" s="20"/>
    </row>
    <row r="1382" spans="2:6" x14ac:dyDescent="0.2">
      <c r="B1382" s="20"/>
      <c r="C1382" s="20"/>
      <c r="D1382" s="20"/>
      <c r="E1382" s="20"/>
      <c r="F1382" s="20"/>
    </row>
    <row r="1383" spans="2:6" x14ac:dyDescent="0.2">
      <c r="B1383" s="20"/>
      <c r="C1383" s="20"/>
      <c r="D1383" s="20"/>
      <c r="E1383" s="20"/>
      <c r="F1383" s="20"/>
    </row>
    <row r="1384" spans="2:6" x14ac:dyDescent="0.2">
      <c r="B1384" s="20"/>
      <c r="C1384" s="20"/>
      <c r="D1384" s="20"/>
      <c r="E1384" s="20"/>
      <c r="F1384" s="20"/>
    </row>
    <row r="1385" spans="2:6" x14ac:dyDescent="0.2">
      <c r="B1385" s="20"/>
      <c r="C1385" s="20"/>
      <c r="D1385" s="20"/>
      <c r="E1385" s="20"/>
      <c r="F1385" s="20"/>
    </row>
    <row r="1386" spans="2:6" x14ac:dyDescent="0.2">
      <c r="B1386" s="20"/>
      <c r="C1386" s="20"/>
      <c r="D1386" s="20"/>
      <c r="E1386" s="20"/>
      <c r="F1386" s="20"/>
    </row>
    <row r="1387" spans="2:6" x14ac:dyDescent="0.2">
      <c r="B1387" s="20"/>
      <c r="C1387" s="20"/>
      <c r="D1387" s="20"/>
      <c r="E1387" s="20"/>
      <c r="F1387" s="20"/>
    </row>
    <row r="1388" spans="2:6" x14ac:dyDescent="0.2">
      <c r="B1388" s="20"/>
      <c r="C1388" s="20"/>
      <c r="D1388" s="20"/>
      <c r="E1388" s="20"/>
      <c r="F1388" s="20"/>
    </row>
    <row r="1389" spans="2:6" x14ac:dyDescent="0.2">
      <c r="B1389" s="20"/>
      <c r="C1389" s="20"/>
      <c r="D1389" s="20"/>
      <c r="E1389" s="20"/>
      <c r="F1389" s="20"/>
    </row>
    <row r="1390" spans="2:6" x14ac:dyDescent="0.2">
      <c r="B1390" s="20"/>
      <c r="C1390" s="20"/>
      <c r="D1390" s="20"/>
      <c r="E1390" s="20"/>
      <c r="F1390" s="20"/>
    </row>
    <row r="1391" spans="2:6" x14ac:dyDescent="0.2">
      <c r="B1391" s="20"/>
      <c r="C1391" s="20"/>
      <c r="D1391" s="20"/>
      <c r="E1391" s="20"/>
      <c r="F1391" s="20"/>
    </row>
    <row r="1392" spans="2:6" x14ac:dyDescent="0.2">
      <c r="B1392" s="20"/>
      <c r="C1392" s="20"/>
      <c r="D1392" s="20"/>
      <c r="E1392" s="20"/>
      <c r="F1392" s="20"/>
    </row>
    <row r="1393" spans="2:6" x14ac:dyDescent="0.2">
      <c r="B1393" s="20"/>
      <c r="C1393" s="20"/>
      <c r="D1393" s="20"/>
      <c r="E1393" s="20"/>
      <c r="F1393" s="20"/>
    </row>
    <row r="1394" spans="2:6" x14ac:dyDescent="0.2">
      <c r="B1394" s="20"/>
      <c r="C1394" s="20"/>
      <c r="D1394" s="20"/>
      <c r="E1394" s="20"/>
      <c r="F1394" s="20"/>
    </row>
    <row r="1395" spans="2:6" x14ac:dyDescent="0.2">
      <c r="B1395" s="20"/>
      <c r="C1395" s="20"/>
      <c r="D1395" s="20"/>
      <c r="E1395" s="20"/>
      <c r="F1395" s="20"/>
    </row>
    <row r="1396" spans="2:6" x14ac:dyDescent="0.2">
      <c r="B1396" s="20"/>
      <c r="C1396" s="20"/>
      <c r="D1396" s="20"/>
      <c r="E1396" s="20"/>
      <c r="F1396" s="20"/>
    </row>
    <row r="1397" spans="2:6" x14ac:dyDescent="0.2">
      <c r="B1397" s="20"/>
      <c r="C1397" s="20"/>
      <c r="D1397" s="20"/>
      <c r="E1397" s="20"/>
      <c r="F1397" s="20"/>
    </row>
    <row r="1398" spans="2:6" x14ac:dyDescent="0.2">
      <c r="B1398" s="20"/>
      <c r="C1398" s="20"/>
      <c r="D1398" s="20"/>
      <c r="E1398" s="20"/>
      <c r="F1398" s="20"/>
    </row>
    <row r="1399" spans="2:6" x14ac:dyDescent="0.2">
      <c r="B1399" s="20"/>
      <c r="C1399" s="20"/>
      <c r="D1399" s="20"/>
      <c r="E1399" s="20"/>
      <c r="F1399" s="20"/>
    </row>
    <row r="1400" spans="2:6" x14ac:dyDescent="0.2">
      <c r="B1400" s="20"/>
      <c r="C1400" s="20"/>
      <c r="D1400" s="20"/>
      <c r="E1400" s="20"/>
      <c r="F1400" s="20"/>
    </row>
    <row r="1401" spans="2:6" x14ac:dyDescent="0.2">
      <c r="B1401" s="20"/>
      <c r="C1401" s="20"/>
      <c r="D1401" s="20"/>
      <c r="E1401" s="20"/>
      <c r="F1401" s="20"/>
    </row>
    <row r="1402" spans="2:6" x14ac:dyDescent="0.2">
      <c r="B1402" s="20"/>
      <c r="C1402" s="20"/>
      <c r="D1402" s="20"/>
      <c r="E1402" s="20"/>
      <c r="F1402" s="20"/>
    </row>
    <row r="1403" spans="2:6" x14ac:dyDescent="0.2">
      <c r="B1403" s="20"/>
      <c r="C1403" s="20"/>
      <c r="D1403" s="20"/>
      <c r="E1403" s="20"/>
      <c r="F1403" s="20"/>
    </row>
    <row r="1404" spans="2:6" x14ac:dyDescent="0.2">
      <c r="B1404" s="20"/>
      <c r="C1404" s="20"/>
      <c r="D1404" s="20"/>
      <c r="E1404" s="20"/>
      <c r="F1404" s="20"/>
    </row>
    <row r="1405" spans="2:6" x14ac:dyDescent="0.2">
      <c r="B1405" s="20"/>
      <c r="C1405" s="20"/>
      <c r="D1405" s="20"/>
      <c r="E1405" s="20"/>
      <c r="F1405" s="20"/>
    </row>
    <row r="1406" spans="2:6" x14ac:dyDescent="0.2">
      <c r="B1406" s="20"/>
      <c r="C1406" s="20"/>
      <c r="D1406" s="20"/>
      <c r="E1406" s="20"/>
      <c r="F1406" s="20"/>
    </row>
    <row r="1407" spans="2:6" x14ac:dyDescent="0.2">
      <c r="B1407" s="20"/>
      <c r="C1407" s="20"/>
      <c r="D1407" s="20"/>
      <c r="E1407" s="20"/>
      <c r="F1407" s="20"/>
    </row>
    <row r="1408" spans="2:6" x14ac:dyDescent="0.2">
      <c r="B1408" s="20"/>
      <c r="C1408" s="20"/>
      <c r="D1408" s="20"/>
      <c r="E1408" s="20"/>
      <c r="F1408" s="20"/>
    </row>
    <row r="1409" spans="2:6" x14ac:dyDescent="0.2">
      <c r="B1409" s="20"/>
      <c r="C1409" s="20"/>
      <c r="D1409" s="20"/>
      <c r="E1409" s="20"/>
      <c r="F1409" s="20"/>
    </row>
    <row r="1410" spans="2:6" x14ac:dyDescent="0.2">
      <c r="B1410" s="20"/>
      <c r="C1410" s="20"/>
      <c r="D1410" s="20"/>
      <c r="E1410" s="20"/>
      <c r="F1410" s="20"/>
    </row>
    <row r="1411" spans="2:6" x14ac:dyDescent="0.2">
      <c r="B1411" s="20"/>
      <c r="C1411" s="20"/>
      <c r="D1411" s="20"/>
      <c r="E1411" s="20"/>
      <c r="F1411" s="20"/>
    </row>
    <row r="1412" spans="2:6" x14ac:dyDescent="0.2">
      <c r="B1412" s="20"/>
      <c r="C1412" s="20"/>
      <c r="D1412" s="20"/>
      <c r="E1412" s="20"/>
      <c r="F1412" s="20"/>
    </row>
    <row r="1413" spans="2:6" x14ac:dyDescent="0.2">
      <c r="B1413" s="20"/>
      <c r="C1413" s="20"/>
      <c r="D1413" s="20"/>
      <c r="E1413" s="20"/>
      <c r="F1413" s="20"/>
    </row>
    <row r="1414" spans="2:6" x14ac:dyDescent="0.2">
      <c r="B1414" s="20"/>
      <c r="C1414" s="20"/>
      <c r="D1414" s="20"/>
      <c r="E1414" s="20"/>
      <c r="F1414" s="20"/>
    </row>
    <row r="1415" spans="2:6" x14ac:dyDescent="0.2">
      <c r="B1415" s="20"/>
      <c r="C1415" s="20"/>
      <c r="D1415" s="20"/>
      <c r="E1415" s="20"/>
      <c r="F1415" s="20"/>
    </row>
    <row r="1416" spans="2:6" x14ac:dyDescent="0.2">
      <c r="B1416" s="20"/>
      <c r="C1416" s="20"/>
      <c r="D1416" s="20"/>
      <c r="E1416" s="20"/>
      <c r="F1416" s="20"/>
    </row>
    <row r="1417" spans="2:6" x14ac:dyDescent="0.2">
      <c r="B1417" s="20"/>
      <c r="C1417" s="20"/>
      <c r="D1417" s="20"/>
      <c r="E1417" s="20"/>
      <c r="F1417" s="20"/>
    </row>
    <row r="1418" spans="2:6" x14ac:dyDescent="0.2">
      <c r="B1418" s="20"/>
      <c r="C1418" s="20"/>
      <c r="D1418" s="20"/>
      <c r="E1418" s="20"/>
      <c r="F1418" s="20"/>
    </row>
    <row r="1419" spans="2:6" x14ac:dyDescent="0.2">
      <c r="B1419" s="20"/>
      <c r="C1419" s="20"/>
      <c r="D1419" s="20"/>
      <c r="E1419" s="20"/>
      <c r="F1419" s="20"/>
    </row>
    <row r="1420" spans="2:6" x14ac:dyDescent="0.2">
      <c r="B1420" s="20"/>
      <c r="C1420" s="20"/>
      <c r="D1420" s="20"/>
      <c r="E1420" s="20"/>
      <c r="F1420" s="20"/>
    </row>
    <row r="1421" spans="2:6" x14ac:dyDescent="0.2">
      <c r="B1421" s="20"/>
      <c r="C1421" s="20"/>
      <c r="D1421" s="20"/>
      <c r="E1421" s="20"/>
      <c r="F1421" s="20"/>
    </row>
    <row r="1422" spans="2:6" x14ac:dyDescent="0.2">
      <c r="B1422" s="20"/>
      <c r="C1422" s="20"/>
      <c r="D1422" s="20"/>
      <c r="E1422" s="20"/>
      <c r="F1422" s="20"/>
    </row>
    <row r="1423" spans="2:6" x14ac:dyDescent="0.2">
      <c r="B1423" s="20"/>
      <c r="C1423" s="20"/>
      <c r="D1423" s="20"/>
      <c r="E1423" s="20"/>
      <c r="F1423" s="20"/>
    </row>
    <row r="1424" spans="2:6" x14ac:dyDescent="0.2">
      <c r="B1424" s="20"/>
      <c r="C1424" s="20"/>
      <c r="D1424" s="20"/>
      <c r="E1424" s="20"/>
      <c r="F1424" s="20"/>
    </row>
    <row r="1425" spans="2:6" x14ac:dyDescent="0.2">
      <c r="B1425" s="20"/>
      <c r="C1425" s="20"/>
      <c r="D1425" s="20"/>
      <c r="E1425" s="20"/>
      <c r="F1425" s="20"/>
    </row>
    <row r="1426" spans="2:6" x14ac:dyDescent="0.2">
      <c r="B1426" s="20"/>
      <c r="C1426" s="20"/>
      <c r="D1426" s="20"/>
      <c r="E1426" s="20"/>
      <c r="F1426" s="20"/>
    </row>
    <row r="1427" spans="2:6" x14ac:dyDescent="0.2">
      <c r="B1427" s="20"/>
      <c r="C1427" s="20"/>
      <c r="D1427" s="20"/>
      <c r="E1427" s="20"/>
      <c r="F1427" s="20"/>
    </row>
    <row r="1428" spans="2:6" x14ac:dyDescent="0.2">
      <c r="B1428" s="20"/>
      <c r="C1428" s="20"/>
      <c r="D1428" s="20"/>
      <c r="E1428" s="20"/>
      <c r="F1428" s="20"/>
    </row>
    <row r="1429" spans="2:6" x14ac:dyDescent="0.2">
      <c r="B1429" s="20"/>
      <c r="C1429" s="20"/>
      <c r="D1429" s="20"/>
      <c r="E1429" s="20"/>
      <c r="F1429" s="20"/>
    </row>
    <row r="1430" spans="2:6" x14ac:dyDescent="0.2">
      <c r="B1430" s="20"/>
      <c r="C1430" s="20"/>
      <c r="D1430" s="20"/>
      <c r="E1430" s="20"/>
      <c r="F1430" s="20"/>
    </row>
    <row r="1431" spans="2:6" x14ac:dyDescent="0.2">
      <c r="B1431" s="20"/>
      <c r="C1431" s="20"/>
      <c r="D1431" s="20"/>
      <c r="E1431" s="20"/>
      <c r="F1431" s="20"/>
    </row>
    <row r="1432" spans="2:6" x14ac:dyDescent="0.2">
      <c r="B1432" s="20"/>
      <c r="C1432" s="20"/>
      <c r="D1432" s="20"/>
      <c r="E1432" s="20"/>
      <c r="F1432" s="20"/>
    </row>
    <row r="1433" spans="2:6" x14ac:dyDescent="0.2">
      <c r="B1433" s="20"/>
      <c r="C1433" s="20"/>
      <c r="D1433" s="20"/>
      <c r="E1433" s="20"/>
      <c r="F1433" s="20"/>
    </row>
    <row r="1434" spans="2:6" x14ac:dyDescent="0.2">
      <c r="B1434" s="20"/>
      <c r="C1434" s="20"/>
      <c r="D1434" s="20"/>
      <c r="E1434" s="20"/>
      <c r="F1434" s="20"/>
    </row>
    <row r="1435" spans="2:6" x14ac:dyDescent="0.2">
      <c r="B1435" s="20"/>
      <c r="C1435" s="20"/>
      <c r="D1435" s="20"/>
      <c r="E1435" s="20"/>
      <c r="F1435" s="20"/>
    </row>
    <row r="1436" spans="2:6" x14ac:dyDescent="0.2">
      <c r="B1436" s="20"/>
      <c r="C1436" s="20"/>
      <c r="D1436" s="20"/>
      <c r="E1436" s="20"/>
      <c r="F1436" s="20"/>
    </row>
    <row r="1437" spans="2:6" x14ac:dyDescent="0.2">
      <c r="B1437" s="20"/>
      <c r="C1437" s="20"/>
      <c r="D1437" s="20"/>
      <c r="E1437" s="20"/>
      <c r="F1437" s="20"/>
    </row>
    <row r="1438" spans="2:6" x14ac:dyDescent="0.2">
      <c r="B1438" s="20"/>
      <c r="C1438" s="20"/>
      <c r="D1438" s="20"/>
      <c r="E1438" s="20"/>
      <c r="F1438" s="20"/>
    </row>
    <row r="1439" spans="2:6" x14ac:dyDescent="0.2">
      <c r="B1439" s="20"/>
      <c r="C1439" s="20"/>
      <c r="D1439" s="20"/>
      <c r="E1439" s="20"/>
      <c r="F1439" s="20"/>
    </row>
    <row r="1440" spans="2:6" x14ac:dyDescent="0.2">
      <c r="B1440" s="20"/>
      <c r="C1440" s="20"/>
      <c r="D1440" s="20"/>
      <c r="E1440" s="20"/>
      <c r="F1440" s="20"/>
    </row>
    <row r="1441" spans="2:6" x14ac:dyDescent="0.2">
      <c r="B1441" s="20"/>
      <c r="C1441" s="20"/>
      <c r="D1441" s="20"/>
      <c r="E1441" s="20"/>
      <c r="F1441" s="20"/>
    </row>
    <row r="1442" spans="2:6" x14ac:dyDescent="0.2">
      <c r="B1442" s="20"/>
      <c r="C1442" s="20"/>
      <c r="D1442" s="20"/>
      <c r="E1442" s="20"/>
      <c r="F1442" s="20"/>
    </row>
    <row r="1443" spans="2:6" x14ac:dyDescent="0.2">
      <c r="B1443" s="20"/>
      <c r="C1443" s="20"/>
      <c r="D1443" s="20"/>
      <c r="E1443" s="20"/>
      <c r="F1443" s="20"/>
    </row>
    <row r="1444" spans="2:6" x14ac:dyDescent="0.2">
      <c r="B1444" s="20"/>
      <c r="C1444" s="20"/>
      <c r="D1444" s="20"/>
      <c r="E1444" s="20"/>
      <c r="F1444" s="20"/>
    </row>
    <row r="1445" spans="2:6" x14ac:dyDescent="0.2">
      <c r="B1445" s="20"/>
      <c r="C1445" s="20"/>
      <c r="D1445" s="20"/>
      <c r="E1445" s="20"/>
      <c r="F1445" s="20"/>
    </row>
    <row r="1446" spans="2:6" x14ac:dyDescent="0.2">
      <c r="B1446" s="20"/>
      <c r="C1446" s="20"/>
      <c r="D1446" s="20"/>
      <c r="E1446" s="20"/>
      <c r="F1446" s="20"/>
    </row>
    <row r="1447" spans="2:6" x14ac:dyDescent="0.2">
      <c r="B1447" s="20"/>
      <c r="C1447" s="20"/>
      <c r="D1447" s="20"/>
      <c r="E1447" s="20"/>
      <c r="F1447" s="20"/>
    </row>
    <row r="1448" spans="2:6" x14ac:dyDescent="0.2">
      <c r="B1448" s="20"/>
      <c r="C1448" s="20"/>
      <c r="D1448" s="20"/>
      <c r="E1448" s="20"/>
      <c r="F1448" s="20"/>
    </row>
    <row r="1449" spans="2:6" x14ac:dyDescent="0.2">
      <c r="B1449" s="20"/>
      <c r="C1449" s="20"/>
      <c r="D1449" s="20"/>
      <c r="E1449" s="20"/>
      <c r="F1449" s="20"/>
    </row>
    <row r="1450" spans="2:6" x14ac:dyDescent="0.2">
      <c r="B1450" s="20"/>
      <c r="C1450" s="20"/>
      <c r="D1450" s="20"/>
      <c r="E1450" s="20"/>
      <c r="F1450" s="20"/>
    </row>
    <row r="1451" spans="2:6" x14ac:dyDescent="0.2">
      <c r="B1451" s="20"/>
      <c r="C1451" s="20"/>
      <c r="D1451" s="20"/>
      <c r="E1451" s="20"/>
      <c r="F1451" s="20"/>
    </row>
    <row r="1452" spans="2:6" x14ac:dyDescent="0.2">
      <c r="B1452" s="20"/>
      <c r="C1452" s="20"/>
      <c r="D1452" s="20"/>
      <c r="E1452" s="20"/>
      <c r="F1452" s="20"/>
    </row>
    <row r="1453" spans="2:6" x14ac:dyDescent="0.2">
      <c r="B1453" s="20"/>
      <c r="C1453" s="20"/>
      <c r="D1453" s="20"/>
      <c r="E1453" s="20"/>
      <c r="F1453" s="20"/>
    </row>
    <row r="1454" spans="2:6" x14ac:dyDescent="0.2">
      <c r="B1454" s="20"/>
      <c r="C1454" s="20"/>
      <c r="D1454" s="20"/>
      <c r="E1454" s="20"/>
      <c r="F1454" s="20"/>
    </row>
    <row r="1455" spans="2:6" x14ac:dyDescent="0.2">
      <c r="B1455" s="20"/>
      <c r="C1455" s="20"/>
      <c r="D1455" s="20"/>
      <c r="E1455" s="20"/>
      <c r="F1455" s="20"/>
    </row>
    <row r="1456" spans="2:6" x14ac:dyDescent="0.2">
      <c r="B1456" s="20"/>
      <c r="C1456" s="20"/>
      <c r="D1456" s="20"/>
      <c r="E1456" s="20"/>
      <c r="F1456" s="20"/>
    </row>
    <row r="1457" spans="2:6" x14ac:dyDescent="0.2">
      <c r="B1457" s="20"/>
      <c r="C1457" s="20"/>
      <c r="D1457" s="20"/>
      <c r="E1457" s="20"/>
      <c r="F1457" s="20"/>
    </row>
    <row r="1458" spans="2:6" x14ac:dyDescent="0.2">
      <c r="B1458" s="20"/>
      <c r="C1458" s="20"/>
      <c r="D1458" s="20"/>
      <c r="E1458" s="20"/>
      <c r="F1458" s="20"/>
    </row>
    <row r="1459" spans="2:6" x14ac:dyDescent="0.2">
      <c r="B1459" s="20"/>
      <c r="C1459" s="20"/>
      <c r="D1459" s="20"/>
      <c r="E1459" s="20"/>
      <c r="F1459" s="20"/>
    </row>
    <row r="1460" spans="2:6" x14ac:dyDescent="0.2">
      <c r="B1460" s="20"/>
      <c r="C1460" s="20"/>
      <c r="D1460" s="20"/>
      <c r="E1460" s="20"/>
      <c r="F1460" s="20"/>
    </row>
    <row r="1461" spans="2:6" x14ac:dyDescent="0.2">
      <c r="B1461" s="20"/>
      <c r="C1461" s="20"/>
      <c r="D1461" s="20"/>
      <c r="E1461" s="20"/>
      <c r="F1461" s="20"/>
    </row>
    <row r="1462" spans="2:6" x14ac:dyDescent="0.2">
      <c r="B1462" s="20"/>
      <c r="C1462" s="20"/>
      <c r="D1462" s="20"/>
      <c r="E1462" s="20"/>
      <c r="F1462" s="20"/>
    </row>
    <row r="1463" spans="2:6" x14ac:dyDescent="0.2">
      <c r="B1463" s="20"/>
      <c r="C1463" s="20"/>
      <c r="D1463" s="20"/>
      <c r="E1463" s="20"/>
      <c r="F1463" s="20"/>
    </row>
    <row r="1464" spans="2:6" x14ac:dyDescent="0.2">
      <c r="B1464" s="20"/>
      <c r="C1464" s="20"/>
      <c r="D1464" s="20"/>
      <c r="E1464" s="20"/>
      <c r="F1464" s="20"/>
    </row>
    <row r="1465" spans="2:6" x14ac:dyDescent="0.2">
      <c r="B1465" s="20"/>
      <c r="C1465" s="20"/>
      <c r="D1465" s="20"/>
      <c r="E1465" s="20"/>
      <c r="F1465" s="20"/>
    </row>
    <row r="1466" spans="2:6" x14ac:dyDescent="0.2">
      <c r="B1466" s="20"/>
      <c r="C1466" s="20"/>
      <c r="D1466" s="20"/>
      <c r="E1466" s="20"/>
      <c r="F1466" s="20"/>
    </row>
    <row r="1467" spans="2:6" x14ac:dyDescent="0.2">
      <c r="B1467" s="20"/>
      <c r="C1467" s="20"/>
      <c r="D1467" s="20"/>
      <c r="E1467" s="20"/>
      <c r="F1467" s="20"/>
    </row>
    <row r="1468" spans="2:6" x14ac:dyDescent="0.2">
      <c r="B1468" s="20"/>
      <c r="C1468" s="20"/>
      <c r="D1468" s="20"/>
      <c r="E1468" s="20"/>
      <c r="F1468" s="20"/>
    </row>
    <row r="1469" spans="2:6" x14ac:dyDescent="0.2">
      <c r="B1469" s="20"/>
      <c r="C1469" s="20"/>
      <c r="D1469" s="20"/>
      <c r="E1469" s="20"/>
      <c r="F1469" s="20"/>
    </row>
    <row r="1470" spans="2:6" x14ac:dyDescent="0.2">
      <c r="B1470" s="20"/>
      <c r="C1470" s="20"/>
      <c r="D1470" s="20"/>
      <c r="E1470" s="20"/>
      <c r="F1470" s="20"/>
    </row>
    <row r="1471" spans="2:6" x14ac:dyDescent="0.2">
      <c r="B1471" s="20"/>
      <c r="C1471" s="20"/>
      <c r="D1471" s="20"/>
      <c r="E1471" s="20"/>
      <c r="F1471" s="20"/>
    </row>
    <row r="1472" spans="2:6" x14ac:dyDescent="0.2">
      <c r="B1472" s="20"/>
      <c r="C1472" s="20"/>
      <c r="D1472" s="20"/>
      <c r="E1472" s="20"/>
      <c r="F1472" s="20"/>
    </row>
    <row r="1473" spans="2:6" x14ac:dyDescent="0.2">
      <c r="B1473" s="20"/>
      <c r="C1473" s="20"/>
      <c r="D1473" s="20"/>
      <c r="E1473" s="20"/>
      <c r="F1473" s="20"/>
    </row>
    <row r="1474" spans="2:6" x14ac:dyDescent="0.2">
      <c r="B1474" s="20"/>
      <c r="C1474" s="20"/>
      <c r="D1474" s="20"/>
      <c r="E1474" s="20"/>
      <c r="F1474" s="20"/>
    </row>
    <row r="1475" spans="2:6" x14ac:dyDescent="0.2">
      <c r="B1475" s="20"/>
      <c r="C1475" s="20"/>
      <c r="D1475" s="20"/>
      <c r="E1475" s="20"/>
      <c r="F1475" s="20"/>
    </row>
    <row r="1476" spans="2:6" x14ac:dyDescent="0.2">
      <c r="B1476" s="20"/>
      <c r="C1476" s="20"/>
      <c r="D1476" s="20"/>
      <c r="E1476" s="20"/>
      <c r="F1476" s="20"/>
    </row>
    <row r="1477" spans="2:6" x14ac:dyDescent="0.2">
      <c r="B1477" s="20"/>
      <c r="C1477" s="20"/>
      <c r="D1477" s="20"/>
      <c r="E1477" s="20"/>
      <c r="F1477" s="20"/>
    </row>
    <row r="1478" spans="2:6" x14ac:dyDescent="0.2">
      <c r="B1478" s="20"/>
      <c r="C1478" s="20"/>
      <c r="D1478" s="20"/>
      <c r="E1478" s="20"/>
      <c r="F1478" s="20"/>
    </row>
    <row r="1479" spans="2:6" x14ac:dyDescent="0.2">
      <c r="B1479" s="20"/>
      <c r="C1479" s="20"/>
      <c r="D1479" s="20"/>
      <c r="E1479" s="20"/>
      <c r="F1479" s="20"/>
    </row>
    <row r="1480" spans="2:6" x14ac:dyDescent="0.2">
      <c r="B1480" s="20"/>
      <c r="C1480" s="20"/>
      <c r="D1480" s="20"/>
      <c r="E1480" s="20"/>
      <c r="F1480" s="20"/>
    </row>
    <row r="1481" spans="2:6" x14ac:dyDescent="0.2">
      <c r="B1481" s="20"/>
      <c r="C1481" s="20"/>
      <c r="D1481" s="20"/>
      <c r="E1481" s="20"/>
      <c r="F1481" s="20"/>
    </row>
    <row r="1482" spans="2:6" x14ac:dyDescent="0.2">
      <c r="B1482" s="20"/>
      <c r="C1482" s="20"/>
      <c r="D1482" s="20"/>
      <c r="E1482" s="20"/>
      <c r="F1482" s="20"/>
    </row>
    <row r="1483" spans="2:6" x14ac:dyDescent="0.2">
      <c r="B1483" s="20"/>
      <c r="C1483" s="20"/>
      <c r="D1483" s="20"/>
      <c r="E1483" s="20"/>
      <c r="F1483" s="20"/>
    </row>
    <row r="1484" spans="2:6" x14ac:dyDescent="0.2">
      <c r="B1484" s="20"/>
      <c r="C1484" s="20"/>
      <c r="D1484" s="20"/>
      <c r="E1484" s="20"/>
      <c r="F148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2B80-88F2-418B-B151-60A43A99C5CE}">
  <dimension ref="B1:R1484"/>
  <sheetViews>
    <sheetView zoomScale="145" zoomScaleNormal="145" workbookViewId="0"/>
  </sheetViews>
  <sheetFormatPr defaultColWidth="9.140625" defaultRowHeight="12.75" x14ac:dyDescent="0.2"/>
  <cols>
    <col min="1" max="1" width="2.5703125" style="9" customWidth="1"/>
    <col min="2" max="2" width="9.140625" style="9"/>
    <col min="3" max="3" width="9.7109375" style="9" customWidth="1"/>
    <col min="4" max="4" width="11.140625" style="9" customWidth="1"/>
    <col min="5" max="5" width="13.28515625" style="9" customWidth="1"/>
    <col min="6" max="6" width="10.28515625" style="9" customWidth="1"/>
    <col min="7" max="7" width="10.5703125" style="9" customWidth="1"/>
    <col min="8" max="9" width="9.42578125" style="9" bestFit="1" customWidth="1"/>
    <col min="10" max="10" width="14.42578125" style="9" customWidth="1"/>
    <col min="11" max="11" width="14.140625" style="9" customWidth="1"/>
    <col min="12" max="13" width="9.28515625" style="9" bestFit="1" customWidth="1"/>
    <col min="14" max="14" width="10.7109375" style="9" bestFit="1" customWidth="1"/>
    <col min="15" max="16384" width="9.140625" style="9"/>
  </cols>
  <sheetData>
    <row r="1" spans="2:17" x14ac:dyDescent="0.2">
      <c r="H1" s="10"/>
      <c r="I1" s="10"/>
      <c r="J1" s="10"/>
      <c r="K1" s="10"/>
    </row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9" t="s">
        <v>41</v>
      </c>
      <c r="O2" s="9" t="s">
        <v>42</v>
      </c>
      <c r="P2" s="9" t="s">
        <v>43</v>
      </c>
      <c r="Q2" s="9" t="s">
        <v>39</v>
      </c>
    </row>
    <row r="3" spans="2:17" x14ac:dyDescent="0.2">
      <c r="B3" s="9" t="s">
        <v>2</v>
      </c>
      <c r="C3" s="13">
        <v>252</v>
      </c>
      <c r="D3" s="13">
        <v>0</v>
      </c>
      <c r="E3" s="13">
        <f t="shared" ref="E3:E26" si="0">ABS(D3)</f>
        <v>0</v>
      </c>
      <c r="F3" s="13">
        <v>960</v>
      </c>
      <c r="G3" s="13">
        <v>960</v>
      </c>
      <c r="H3" s="10">
        <v>211.91499999999999</v>
      </c>
      <c r="I3" s="10">
        <v>212.00063</v>
      </c>
      <c r="J3" s="10">
        <f t="shared" ref="J3:J25" si="1">+F3*H3</f>
        <v>203438.4</v>
      </c>
      <c r="K3" s="10">
        <f t="shared" ref="K3:K25" si="2">+G3*I3</f>
        <v>203520.6048</v>
      </c>
      <c r="L3" s="9">
        <f>IF(C3&gt;0,1,0)</f>
        <v>1</v>
      </c>
      <c r="M3" s="10"/>
      <c r="N3" s="10">
        <f>+C3+M3</f>
        <v>252</v>
      </c>
      <c r="O3" s="23">
        <f>M3/(K3+J3)</f>
        <v>0</v>
      </c>
      <c r="P3" s="19">
        <f>M3/(F3+G3)</f>
        <v>0</v>
      </c>
      <c r="Q3" s="9">
        <f t="shared" ref="Q3:Q27" si="3">IF(N3&gt;0,1,0)</f>
        <v>1</v>
      </c>
    </row>
    <row r="4" spans="2:17" x14ac:dyDescent="0.2">
      <c r="B4" s="9" t="s">
        <v>37</v>
      </c>
      <c r="C4" s="13">
        <v>395</v>
      </c>
      <c r="D4" s="13">
        <v>0</v>
      </c>
      <c r="E4" s="13">
        <f t="shared" si="0"/>
        <v>0</v>
      </c>
      <c r="F4" s="13">
        <v>1000</v>
      </c>
      <c r="G4" s="13">
        <v>1000</v>
      </c>
      <c r="H4" s="10">
        <v>130.16999999999999</v>
      </c>
      <c r="I4" s="10">
        <v>130.23500000000001</v>
      </c>
      <c r="J4" s="10">
        <f t="shared" si="1"/>
        <v>130169.99999999999</v>
      </c>
      <c r="K4" s="10">
        <f t="shared" si="2"/>
        <v>130235.00000000001</v>
      </c>
      <c r="L4" s="9">
        <f>IF(C4&gt;0,1,0)</f>
        <v>1</v>
      </c>
      <c r="M4" s="10"/>
      <c r="N4" s="10">
        <f t="shared" ref="N4:N26" si="4">+C4+M4</f>
        <v>395</v>
      </c>
      <c r="O4" s="24">
        <f t="shared" ref="O4:O26" si="5">M4/(K4+J4)</f>
        <v>0</v>
      </c>
      <c r="P4" s="18">
        <f t="shared" ref="P4:P26" si="6">M4/(F4+G4)</f>
        <v>0</v>
      </c>
      <c r="Q4" s="9">
        <f t="shared" si="3"/>
        <v>1</v>
      </c>
    </row>
    <row r="5" spans="2:17" x14ac:dyDescent="0.2">
      <c r="B5" s="9" t="s">
        <v>3</v>
      </c>
      <c r="C5" s="30">
        <v>352</v>
      </c>
      <c r="D5" s="13">
        <v>0</v>
      </c>
      <c r="E5" s="13">
        <f t="shared" si="0"/>
        <v>0</v>
      </c>
      <c r="F5" s="13">
        <v>350</v>
      </c>
      <c r="G5" s="13">
        <v>350</v>
      </c>
      <c r="H5" s="10">
        <v>380.80286000000001</v>
      </c>
      <c r="I5" s="10">
        <v>381.28888999999998</v>
      </c>
      <c r="J5" s="10">
        <f t="shared" si="1"/>
        <v>133281.00099999999</v>
      </c>
      <c r="K5" s="10">
        <f t="shared" si="2"/>
        <v>133451.1115</v>
      </c>
      <c r="L5" s="9">
        <f>IF(C5&gt;0,1,0)</f>
        <v>1</v>
      </c>
      <c r="M5" s="10"/>
      <c r="N5" s="10">
        <f t="shared" si="4"/>
        <v>352</v>
      </c>
      <c r="O5" s="23">
        <f t="shared" si="5"/>
        <v>0</v>
      </c>
      <c r="P5" s="19">
        <f t="shared" si="6"/>
        <v>0</v>
      </c>
      <c r="Q5" s="9">
        <f t="shared" si="3"/>
        <v>1</v>
      </c>
    </row>
    <row r="6" spans="2:17" x14ac:dyDescent="0.2">
      <c r="B6" s="9" t="s">
        <v>4</v>
      </c>
      <c r="C6" s="13">
        <v>-57</v>
      </c>
      <c r="D6" s="13">
        <v>0</v>
      </c>
      <c r="E6" s="13">
        <f t="shared" si="0"/>
        <v>0</v>
      </c>
      <c r="F6" s="13">
        <v>635</v>
      </c>
      <c r="G6" s="13">
        <v>635</v>
      </c>
      <c r="H6" s="10">
        <v>193.44</v>
      </c>
      <c r="I6" s="10">
        <v>193.48472000000001</v>
      </c>
      <c r="J6" s="10">
        <f t="shared" si="1"/>
        <v>122834.4</v>
      </c>
      <c r="K6" s="10">
        <f t="shared" si="2"/>
        <v>122862.7972</v>
      </c>
      <c r="L6" s="9">
        <f t="shared" ref="L6:L27" si="7">IF(C6&gt;0,1,0)</f>
        <v>0</v>
      </c>
      <c r="M6" s="10"/>
      <c r="N6" s="10">
        <f t="shared" si="4"/>
        <v>-57</v>
      </c>
      <c r="O6" s="23">
        <f t="shared" si="5"/>
        <v>0</v>
      </c>
      <c r="P6" s="19">
        <f t="shared" si="6"/>
        <v>0</v>
      </c>
      <c r="Q6" s="9">
        <f t="shared" si="3"/>
        <v>0</v>
      </c>
    </row>
    <row r="7" spans="2:17" x14ac:dyDescent="0.2">
      <c r="B7" s="9" t="s">
        <v>29</v>
      </c>
      <c r="C7" s="13">
        <v>-94</v>
      </c>
      <c r="D7" s="13">
        <v>0</v>
      </c>
      <c r="E7" s="13">
        <f t="shared" si="0"/>
        <v>0</v>
      </c>
      <c r="F7" s="13">
        <v>550</v>
      </c>
      <c r="G7" s="13">
        <v>550</v>
      </c>
      <c r="H7" s="10">
        <v>191.47727</v>
      </c>
      <c r="I7" s="10">
        <v>191.53164000000001</v>
      </c>
      <c r="J7" s="10">
        <f t="shared" si="1"/>
        <v>105312.4985</v>
      </c>
      <c r="K7" s="10">
        <f t="shared" si="2"/>
        <v>105342.402</v>
      </c>
      <c r="L7" s="9">
        <f t="shared" si="7"/>
        <v>0</v>
      </c>
      <c r="M7" s="10"/>
      <c r="N7" s="10">
        <f t="shared" si="4"/>
        <v>-94</v>
      </c>
      <c r="O7" s="23">
        <f t="shared" si="5"/>
        <v>0</v>
      </c>
      <c r="P7" s="19">
        <f t="shared" si="6"/>
        <v>0</v>
      </c>
      <c r="Q7" s="9">
        <f t="shared" si="3"/>
        <v>0</v>
      </c>
    </row>
    <row r="8" spans="2:17" x14ac:dyDescent="0.2">
      <c r="B8" s="9" t="s">
        <v>5</v>
      </c>
      <c r="C8" s="13">
        <v>-49</v>
      </c>
      <c r="D8" s="13">
        <v>0</v>
      </c>
      <c r="E8" s="13">
        <f t="shared" si="0"/>
        <v>0</v>
      </c>
      <c r="F8" s="13">
        <v>770</v>
      </c>
      <c r="G8" s="13">
        <v>770</v>
      </c>
      <c r="H8" s="10">
        <v>138.65091000000001</v>
      </c>
      <c r="I8" s="10">
        <v>138.57818</v>
      </c>
      <c r="J8" s="10">
        <f t="shared" si="1"/>
        <v>106761.2007</v>
      </c>
      <c r="K8" s="10">
        <f t="shared" si="2"/>
        <v>106705.1986</v>
      </c>
      <c r="L8" s="9">
        <f t="shared" si="7"/>
        <v>0</v>
      </c>
      <c r="M8" s="10"/>
      <c r="N8" s="10">
        <f t="shared" si="4"/>
        <v>-49</v>
      </c>
      <c r="O8" s="24">
        <f t="shared" si="5"/>
        <v>0</v>
      </c>
      <c r="P8" s="19">
        <f t="shared" si="6"/>
        <v>0</v>
      </c>
      <c r="Q8" s="9">
        <f t="shared" si="3"/>
        <v>0</v>
      </c>
    </row>
    <row r="9" spans="2:17" x14ac:dyDescent="0.2">
      <c r="B9" s="9" t="s">
        <v>31</v>
      </c>
      <c r="C9" s="13">
        <v>541</v>
      </c>
      <c r="D9" s="13">
        <v>0</v>
      </c>
      <c r="E9" s="13">
        <f t="shared" si="0"/>
        <v>0</v>
      </c>
      <c r="F9" s="13">
        <v>750</v>
      </c>
      <c r="G9" s="13">
        <v>750</v>
      </c>
      <c r="H9" s="10">
        <v>892.53533000000004</v>
      </c>
      <c r="I9" s="10">
        <v>893.11199999999997</v>
      </c>
      <c r="J9" s="10">
        <f t="shared" si="1"/>
        <v>669401.49750000006</v>
      </c>
      <c r="K9" s="10">
        <f t="shared" si="2"/>
        <v>669834</v>
      </c>
      <c r="L9" s="9">
        <f t="shared" si="7"/>
        <v>1</v>
      </c>
      <c r="M9" s="10"/>
      <c r="N9" s="10">
        <f t="shared" si="4"/>
        <v>541</v>
      </c>
      <c r="O9" s="24">
        <f t="shared" si="5"/>
        <v>0</v>
      </c>
      <c r="P9" s="19">
        <f t="shared" si="6"/>
        <v>0</v>
      </c>
      <c r="Q9" s="9">
        <f t="shared" si="3"/>
        <v>1</v>
      </c>
    </row>
    <row r="10" spans="2:17" x14ac:dyDescent="0.2">
      <c r="B10" s="9" t="s">
        <v>30</v>
      </c>
      <c r="C10" s="13">
        <v>0</v>
      </c>
      <c r="D10" s="13">
        <v>0</v>
      </c>
      <c r="E10" s="13">
        <f t="shared" si="0"/>
        <v>0</v>
      </c>
      <c r="F10" s="13"/>
      <c r="G10" s="13"/>
      <c r="H10" s="19"/>
      <c r="I10" s="19"/>
      <c r="J10" s="10">
        <f t="shared" si="1"/>
        <v>0</v>
      </c>
      <c r="K10" s="10">
        <f t="shared" si="2"/>
        <v>0</v>
      </c>
      <c r="L10" s="9">
        <f t="shared" si="7"/>
        <v>0</v>
      </c>
      <c r="M10" s="10"/>
      <c r="N10" s="10">
        <f t="shared" si="4"/>
        <v>0</v>
      </c>
      <c r="O10" s="27" t="e">
        <f t="shared" si="5"/>
        <v>#DIV/0!</v>
      </c>
      <c r="P10" s="28" t="e">
        <f t="shared" si="6"/>
        <v>#DIV/0!</v>
      </c>
      <c r="Q10" s="9">
        <f t="shared" si="3"/>
        <v>0</v>
      </c>
    </row>
    <row r="11" spans="2:17" x14ac:dyDescent="0.2">
      <c r="B11" s="9" t="s">
        <v>6</v>
      </c>
      <c r="C11" s="13">
        <v>97</v>
      </c>
      <c r="D11" s="13">
        <v>0</v>
      </c>
      <c r="E11" s="13">
        <f t="shared" si="0"/>
        <v>0</v>
      </c>
      <c r="F11" s="13">
        <v>960</v>
      </c>
      <c r="G11" s="13">
        <v>960</v>
      </c>
      <c r="H11" s="10">
        <v>162.98812000000001</v>
      </c>
      <c r="I11" s="10">
        <v>163.09612999999999</v>
      </c>
      <c r="J11" s="10">
        <f t="shared" si="1"/>
        <v>156468.59520000001</v>
      </c>
      <c r="K11" s="10">
        <f t="shared" si="2"/>
        <v>156572.28479999999</v>
      </c>
      <c r="L11" s="9">
        <f t="shared" si="7"/>
        <v>1</v>
      </c>
      <c r="M11" s="10"/>
      <c r="N11" s="10">
        <f t="shared" si="4"/>
        <v>97</v>
      </c>
      <c r="O11" s="27">
        <f t="shared" si="5"/>
        <v>0</v>
      </c>
      <c r="P11" s="28">
        <f t="shared" si="6"/>
        <v>0</v>
      </c>
      <c r="Q11" s="9">
        <f t="shared" si="3"/>
        <v>1</v>
      </c>
    </row>
    <row r="12" spans="2:17" x14ac:dyDescent="0.2">
      <c r="B12" s="9" t="s">
        <v>18</v>
      </c>
      <c r="C12" s="13">
        <v>9</v>
      </c>
      <c r="D12" s="13">
        <v>0</v>
      </c>
      <c r="E12" s="13">
        <f t="shared" si="0"/>
        <v>0</v>
      </c>
      <c r="F12" s="13">
        <v>70</v>
      </c>
      <c r="G12" s="13">
        <v>70</v>
      </c>
      <c r="H12" s="10">
        <v>163.18</v>
      </c>
      <c r="I12" s="10">
        <v>163.22999999999999</v>
      </c>
      <c r="J12" s="10">
        <f t="shared" si="1"/>
        <v>11422.6</v>
      </c>
      <c r="K12" s="10">
        <f t="shared" si="2"/>
        <v>11426.099999999999</v>
      </c>
      <c r="L12" s="9">
        <f t="shared" si="7"/>
        <v>1</v>
      </c>
      <c r="M12" s="10"/>
      <c r="N12" s="10">
        <f t="shared" si="4"/>
        <v>9</v>
      </c>
      <c r="O12" s="24">
        <f t="shared" si="5"/>
        <v>0</v>
      </c>
      <c r="P12" s="28">
        <f t="shared" si="6"/>
        <v>0</v>
      </c>
      <c r="Q12" s="9">
        <f t="shared" si="3"/>
        <v>1</v>
      </c>
    </row>
    <row r="13" spans="2:17" x14ac:dyDescent="0.2">
      <c r="B13" s="9" t="s">
        <v>19</v>
      </c>
      <c r="C13" s="13">
        <v>202</v>
      </c>
      <c r="D13" s="13">
        <v>0</v>
      </c>
      <c r="E13" s="13">
        <f t="shared" si="0"/>
        <v>0</v>
      </c>
      <c r="F13" s="13">
        <v>650</v>
      </c>
      <c r="G13" s="13">
        <v>650</v>
      </c>
      <c r="H13" s="10">
        <v>225.42462</v>
      </c>
      <c r="I13" s="10">
        <v>225.69265999999999</v>
      </c>
      <c r="J13" s="10">
        <f t="shared" si="1"/>
        <v>146526.003</v>
      </c>
      <c r="K13" s="10">
        <f t="shared" si="2"/>
        <v>146700.22899999999</v>
      </c>
      <c r="L13" s="9">
        <f t="shared" si="7"/>
        <v>1</v>
      </c>
      <c r="M13" s="10"/>
      <c r="N13" s="10">
        <f t="shared" si="4"/>
        <v>202</v>
      </c>
      <c r="O13" s="27">
        <f t="shared" si="5"/>
        <v>0</v>
      </c>
      <c r="P13" s="28">
        <f t="shared" si="6"/>
        <v>0</v>
      </c>
      <c r="Q13" s="9">
        <f t="shared" si="3"/>
        <v>1</v>
      </c>
    </row>
    <row r="14" spans="2:17" x14ac:dyDescent="0.2">
      <c r="B14" s="9" t="s">
        <v>20</v>
      </c>
      <c r="C14" s="13">
        <v>0</v>
      </c>
      <c r="D14" s="13">
        <v>0</v>
      </c>
      <c r="E14" s="13">
        <f t="shared" si="0"/>
        <v>0</v>
      </c>
      <c r="F14" s="13"/>
      <c r="G14" s="13"/>
      <c r="H14" s="10"/>
      <c r="I14" s="10"/>
      <c r="J14" s="10">
        <f t="shared" si="1"/>
        <v>0</v>
      </c>
      <c r="K14" s="10">
        <f t="shared" si="2"/>
        <v>0</v>
      </c>
      <c r="L14" s="9">
        <f t="shared" si="7"/>
        <v>0</v>
      </c>
      <c r="M14" s="10"/>
      <c r="N14" s="10">
        <f t="shared" si="4"/>
        <v>0</v>
      </c>
      <c r="O14" s="24" t="e">
        <f t="shared" si="5"/>
        <v>#DIV/0!</v>
      </c>
      <c r="P14" s="18" t="e">
        <f t="shared" si="6"/>
        <v>#DIV/0!</v>
      </c>
      <c r="Q14" s="9">
        <f t="shared" si="3"/>
        <v>0</v>
      </c>
    </row>
    <row r="15" spans="2:17" x14ac:dyDescent="0.2">
      <c r="B15" s="9" t="s">
        <v>23</v>
      </c>
      <c r="C15" s="13">
        <v>0</v>
      </c>
      <c r="D15" s="13">
        <v>0</v>
      </c>
      <c r="E15" s="13">
        <f t="shared" si="0"/>
        <v>0</v>
      </c>
      <c r="F15" s="13"/>
      <c r="G15" s="13"/>
      <c r="H15" s="10"/>
      <c r="I15" s="10"/>
      <c r="J15" s="10">
        <f t="shared" si="1"/>
        <v>0</v>
      </c>
      <c r="K15" s="10">
        <f t="shared" si="2"/>
        <v>0</v>
      </c>
      <c r="L15" s="9">
        <f t="shared" si="7"/>
        <v>0</v>
      </c>
      <c r="M15" s="10"/>
      <c r="N15" s="10">
        <f t="shared" si="4"/>
        <v>0</v>
      </c>
      <c r="O15" s="24" t="e">
        <f t="shared" si="5"/>
        <v>#DIV/0!</v>
      </c>
      <c r="P15" s="28" t="e">
        <f t="shared" si="6"/>
        <v>#DIV/0!</v>
      </c>
      <c r="Q15" s="9">
        <f t="shared" si="3"/>
        <v>0</v>
      </c>
    </row>
    <row r="16" spans="2:17" x14ac:dyDescent="0.2">
      <c r="B16" s="9" t="s">
        <v>8</v>
      </c>
      <c r="C16" s="13">
        <v>0</v>
      </c>
      <c r="D16" s="13">
        <v>0</v>
      </c>
      <c r="E16" s="13">
        <f t="shared" si="0"/>
        <v>0</v>
      </c>
      <c r="F16" s="13"/>
      <c r="G16" s="13"/>
      <c r="H16" s="10"/>
      <c r="I16" s="10"/>
      <c r="J16" s="10">
        <f t="shared" si="1"/>
        <v>0</v>
      </c>
      <c r="K16" s="10">
        <f t="shared" si="2"/>
        <v>0</v>
      </c>
      <c r="L16" s="9">
        <f t="shared" si="7"/>
        <v>0</v>
      </c>
      <c r="M16" s="10"/>
      <c r="N16" s="10">
        <f t="shared" si="4"/>
        <v>0</v>
      </c>
      <c r="O16" s="27" t="e">
        <f t="shared" si="5"/>
        <v>#DIV/0!</v>
      </c>
      <c r="P16" s="28" t="e">
        <f t="shared" si="6"/>
        <v>#DIV/0!</v>
      </c>
      <c r="Q16" s="9">
        <f t="shared" si="3"/>
        <v>0</v>
      </c>
    </row>
    <row r="17" spans="2:18" x14ac:dyDescent="0.2">
      <c r="B17" s="9" t="s">
        <v>9</v>
      </c>
      <c r="C17" s="13">
        <v>57</v>
      </c>
      <c r="D17" s="13">
        <v>0</v>
      </c>
      <c r="E17" s="13">
        <f t="shared" si="0"/>
        <v>0</v>
      </c>
      <c r="F17" s="13">
        <v>30</v>
      </c>
      <c r="G17" s="13">
        <v>30</v>
      </c>
      <c r="H17" s="10">
        <v>378.64</v>
      </c>
      <c r="I17" s="10">
        <v>379.28</v>
      </c>
      <c r="J17" s="10">
        <f t="shared" si="1"/>
        <v>11359.199999999999</v>
      </c>
      <c r="K17" s="10">
        <f t="shared" si="2"/>
        <v>11378.4</v>
      </c>
      <c r="L17" s="9">
        <f t="shared" si="7"/>
        <v>1</v>
      </c>
      <c r="M17" s="10"/>
      <c r="N17" s="10">
        <f t="shared" si="4"/>
        <v>57</v>
      </c>
      <c r="O17" s="27">
        <f t="shared" si="5"/>
        <v>0</v>
      </c>
      <c r="P17" s="28">
        <f t="shared" si="6"/>
        <v>0</v>
      </c>
      <c r="Q17" s="9">
        <f t="shared" si="3"/>
        <v>1</v>
      </c>
    </row>
    <row r="18" spans="2:18" x14ac:dyDescent="0.2">
      <c r="B18" s="9" t="s">
        <v>12</v>
      </c>
      <c r="C18" s="13">
        <v>422</v>
      </c>
      <c r="D18" s="13">
        <v>0</v>
      </c>
      <c r="E18" s="13">
        <f t="shared" si="0"/>
        <v>0</v>
      </c>
      <c r="F18" s="13">
        <v>1800</v>
      </c>
      <c r="G18" s="13">
        <v>1800</v>
      </c>
      <c r="H18" s="10">
        <v>115.60111000000001</v>
      </c>
      <c r="I18" s="10">
        <v>115.77397999999999</v>
      </c>
      <c r="J18" s="10">
        <f t="shared" si="1"/>
        <v>208081.99800000002</v>
      </c>
      <c r="K18" s="10">
        <f t="shared" si="2"/>
        <v>208393.16399999999</v>
      </c>
      <c r="L18" s="9">
        <f t="shared" si="7"/>
        <v>1</v>
      </c>
      <c r="M18" s="10"/>
      <c r="N18" s="10">
        <f t="shared" si="4"/>
        <v>422</v>
      </c>
      <c r="O18" s="27">
        <f t="shared" si="5"/>
        <v>0</v>
      </c>
      <c r="P18" s="28">
        <f t="shared" si="6"/>
        <v>0</v>
      </c>
      <c r="Q18" s="9">
        <f t="shared" si="3"/>
        <v>1</v>
      </c>
    </row>
    <row r="19" spans="2:18" x14ac:dyDescent="0.2">
      <c r="B19" s="9" t="s">
        <v>32</v>
      </c>
      <c r="C19" s="13">
        <v>-174</v>
      </c>
      <c r="D19" s="13">
        <v>0</v>
      </c>
      <c r="E19" s="13">
        <f t="shared" si="0"/>
        <v>0</v>
      </c>
      <c r="F19" s="13">
        <v>1900</v>
      </c>
      <c r="G19" s="13">
        <v>1900</v>
      </c>
      <c r="H19" s="10">
        <v>76.096580000000003</v>
      </c>
      <c r="I19" s="10">
        <v>76.067629999999994</v>
      </c>
      <c r="J19" s="10">
        <f t="shared" si="1"/>
        <v>144583.50200000001</v>
      </c>
      <c r="K19" s="10">
        <f t="shared" si="2"/>
        <v>144528.497</v>
      </c>
      <c r="L19" s="9">
        <f t="shared" si="7"/>
        <v>0</v>
      </c>
      <c r="M19" s="10"/>
      <c r="N19" s="10">
        <f t="shared" si="4"/>
        <v>-174</v>
      </c>
      <c r="O19" s="27">
        <f t="shared" si="5"/>
        <v>0</v>
      </c>
      <c r="P19" s="18">
        <f t="shared" si="6"/>
        <v>0</v>
      </c>
      <c r="Q19" s="9">
        <f t="shared" si="3"/>
        <v>0</v>
      </c>
    </row>
    <row r="20" spans="2:18" x14ac:dyDescent="0.2">
      <c r="B20" s="9" t="s">
        <v>33</v>
      </c>
      <c r="C20" s="13">
        <v>-98</v>
      </c>
      <c r="D20" s="13">
        <v>0</v>
      </c>
      <c r="E20" s="13">
        <f t="shared" si="0"/>
        <v>0</v>
      </c>
      <c r="F20" s="13">
        <v>1350</v>
      </c>
      <c r="G20" s="13">
        <v>1350</v>
      </c>
      <c r="H20" s="10">
        <v>147.21287000000001</v>
      </c>
      <c r="I20" s="10">
        <v>147.13999999999999</v>
      </c>
      <c r="J20" s="10">
        <f t="shared" si="1"/>
        <v>198737.37450000001</v>
      </c>
      <c r="K20" s="10">
        <f t="shared" si="2"/>
        <v>198638.99999999997</v>
      </c>
      <c r="L20" s="9">
        <f t="shared" si="7"/>
        <v>0</v>
      </c>
      <c r="M20" s="10"/>
      <c r="N20" s="10">
        <f t="shared" si="4"/>
        <v>-98</v>
      </c>
      <c r="O20" s="27">
        <f t="shared" si="5"/>
        <v>0</v>
      </c>
      <c r="P20" s="28">
        <f t="shared" si="6"/>
        <v>0</v>
      </c>
      <c r="Q20" s="9">
        <f t="shared" si="3"/>
        <v>0</v>
      </c>
    </row>
    <row r="21" spans="2:18" x14ac:dyDescent="0.2">
      <c r="B21" s="9" t="s">
        <v>34</v>
      </c>
      <c r="C21" s="13">
        <v>86</v>
      </c>
      <c r="D21" s="13">
        <v>0</v>
      </c>
      <c r="E21" s="13">
        <f t="shared" si="0"/>
        <v>0</v>
      </c>
      <c r="F21" s="13">
        <v>5000</v>
      </c>
      <c r="G21" s="13">
        <v>5000</v>
      </c>
      <c r="H21" s="10">
        <v>25.681999999999999</v>
      </c>
      <c r="I21" s="10">
        <v>25.704000000000001</v>
      </c>
      <c r="J21" s="10">
        <f t="shared" si="1"/>
        <v>128410</v>
      </c>
      <c r="K21" s="10">
        <f t="shared" si="2"/>
        <v>128520</v>
      </c>
      <c r="L21" s="9">
        <f t="shared" si="7"/>
        <v>1</v>
      </c>
      <c r="M21" s="10"/>
      <c r="N21" s="10">
        <f t="shared" si="4"/>
        <v>86</v>
      </c>
      <c r="O21" s="24">
        <f t="shared" si="5"/>
        <v>0</v>
      </c>
      <c r="P21" s="18">
        <f t="shared" si="6"/>
        <v>0</v>
      </c>
      <c r="Q21" s="9">
        <f t="shared" si="3"/>
        <v>1</v>
      </c>
    </row>
    <row r="22" spans="2:18" x14ac:dyDescent="0.2">
      <c r="B22" s="9" t="s">
        <v>21</v>
      </c>
      <c r="C22" s="13">
        <v>19</v>
      </c>
      <c r="D22" s="13">
        <v>0</v>
      </c>
      <c r="E22" s="13">
        <f t="shared" si="0"/>
        <v>0</v>
      </c>
      <c r="F22" s="13">
        <v>60</v>
      </c>
      <c r="G22" s="13">
        <v>60</v>
      </c>
      <c r="H22" s="10">
        <v>168.29</v>
      </c>
      <c r="I22" s="10">
        <v>168.55</v>
      </c>
      <c r="J22" s="10">
        <f t="shared" si="1"/>
        <v>10097.4</v>
      </c>
      <c r="K22" s="10">
        <f t="shared" si="2"/>
        <v>10113</v>
      </c>
      <c r="L22" s="9">
        <f t="shared" si="7"/>
        <v>1</v>
      </c>
      <c r="M22" s="10"/>
      <c r="N22" s="10">
        <f t="shared" si="4"/>
        <v>19</v>
      </c>
      <c r="O22" s="27">
        <f t="shared" si="5"/>
        <v>0</v>
      </c>
      <c r="P22" s="28">
        <f t="shared" si="6"/>
        <v>0</v>
      </c>
      <c r="Q22" s="9">
        <f t="shared" si="3"/>
        <v>1</v>
      </c>
    </row>
    <row r="23" spans="2:18" x14ac:dyDescent="0.2">
      <c r="B23" s="9" t="s">
        <v>35</v>
      </c>
      <c r="C23" s="13">
        <v>-153</v>
      </c>
      <c r="D23" s="13">
        <v>0</v>
      </c>
      <c r="E23" s="13">
        <f t="shared" si="0"/>
        <v>0</v>
      </c>
      <c r="F23" s="13">
        <v>1050</v>
      </c>
      <c r="G23" s="13">
        <v>1050</v>
      </c>
      <c r="H23" s="10">
        <v>171.36689999999999</v>
      </c>
      <c r="I23" s="10">
        <v>171.10659000000001</v>
      </c>
      <c r="J23" s="10">
        <f t="shared" si="1"/>
        <v>179935.245</v>
      </c>
      <c r="K23" s="10">
        <f t="shared" si="2"/>
        <v>179661.91950000002</v>
      </c>
      <c r="L23" s="9">
        <f t="shared" si="7"/>
        <v>0</v>
      </c>
      <c r="M23" s="10"/>
      <c r="N23" s="10">
        <f t="shared" si="4"/>
        <v>-153</v>
      </c>
      <c r="O23" s="27">
        <f t="shared" si="5"/>
        <v>0</v>
      </c>
      <c r="P23" s="28">
        <f t="shared" si="6"/>
        <v>0</v>
      </c>
      <c r="Q23" s="9">
        <f t="shared" si="3"/>
        <v>0</v>
      </c>
    </row>
    <row r="24" spans="2:18" x14ac:dyDescent="0.2">
      <c r="B24" s="9" t="s">
        <v>38</v>
      </c>
      <c r="C24" s="13">
        <v>245</v>
      </c>
      <c r="D24" s="13">
        <v>0</v>
      </c>
      <c r="E24" s="13">
        <f t="shared" si="0"/>
        <v>0</v>
      </c>
      <c r="F24" s="13">
        <v>180</v>
      </c>
      <c r="G24" s="13">
        <v>180</v>
      </c>
      <c r="H24" s="10">
        <v>478.95832999999999</v>
      </c>
      <c r="I24" s="10">
        <v>480.62666999999999</v>
      </c>
      <c r="J24" s="10">
        <f t="shared" si="1"/>
        <v>86212.499400000001</v>
      </c>
      <c r="K24" s="10">
        <f t="shared" si="2"/>
        <v>86512.800600000002</v>
      </c>
      <c r="L24" s="9">
        <f t="shared" si="7"/>
        <v>1</v>
      </c>
      <c r="M24" s="10"/>
      <c r="N24" s="10">
        <f t="shared" si="4"/>
        <v>245</v>
      </c>
      <c r="O24" s="27">
        <f t="shared" si="5"/>
        <v>0</v>
      </c>
      <c r="P24" s="28">
        <f t="shared" si="6"/>
        <v>0</v>
      </c>
      <c r="Q24" s="9">
        <f t="shared" si="3"/>
        <v>1</v>
      </c>
    </row>
    <row r="25" spans="2:18" x14ac:dyDescent="0.2">
      <c r="B25" s="9" t="s">
        <v>36</v>
      </c>
      <c r="C25" s="13">
        <v>-289</v>
      </c>
      <c r="D25" s="13">
        <v>0</v>
      </c>
      <c r="E25" s="13">
        <f t="shared" si="0"/>
        <v>0</v>
      </c>
      <c r="F25" s="13">
        <v>580</v>
      </c>
      <c r="G25" s="13">
        <v>580</v>
      </c>
      <c r="H25" s="10">
        <v>330.77793000000003</v>
      </c>
      <c r="I25" s="10">
        <v>330.21793000000002</v>
      </c>
      <c r="J25" s="10">
        <f t="shared" si="1"/>
        <v>191851.19940000001</v>
      </c>
      <c r="K25" s="10">
        <f t="shared" si="2"/>
        <v>191526.39940000002</v>
      </c>
      <c r="L25" s="9">
        <f t="shared" si="7"/>
        <v>0</v>
      </c>
      <c r="M25" s="10"/>
      <c r="N25" s="10">
        <f t="shared" si="4"/>
        <v>-289</v>
      </c>
      <c r="O25" s="27">
        <f t="shared" si="5"/>
        <v>0</v>
      </c>
      <c r="P25" s="28">
        <f t="shared" si="6"/>
        <v>0</v>
      </c>
      <c r="Q25" s="9">
        <f t="shared" si="3"/>
        <v>0</v>
      </c>
    </row>
    <row r="26" spans="2:18" x14ac:dyDescent="0.2">
      <c r="B26" s="9" t="s">
        <v>22</v>
      </c>
      <c r="C26" s="13">
        <v>115</v>
      </c>
      <c r="D26" s="13">
        <v>0</v>
      </c>
      <c r="E26" s="13">
        <f t="shared" si="0"/>
        <v>0</v>
      </c>
      <c r="F26" s="13">
        <v>1430</v>
      </c>
      <c r="G26" s="13">
        <v>1430</v>
      </c>
      <c r="H26" s="10">
        <v>84.244450000000001</v>
      </c>
      <c r="I26" s="10">
        <v>84.37</v>
      </c>
      <c r="J26" s="10">
        <f>+F26*H26</f>
        <v>120469.5635</v>
      </c>
      <c r="K26" s="10">
        <f>+G26*I26</f>
        <v>120649.1</v>
      </c>
      <c r="L26" s="9">
        <f t="shared" si="7"/>
        <v>1</v>
      </c>
      <c r="M26" s="10"/>
      <c r="N26" s="10">
        <f t="shared" si="4"/>
        <v>115</v>
      </c>
      <c r="O26" s="24">
        <f t="shared" si="5"/>
        <v>0</v>
      </c>
      <c r="P26" s="28">
        <f t="shared" si="6"/>
        <v>0</v>
      </c>
      <c r="Q26" s="9">
        <f t="shared" si="3"/>
        <v>1</v>
      </c>
    </row>
    <row r="27" spans="2:18" x14ac:dyDescent="0.2">
      <c r="B27" s="9" t="s">
        <v>14</v>
      </c>
      <c r="C27" s="14">
        <f>SUM(C3:C26)</f>
        <v>1878</v>
      </c>
      <c r="D27" s="14">
        <f>SUM(D3:D26)</f>
        <v>0</v>
      </c>
      <c r="E27" s="14">
        <f>SUM(E3:E26)</f>
        <v>0</v>
      </c>
      <c r="F27" s="14">
        <f>SUM(F3:F26)</f>
        <v>20075</v>
      </c>
      <c r="G27" s="14">
        <f>SUM(G3:G26)</f>
        <v>20075</v>
      </c>
      <c r="H27" s="10"/>
      <c r="I27" s="10"/>
      <c r="J27" s="14">
        <f>SUM(J3:J26)</f>
        <v>3065354.1777000003</v>
      </c>
      <c r="K27" s="14">
        <f>SUM(K3:K26)</f>
        <v>3066572.0084000002</v>
      </c>
      <c r="L27" s="9">
        <f t="shared" si="7"/>
        <v>1</v>
      </c>
      <c r="M27" s="10"/>
      <c r="N27" s="16">
        <f>+C27+M27</f>
        <v>1878</v>
      </c>
      <c r="O27" s="24">
        <f>M27/(K27+J27)</f>
        <v>0</v>
      </c>
      <c r="P27" s="18">
        <f>M27/(F27+G27)</f>
        <v>0</v>
      </c>
      <c r="Q27" s="9">
        <f t="shared" si="3"/>
        <v>1</v>
      </c>
    </row>
    <row r="28" spans="2:18" x14ac:dyDescent="0.2">
      <c r="C28" s="15"/>
      <c r="D28" s="15"/>
      <c r="G28" s="13"/>
      <c r="H28" s="10"/>
      <c r="I28" s="10"/>
      <c r="J28" s="16">
        <f>+J27+K27</f>
        <v>6131926.1861000005</v>
      </c>
      <c r="K28" s="10"/>
      <c r="O28" s="29">
        <f>SUM(L3:L26)/COUNT(L3:L26)</f>
        <v>0.54166666666666663</v>
      </c>
      <c r="R28" s="29">
        <f>SUM(Q3:Q26)/COUNT(Q3:Q26)</f>
        <v>0.54166666666666663</v>
      </c>
    </row>
    <row r="29" spans="2:18" x14ac:dyDescent="0.2">
      <c r="C29" s="15"/>
      <c r="J29" s="13"/>
      <c r="K29" s="13">
        <f>+K27-J27</f>
        <v>1217.8306999998167</v>
      </c>
      <c r="M29" s="13">
        <f>+K29-C27</f>
        <v>-660.16930000018328</v>
      </c>
    </row>
    <row r="32" spans="2:18" x14ac:dyDescent="0.2">
      <c r="B32" s="20"/>
      <c r="C32" s="20"/>
      <c r="D32" s="20"/>
      <c r="E32" s="22"/>
      <c r="F32" s="22"/>
      <c r="H32" s="20"/>
      <c r="I32" s="20"/>
      <c r="J32" s="20"/>
      <c r="K32" s="22"/>
      <c r="L32" s="22"/>
      <c r="M32" s="10"/>
    </row>
    <row r="33" spans="2:13" x14ac:dyDescent="0.2">
      <c r="B33" s="26"/>
      <c r="C33" s="20"/>
      <c r="D33" s="20"/>
      <c r="E33" s="22"/>
      <c r="F33" s="22"/>
      <c r="H33" s="20"/>
      <c r="I33" s="20"/>
      <c r="J33" s="20"/>
      <c r="K33" s="22"/>
      <c r="L33" s="22"/>
      <c r="M33" s="10"/>
    </row>
    <row r="34" spans="2:13" x14ac:dyDescent="0.2">
      <c r="B34" s="26"/>
      <c r="C34" s="20"/>
      <c r="D34" s="20"/>
      <c r="E34" s="22"/>
      <c r="F34" s="22"/>
      <c r="H34" s="20"/>
      <c r="I34" s="20"/>
      <c r="J34" s="20"/>
      <c r="K34" s="22"/>
      <c r="L34" s="22"/>
      <c r="M34" s="10"/>
    </row>
    <row r="35" spans="2:13" x14ac:dyDescent="0.2">
      <c r="B35" s="26"/>
      <c r="C35" s="20"/>
      <c r="D35" s="20"/>
      <c r="E35" s="22"/>
      <c r="F35" s="22"/>
      <c r="H35" s="20"/>
      <c r="I35" s="20"/>
      <c r="J35" s="20"/>
      <c r="K35" s="22"/>
      <c r="L35" s="22"/>
      <c r="M35" s="10"/>
    </row>
    <row r="36" spans="2:13" x14ac:dyDescent="0.2">
      <c r="B36" s="26"/>
      <c r="C36" s="20"/>
      <c r="D36" s="20"/>
      <c r="E36" s="22"/>
      <c r="F36" s="22"/>
      <c r="H36" s="20"/>
      <c r="I36" s="20"/>
      <c r="J36" s="20"/>
      <c r="K36" s="22"/>
      <c r="L36" s="22"/>
      <c r="M36" s="10"/>
    </row>
    <row r="37" spans="2:13" x14ac:dyDescent="0.2">
      <c r="B37" s="26"/>
      <c r="C37" s="20"/>
      <c r="D37" s="20"/>
      <c r="E37" s="22"/>
      <c r="F37" s="22"/>
      <c r="H37" s="20"/>
      <c r="I37" s="20"/>
      <c r="J37" s="20"/>
      <c r="K37" s="22"/>
      <c r="L37" s="22"/>
      <c r="M37" s="10"/>
    </row>
    <row r="38" spans="2:13" x14ac:dyDescent="0.2">
      <c r="B38" s="26"/>
      <c r="C38" s="20"/>
      <c r="D38" s="20"/>
      <c r="E38" s="22"/>
      <c r="F38" s="22"/>
      <c r="H38" s="20"/>
      <c r="I38" s="20"/>
      <c r="J38" s="20"/>
      <c r="K38" s="22"/>
      <c r="L38" s="22"/>
      <c r="M38" s="10"/>
    </row>
    <row r="39" spans="2:13" x14ac:dyDescent="0.2">
      <c r="B39" s="26"/>
      <c r="C39" s="20"/>
      <c r="D39" s="20"/>
      <c r="E39" s="22"/>
      <c r="F39" s="22"/>
      <c r="H39" s="20"/>
      <c r="I39" s="20"/>
      <c r="J39" s="20"/>
      <c r="K39" s="22"/>
      <c r="L39" s="22"/>
      <c r="M39" s="10"/>
    </row>
    <row r="40" spans="2:13" x14ac:dyDescent="0.2">
      <c r="B40" s="26"/>
      <c r="C40" s="20"/>
      <c r="D40" s="20"/>
      <c r="E40" s="22"/>
      <c r="F40" s="22"/>
      <c r="H40" s="20"/>
      <c r="I40" s="20"/>
      <c r="J40" s="20"/>
      <c r="K40" s="22"/>
      <c r="L40" s="22"/>
      <c r="M40" s="10"/>
    </row>
    <row r="41" spans="2:13" x14ac:dyDescent="0.2">
      <c r="B41" s="26"/>
      <c r="C41" s="20"/>
      <c r="D41" s="20"/>
      <c r="E41" s="22"/>
      <c r="F41" s="22"/>
      <c r="H41" s="20"/>
      <c r="I41" s="20"/>
      <c r="J41" s="20"/>
      <c r="K41" s="22"/>
      <c r="L41" s="22"/>
      <c r="M41" s="10"/>
    </row>
    <row r="42" spans="2:13" x14ac:dyDescent="0.2">
      <c r="B42" s="26"/>
      <c r="C42" s="20"/>
      <c r="D42" s="20"/>
      <c r="E42" s="22"/>
      <c r="F42" s="22"/>
      <c r="H42" s="20"/>
      <c r="I42" s="20"/>
      <c r="J42" s="20"/>
      <c r="K42" s="22"/>
      <c r="L42" s="22"/>
      <c r="M42" s="10"/>
    </row>
    <row r="43" spans="2:13" x14ac:dyDescent="0.2">
      <c r="B43" s="26"/>
      <c r="C43" s="20"/>
      <c r="D43" s="20"/>
      <c r="E43" s="22"/>
      <c r="F43" s="22"/>
      <c r="H43" s="20"/>
      <c r="I43" s="20"/>
      <c r="J43" s="20"/>
      <c r="K43" s="22"/>
      <c r="L43" s="22"/>
      <c r="M43" s="10"/>
    </row>
    <row r="44" spans="2:13" x14ac:dyDescent="0.2">
      <c r="B44" s="26"/>
      <c r="C44" s="20"/>
      <c r="D44" s="20"/>
      <c r="E44" s="22"/>
      <c r="F44" s="22"/>
      <c r="H44" s="20"/>
      <c r="I44" s="20"/>
      <c r="J44" s="20"/>
      <c r="K44" s="22"/>
      <c r="L44" s="22"/>
      <c r="M44" s="10"/>
    </row>
    <row r="45" spans="2:13" x14ac:dyDescent="0.2">
      <c r="B45" s="20"/>
      <c r="C45" s="20"/>
      <c r="D45" s="20"/>
      <c r="E45" s="22"/>
      <c r="F45" s="22"/>
      <c r="H45" s="20"/>
      <c r="I45" s="20"/>
      <c r="J45" s="20"/>
      <c r="K45" s="22"/>
      <c r="L45" s="22"/>
      <c r="M45" s="10"/>
    </row>
    <row r="46" spans="2:13" x14ac:dyDescent="0.2">
      <c r="B46" s="20"/>
      <c r="C46" s="20"/>
      <c r="D46" s="20"/>
      <c r="E46" s="22"/>
      <c r="F46" s="22"/>
      <c r="H46" s="20"/>
      <c r="I46" s="20"/>
      <c r="J46" s="20"/>
      <c r="K46" s="22"/>
      <c r="L46" s="22"/>
      <c r="M46" s="10"/>
    </row>
    <row r="47" spans="2:13" x14ac:dyDescent="0.2">
      <c r="B47" s="20"/>
      <c r="C47" s="20"/>
      <c r="D47" s="20"/>
      <c r="E47" s="22"/>
      <c r="F47" s="22"/>
      <c r="H47" s="20"/>
      <c r="I47" s="20"/>
      <c r="J47" s="20"/>
      <c r="K47" s="22"/>
      <c r="L47" s="22"/>
      <c r="M47" s="10"/>
    </row>
    <row r="48" spans="2:13" x14ac:dyDescent="0.2">
      <c r="B48" s="20"/>
      <c r="C48" s="20"/>
      <c r="D48" s="20"/>
      <c r="E48" s="22"/>
      <c r="F48" s="22"/>
      <c r="H48" s="20"/>
      <c r="I48" s="20"/>
      <c r="J48" s="20"/>
      <c r="K48" s="22"/>
      <c r="L48" s="22"/>
      <c r="M48" s="10"/>
    </row>
    <row r="49" spans="2:13" x14ac:dyDescent="0.2">
      <c r="B49" s="20"/>
      <c r="C49" s="20"/>
      <c r="D49" s="20"/>
      <c r="E49" s="22"/>
      <c r="F49" s="22"/>
      <c r="H49" s="20"/>
      <c r="I49" s="20"/>
      <c r="J49" s="20"/>
      <c r="K49" s="22"/>
      <c r="L49" s="22"/>
      <c r="M49" s="10"/>
    </row>
    <row r="50" spans="2:13" x14ac:dyDescent="0.2">
      <c r="B50" s="20"/>
      <c r="C50" s="20"/>
      <c r="D50" s="20"/>
      <c r="E50" s="22"/>
      <c r="F50" s="22"/>
      <c r="H50" s="20"/>
      <c r="I50" s="20"/>
      <c r="J50" s="20"/>
      <c r="K50" s="22"/>
      <c r="L50" s="22"/>
      <c r="M50" s="10"/>
    </row>
    <row r="51" spans="2:13" x14ac:dyDescent="0.2">
      <c r="B51" s="20"/>
      <c r="C51" s="20"/>
      <c r="D51" s="20"/>
      <c r="E51" s="22"/>
      <c r="F51" s="22"/>
      <c r="H51" s="20"/>
      <c r="I51" s="20"/>
      <c r="J51" s="20"/>
      <c r="K51" s="22"/>
      <c r="L51" s="22"/>
      <c r="M51" s="10"/>
    </row>
    <row r="52" spans="2:13" x14ac:dyDescent="0.2">
      <c r="B52" s="20"/>
      <c r="C52" s="20"/>
      <c r="D52" s="20"/>
      <c r="E52" s="22"/>
      <c r="F52" s="22"/>
      <c r="H52" s="20"/>
      <c r="I52" s="20"/>
      <c r="J52" s="20"/>
      <c r="K52" s="22"/>
      <c r="L52" s="22"/>
      <c r="M52" s="10"/>
    </row>
    <row r="53" spans="2:13" x14ac:dyDescent="0.2">
      <c r="B53" s="20"/>
      <c r="C53" s="20"/>
      <c r="D53" s="20"/>
      <c r="E53" s="22"/>
      <c r="F53" s="22"/>
      <c r="H53" s="20"/>
      <c r="I53" s="20"/>
      <c r="J53" s="20"/>
      <c r="K53" s="22"/>
      <c r="L53" s="22"/>
      <c r="M53" s="10"/>
    </row>
    <row r="54" spans="2:13" x14ac:dyDescent="0.2">
      <c r="B54" s="20"/>
      <c r="C54" s="20"/>
      <c r="D54" s="20"/>
      <c r="E54" s="22"/>
      <c r="F54" s="22"/>
      <c r="H54" s="20"/>
      <c r="I54" s="20"/>
      <c r="J54" s="20"/>
      <c r="K54" s="22"/>
      <c r="L54" s="22"/>
      <c r="M54" s="10"/>
    </row>
    <row r="55" spans="2:13" x14ac:dyDescent="0.2">
      <c r="B55" s="20"/>
      <c r="C55" s="20"/>
      <c r="D55" s="20"/>
      <c r="E55" s="22"/>
      <c r="F55" s="22"/>
      <c r="H55" s="20"/>
      <c r="I55" s="20"/>
      <c r="J55" s="20"/>
      <c r="K55" s="22"/>
      <c r="L55" s="22"/>
      <c r="M55" s="10"/>
    </row>
    <row r="56" spans="2:13" x14ac:dyDescent="0.2">
      <c r="B56" s="20"/>
      <c r="C56" s="20"/>
      <c r="D56" s="20"/>
      <c r="E56" s="22"/>
      <c r="F56" s="22"/>
      <c r="H56" s="20"/>
      <c r="I56" s="20"/>
      <c r="J56" s="20"/>
      <c r="K56" s="22"/>
      <c r="L56" s="22"/>
      <c r="M56" s="10"/>
    </row>
    <row r="57" spans="2:13" x14ac:dyDescent="0.2">
      <c r="B57" s="20"/>
      <c r="C57" s="20"/>
      <c r="D57" s="20"/>
      <c r="E57" s="22"/>
      <c r="F57" s="22"/>
      <c r="H57" s="20"/>
      <c r="I57" s="20"/>
      <c r="J57" s="20"/>
      <c r="K57" s="22"/>
      <c r="L57" s="22"/>
      <c r="M57" s="10"/>
    </row>
    <row r="58" spans="2:13" x14ac:dyDescent="0.2">
      <c r="B58" s="20"/>
      <c r="C58" s="20"/>
      <c r="D58" s="20"/>
      <c r="E58" s="22"/>
      <c r="F58" s="22"/>
      <c r="H58" s="20"/>
      <c r="I58" s="20"/>
      <c r="J58" s="20"/>
      <c r="K58" s="22"/>
      <c r="L58" s="22"/>
      <c r="M58" s="10"/>
    </row>
    <row r="59" spans="2:13" x14ac:dyDescent="0.2">
      <c r="B59" s="20"/>
      <c r="C59" s="20"/>
      <c r="D59" s="20"/>
      <c r="E59" s="22"/>
      <c r="F59" s="22"/>
      <c r="H59" s="20"/>
      <c r="I59" s="20"/>
      <c r="J59" s="20"/>
      <c r="K59" s="22"/>
      <c r="L59" s="22"/>
      <c r="M59" s="10"/>
    </row>
    <row r="60" spans="2:13" x14ac:dyDescent="0.2">
      <c r="B60" s="20"/>
      <c r="C60" s="20"/>
      <c r="D60" s="20"/>
      <c r="E60" s="22"/>
      <c r="F60" s="22"/>
      <c r="H60" s="20"/>
      <c r="I60" s="20"/>
      <c r="J60" s="20"/>
      <c r="K60" s="22"/>
      <c r="L60" s="22"/>
      <c r="M60" s="10"/>
    </row>
    <row r="61" spans="2:13" x14ac:dyDescent="0.2">
      <c r="B61" s="20"/>
      <c r="C61" s="20"/>
      <c r="D61" s="20"/>
      <c r="E61" s="22"/>
      <c r="F61" s="22"/>
      <c r="H61" s="20"/>
      <c r="I61" s="20"/>
      <c r="J61" s="20"/>
      <c r="K61" s="22"/>
      <c r="L61" s="22"/>
      <c r="M61" s="10"/>
    </row>
    <row r="62" spans="2:13" x14ac:dyDescent="0.2">
      <c r="B62" s="20"/>
      <c r="C62" s="20"/>
      <c r="D62" s="20"/>
      <c r="E62" s="22"/>
      <c r="F62" s="22"/>
      <c r="H62" s="20"/>
      <c r="I62" s="20"/>
      <c r="J62" s="20"/>
      <c r="K62" s="22"/>
      <c r="L62" s="22"/>
      <c r="M62" s="10"/>
    </row>
    <row r="63" spans="2:13" x14ac:dyDescent="0.2">
      <c r="B63" s="20"/>
      <c r="C63" s="20"/>
      <c r="D63" s="20"/>
      <c r="E63" s="22"/>
      <c r="F63" s="22"/>
      <c r="H63" s="20"/>
      <c r="I63" s="20"/>
      <c r="J63" s="20"/>
      <c r="K63" s="22"/>
      <c r="L63" s="22"/>
      <c r="M63" s="10"/>
    </row>
    <row r="64" spans="2:13" x14ac:dyDescent="0.2">
      <c r="B64" s="20"/>
      <c r="C64" s="20"/>
      <c r="D64" s="20"/>
      <c r="E64" s="22"/>
      <c r="F64" s="22"/>
      <c r="H64" s="20"/>
      <c r="I64" s="20"/>
      <c r="J64" s="20"/>
      <c r="K64" s="22"/>
      <c r="L64" s="22"/>
      <c r="M64" s="10"/>
    </row>
    <row r="65" spans="2:13" x14ac:dyDescent="0.2">
      <c r="B65" s="20"/>
      <c r="C65" s="20"/>
      <c r="D65" s="20"/>
      <c r="E65" s="22"/>
      <c r="F65" s="22"/>
      <c r="H65" s="20"/>
      <c r="I65" s="20"/>
      <c r="J65" s="20"/>
      <c r="K65" s="22"/>
      <c r="L65" s="22"/>
      <c r="M65" s="10"/>
    </row>
    <row r="66" spans="2:13" x14ac:dyDescent="0.2">
      <c r="B66" s="20"/>
      <c r="C66" s="20"/>
      <c r="D66" s="20"/>
      <c r="E66" s="22"/>
      <c r="F66" s="22"/>
      <c r="H66" s="20"/>
      <c r="I66" s="20"/>
      <c r="J66" s="20"/>
      <c r="K66" s="22"/>
      <c r="L66" s="22"/>
      <c r="M66" s="10"/>
    </row>
    <row r="67" spans="2:13" x14ac:dyDescent="0.2">
      <c r="B67" s="20"/>
      <c r="C67" s="20"/>
      <c r="D67" s="20"/>
      <c r="E67" s="22"/>
      <c r="F67" s="22"/>
      <c r="H67" s="20"/>
      <c r="I67" s="20"/>
      <c r="J67" s="20"/>
      <c r="K67" s="22"/>
      <c r="L67" s="22"/>
      <c r="M67" s="10"/>
    </row>
    <row r="68" spans="2:13" x14ac:dyDescent="0.2">
      <c r="B68" s="20"/>
      <c r="C68" s="20"/>
      <c r="D68" s="20"/>
      <c r="E68" s="22"/>
      <c r="F68" s="22"/>
      <c r="H68" s="20"/>
      <c r="I68" s="20"/>
      <c r="J68" s="20"/>
      <c r="K68" s="22"/>
      <c r="L68" s="22"/>
      <c r="M68" s="10"/>
    </row>
    <row r="69" spans="2:13" x14ac:dyDescent="0.2">
      <c r="B69" s="20"/>
      <c r="C69" s="20"/>
      <c r="D69" s="20"/>
      <c r="E69" s="22"/>
      <c r="F69" s="22"/>
      <c r="H69" s="20"/>
      <c r="I69" s="20"/>
      <c r="J69" s="20"/>
      <c r="K69" s="22"/>
      <c r="L69" s="22"/>
      <c r="M69" s="10"/>
    </row>
    <row r="70" spans="2:13" x14ac:dyDescent="0.2">
      <c r="B70" s="20"/>
      <c r="C70" s="20"/>
      <c r="D70" s="20"/>
      <c r="E70" s="22"/>
      <c r="F70" s="22"/>
      <c r="H70" s="20"/>
      <c r="I70" s="20"/>
      <c r="J70" s="20"/>
      <c r="K70" s="22"/>
      <c r="L70" s="22"/>
      <c r="M70" s="10"/>
    </row>
    <row r="71" spans="2:13" x14ac:dyDescent="0.2">
      <c r="B71" s="20"/>
      <c r="C71" s="20"/>
      <c r="D71" s="20"/>
      <c r="E71" s="22"/>
      <c r="F71" s="22"/>
      <c r="H71" s="20"/>
      <c r="I71" s="20"/>
      <c r="J71" s="20"/>
      <c r="K71" s="22"/>
      <c r="L71" s="22"/>
      <c r="M71" s="10"/>
    </row>
    <row r="72" spans="2:13" x14ac:dyDescent="0.2">
      <c r="B72" s="20"/>
      <c r="C72" s="20"/>
      <c r="D72" s="20"/>
      <c r="E72" s="22"/>
      <c r="F72" s="22"/>
      <c r="H72" s="20"/>
      <c r="I72" s="20"/>
      <c r="J72" s="20"/>
      <c r="K72" s="22"/>
      <c r="L72" s="22"/>
      <c r="M72" s="10"/>
    </row>
    <row r="73" spans="2:13" x14ac:dyDescent="0.2">
      <c r="B73" s="20"/>
      <c r="C73" s="20"/>
      <c r="D73" s="20"/>
      <c r="E73" s="22"/>
      <c r="F73" s="22"/>
      <c r="H73" s="20"/>
      <c r="I73" s="20"/>
      <c r="J73" s="20"/>
      <c r="K73" s="22"/>
      <c r="L73" s="22"/>
      <c r="M73" s="10"/>
    </row>
    <row r="74" spans="2:13" x14ac:dyDescent="0.2">
      <c r="B74" s="20"/>
      <c r="C74" s="20"/>
      <c r="D74" s="20"/>
      <c r="E74" s="22"/>
      <c r="F74" s="22"/>
      <c r="H74" s="20"/>
      <c r="I74" s="20"/>
      <c r="J74" s="20"/>
      <c r="K74" s="22"/>
      <c r="L74" s="22"/>
      <c r="M74" s="10"/>
    </row>
    <row r="75" spans="2:13" x14ac:dyDescent="0.2">
      <c r="B75" s="20"/>
      <c r="C75" s="20"/>
      <c r="D75" s="20"/>
      <c r="E75" s="22"/>
      <c r="F75" s="22"/>
      <c r="H75" s="20"/>
      <c r="I75" s="20"/>
      <c r="J75" s="20"/>
      <c r="K75" s="22"/>
      <c r="L75" s="22"/>
      <c r="M75" s="10"/>
    </row>
    <row r="76" spans="2:13" x14ac:dyDescent="0.2">
      <c r="B76" s="20"/>
      <c r="C76" s="20"/>
      <c r="D76" s="20"/>
      <c r="E76" s="22"/>
      <c r="F76" s="22"/>
      <c r="H76" s="20"/>
      <c r="I76" s="20"/>
      <c r="J76" s="20"/>
      <c r="K76" s="22"/>
      <c r="L76" s="22"/>
      <c r="M76" s="10"/>
    </row>
    <row r="77" spans="2:13" x14ac:dyDescent="0.2">
      <c r="B77" s="20"/>
      <c r="C77" s="20"/>
      <c r="D77" s="20"/>
      <c r="E77" s="22"/>
      <c r="F77" s="22"/>
      <c r="H77" s="20"/>
      <c r="I77" s="20"/>
      <c r="J77" s="20"/>
      <c r="K77" s="22"/>
      <c r="L77" s="22"/>
      <c r="M77" s="10"/>
    </row>
    <row r="78" spans="2:13" x14ac:dyDescent="0.2">
      <c r="B78" s="20"/>
      <c r="C78" s="20"/>
      <c r="D78" s="20"/>
      <c r="E78" s="22"/>
      <c r="F78" s="22"/>
      <c r="H78" s="20"/>
      <c r="I78" s="20"/>
      <c r="J78" s="20"/>
      <c r="K78" s="22"/>
      <c r="L78" s="22"/>
      <c r="M78" s="10"/>
    </row>
    <row r="79" spans="2:13" x14ac:dyDescent="0.2">
      <c r="B79" s="20"/>
      <c r="C79" s="20"/>
      <c r="D79" s="20"/>
      <c r="E79" s="22"/>
      <c r="F79" s="22"/>
      <c r="H79" s="20"/>
      <c r="I79" s="20"/>
      <c r="J79" s="20"/>
      <c r="K79" s="22"/>
      <c r="L79" s="22"/>
      <c r="M79" s="10"/>
    </row>
    <row r="80" spans="2:13" x14ac:dyDescent="0.2">
      <c r="B80" s="20"/>
      <c r="C80" s="20"/>
      <c r="D80" s="20"/>
      <c r="E80" s="22"/>
      <c r="F80" s="22"/>
      <c r="H80" s="20"/>
      <c r="I80" s="20"/>
      <c r="J80" s="20"/>
      <c r="K80" s="22"/>
      <c r="L80" s="22"/>
      <c r="M80" s="10"/>
    </row>
    <row r="81" spans="2:13" x14ac:dyDescent="0.2">
      <c r="B81" s="20"/>
      <c r="C81" s="20"/>
      <c r="D81" s="20"/>
      <c r="E81" s="22"/>
      <c r="F81" s="22"/>
      <c r="H81" s="20"/>
      <c r="I81" s="20"/>
      <c r="J81" s="20"/>
      <c r="K81" s="22"/>
      <c r="L81" s="22"/>
      <c r="M81" s="10"/>
    </row>
    <row r="82" spans="2:13" x14ac:dyDescent="0.2">
      <c r="B82" s="20"/>
      <c r="C82" s="20"/>
      <c r="D82" s="20"/>
      <c r="E82" s="22"/>
      <c r="F82" s="22"/>
      <c r="H82" s="20"/>
      <c r="I82" s="20"/>
      <c r="J82" s="20"/>
      <c r="K82" s="22"/>
      <c r="L82" s="22"/>
      <c r="M82" s="10"/>
    </row>
    <row r="83" spans="2:13" x14ac:dyDescent="0.2">
      <c r="B83" s="20"/>
      <c r="C83" s="20"/>
      <c r="D83" s="20"/>
      <c r="E83" s="22"/>
      <c r="F83" s="22"/>
      <c r="H83" s="20"/>
      <c r="I83" s="20"/>
      <c r="J83" s="20"/>
      <c r="K83" s="22"/>
      <c r="L83" s="22"/>
      <c r="M83" s="10"/>
    </row>
    <row r="84" spans="2:13" x14ac:dyDescent="0.2">
      <c r="B84" s="20"/>
      <c r="C84" s="20"/>
      <c r="D84" s="20"/>
      <c r="E84" s="22"/>
      <c r="F84" s="22"/>
      <c r="H84" s="20"/>
      <c r="I84" s="20"/>
      <c r="J84" s="20"/>
      <c r="K84" s="22"/>
      <c r="L84" s="22"/>
      <c r="M84" s="10"/>
    </row>
    <row r="85" spans="2:13" x14ac:dyDescent="0.2">
      <c r="B85" s="20"/>
      <c r="C85" s="20"/>
      <c r="D85" s="20"/>
      <c r="E85" s="22"/>
      <c r="F85" s="22"/>
      <c r="H85" s="20"/>
      <c r="I85" s="20"/>
      <c r="J85" s="20"/>
      <c r="K85" s="22"/>
      <c r="L85" s="22"/>
      <c r="M85" s="10"/>
    </row>
    <row r="86" spans="2:13" x14ac:dyDescent="0.2">
      <c r="B86" s="20"/>
      <c r="C86" s="20"/>
      <c r="D86" s="20"/>
      <c r="E86" s="22"/>
      <c r="F86" s="22"/>
      <c r="H86" s="20"/>
      <c r="I86" s="20"/>
      <c r="J86" s="20"/>
      <c r="K86" s="22"/>
      <c r="L86" s="22"/>
      <c r="M86" s="10"/>
    </row>
    <row r="87" spans="2:13" x14ac:dyDescent="0.2">
      <c r="B87" s="20"/>
      <c r="C87" s="20"/>
      <c r="D87" s="20"/>
      <c r="E87" s="22"/>
      <c r="F87" s="22"/>
      <c r="H87" s="20"/>
      <c r="I87" s="20"/>
      <c r="J87" s="20"/>
      <c r="K87" s="22"/>
      <c r="L87" s="22"/>
      <c r="M87" s="10"/>
    </row>
    <row r="88" spans="2:13" x14ac:dyDescent="0.2">
      <c r="B88" s="20"/>
      <c r="C88" s="20"/>
      <c r="D88" s="20"/>
      <c r="E88" s="22"/>
      <c r="F88" s="22"/>
      <c r="H88" s="20"/>
      <c r="I88" s="20"/>
      <c r="J88" s="20"/>
      <c r="K88" s="22"/>
      <c r="L88" s="22"/>
      <c r="M88" s="10"/>
    </row>
    <row r="89" spans="2:13" x14ac:dyDescent="0.2">
      <c r="B89" s="20"/>
      <c r="C89" s="20"/>
      <c r="D89" s="20"/>
      <c r="E89" s="22"/>
      <c r="F89" s="22"/>
      <c r="H89" s="20"/>
      <c r="I89" s="20"/>
      <c r="J89" s="20"/>
      <c r="K89" s="22"/>
      <c r="L89" s="22"/>
      <c r="M89" s="10"/>
    </row>
    <row r="90" spans="2:13" x14ac:dyDescent="0.2">
      <c r="B90" s="20"/>
      <c r="C90" s="20"/>
      <c r="D90" s="20"/>
      <c r="E90" s="22"/>
      <c r="F90" s="22"/>
      <c r="H90" s="20"/>
      <c r="I90" s="20"/>
      <c r="J90" s="20"/>
      <c r="K90" s="22"/>
      <c r="L90" s="22"/>
      <c r="M90" s="10"/>
    </row>
    <row r="91" spans="2:13" x14ac:dyDescent="0.2">
      <c r="B91" s="20"/>
      <c r="C91" s="20"/>
      <c r="D91" s="20"/>
      <c r="E91" s="22"/>
      <c r="F91" s="22"/>
      <c r="H91" s="20"/>
      <c r="I91" s="20"/>
      <c r="J91" s="20"/>
      <c r="K91" s="22"/>
      <c r="L91" s="22"/>
      <c r="M91" s="10"/>
    </row>
    <row r="92" spans="2:13" x14ac:dyDescent="0.2">
      <c r="B92" s="20"/>
      <c r="C92" s="20"/>
      <c r="D92" s="20"/>
      <c r="E92" s="22"/>
      <c r="F92" s="22"/>
      <c r="H92" s="20"/>
      <c r="I92" s="20"/>
      <c r="J92" s="20"/>
      <c r="K92" s="22"/>
      <c r="L92" s="22"/>
      <c r="M92" s="10"/>
    </row>
    <row r="93" spans="2:13" x14ac:dyDescent="0.2">
      <c r="B93" s="20"/>
      <c r="C93" s="20"/>
      <c r="D93" s="20"/>
      <c r="E93" s="22"/>
      <c r="F93" s="22"/>
      <c r="H93" s="20"/>
      <c r="I93" s="20"/>
      <c r="J93" s="20"/>
      <c r="K93" s="22"/>
      <c r="L93" s="22"/>
      <c r="M93" s="10"/>
    </row>
    <row r="94" spans="2:13" x14ac:dyDescent="0.2">
      <c r="B94" s="20"/>
      <c r="C94" s="20"/>
      <c r="D94" s="20"/>
      <c r="E94" s="22"/>
      <c r="F94" s="22"/>
      <c r="H94" s="20"/>
      <c r="I94" s="20"/>
      <c r="J94" s="20"/>
      <c r="K94" s="22"/>
      <c r="L94" s="22"/>
      <c r="M94" s="10"/>
    </row>
    <row r="95" spans="2:13" x14ac:dyDescent="0.2">
      <c r="B95" s="20"/>
      <c r="C95" s="20"/>
      <c r="D95" s="20"/>
      <c r="E95" s="22"/>
      <c r="F95" s="22"/>
      <c r="H95" s="20"/>
      <c r="I95" s="20"/>
      <c r="J95" s="20"/>
      <c r="K95" s="22"/>
      <c r="L95" s="22"/>
      <c r="M95" s="10"/>
    </row>
    <row r="96" spans="2:13" x14ac:dyDescent="0.2">
      <c r="B96" s="20"/>
      <c r="C96" s="20"/>
      <c r="D96" s="20"/>
      <c r="E96" s="22"/>
      <c r="F96" s="22"/>
      <c r="H96" s="20"/>
      <c r="I96" s="20"/>
      <c r="J96" s="20"/>
      <c r="K96" s="22"/>
      <c r="L96" s="22"/>
      <c r="M96" s="10"/>
    </row>
    <row r="97" spans="2:13" x14ac:dyDescent="0.2">
      <c r="B97" s="20"/>
      <c r="C97" s="20"/>
      <c r="D97" s="20"/>
      <c r="E97" s="22"/>
      <c r="F97" s="22"/>
      <c r="H97" s="20"/>
      <c r="I97" s="20"/>
      <c r="J97" s="20"/>
      <c r="K97" s="22"/>
      <c r="L97" s="22"/>
      <c r="M97" s="10"/>
    </row>
    <row r="98" spans="2:13" x14ac:dyDescent="0.2">
      <c r="B98" s="20"/>
      <c r="C98" s="20"/>
      <c r="D98" s="20"/>
      <c r="E98" s="22"/>
      <c r="F98" s="22"/>
      <c r="H98" s="20"/>
      <c r="I98" s="20"/>
      <c r="J98" s="20"/>
      <c r="K98" s="22"/>
      <c r="L98" s="22"/>
      <c r="M98" s="10"/>
    </row>
    <row r="99" spans="2:13" x14ac:dyDescent="0.2">
      <c r="B99" s="20"/>
      <c r="C99" s="20"/>
      <c r="D99" s="20"/>
      <c r="E99" s="22"/>
      <c r="F99" s="22"/>
      <c r="H99" s="20"/>
      <c r="I99" s="20"/>
      <c r="J99" s="20"/>
      <c r="K99" s="22"/>
      <c r="L99" s="22"/>
      <c r="M99" s="10"/>
    </row>
    <row r="100" spans="2:13" x14ac:dyDescent="0.2">
      <c r="B100" s="20"/>
      <c r="C100" s="20"/>
      <c r="D100" s="20"/>
      <c r="E100" s="22"/>
      <c r="F100" s="22"/>
      <c r="H100" s="20"/>
      <c r="I100" s="20"/>
      <c r="J100" s="20"/>
      <c r="K100" s="22"/>
      <c r="L100" s="22"/>
      <c r="M100" s="10"/>
    </row>
    <row r="101" spans="2:13" x14ac:dyDescent="0.2">
      <c r="B101" s="20"/>
      <c r="C101" s="20"/>
      <c r="D101" s="20"/>
      <c r="E101" s="22"/>
      <c r="F101" s="22"/>
      <c r="H101" s="20"/>
      <c r="I101" s="20"/>
      <c r="J101" s="20"/>
      <c r="K101" s="22"/>
      <c r="L101" s="22"/>
      <c r="M101" s="10"/>
    </row>
    <row r="102" spans="2:13" x14ac:dyDescent="0.2">
      <c r="B102" s="20"/>
      <c r="C102" s="20"/>
      <c r="D102" s="20"/>
      <c r="E102" s="22"/>
      <c r="F102" s="22"/>
      <c r="H102" s="20"/>
      <c r="I102" s="20"/>
      <c r="J102" s="20"/>
      <c r="K102" s="22"/>
      <c r="L102" s="22"/>
      <c r="M102" s="10"/>
    </row>
    <row r="103" spans="2:13" x14ac:dyDescent="0.2">
      <c r="B103" s="20"/>
      <c r="C103" s="20"/>
      <c r="D103" s="20"/>
      <c r="E103" s="22"/>
      <c r="F103" s="22"/>
    </row>
    <row r="104" spans="2:13" x14ac:dyDescent="0.2">
      <c r="B104" s="20"/>
      <c r="C104" s="20"/>
      <c r="D104" s="20"/>
      <c r="E104" s="22"/>
      <c r="F104" s="22"/>
    </row>
    <row r="105" spans="2:13" x14ac:dyDescent="0.2">
      <c r="B105" s="20"/>
      <c r="C105" s="20"/>
      <c r="D105" s="20"/>
      <c r="E105" s="22"/>
      <c r="F105" s="22"/>
      <c r="H105" s="20"/>
      <c r="I105" s="20"/>
      <c r="J105" s="20"/>
      <c r="K105" s="22"/>
      <c r="L105" s="22"/>
      <c r="M105" s="10"/>
    </row>
    <row r="106" spans="2:13" x14ac:dyDescent="0.2">
      <c r="B106" s="20"/>
      <c r="C106" s="20"/>
      <c r="D106" s="20"/>
      <c r="E106" s="22"/>
      <c r="F106" s="22"/>
    </row>
    <row r="107" spans="2:13" x14ac:dyDescent="0.2">
      <c r="B107" s="20"/>
      <c r="C107" s="20"/>
      <c r="D107" s="20"/>
      <c r="E107" s="22"/>
      <c r="F107" s="22"/>
    </row>
    <row r="108" spans="2:13" x14ac:dyDescent="0.2">
      <c r="B108" s="20"/>
      <c r="C108" s="20"/>
      <c r="D108" s="20"/>
      <c r="E108" s="22"/>
      <c r="F108" s="22"/>
      <c r="H108" s="20"/>
      <c r="I108" s="20"/>
      <c r="J108" s="20"/>
      <c r="K108" s="22"/>
      <c r="L108" s="22"/>
      <c r="M108" s="10"/>
    </row>
    <row r="109" spans="2:13" x14ac:dyDescent="0.2">
      <c r="H109" s="20"/>
      <c r="I109" s="20"/>
      <c r="J109" s="20"/>
      <c r="K109" s="22"/>
      <c r="L109" s="22"/>
      <c r="M109" s="10"/>
    </row>
    <row r="110" spans="2:13" x14ac:dyDescent="0.2">
      <c r="B110" s="20"/>
      <c r="C110" s="20"/>
      <c r="D110" s="20"/>
      <c r="E110" s="22"/>
      <c r="F110" s="22"/>
      <c r="H110" s="20"/>
      <c r="I110" s="20"/>
      <c r="J110" s="20"/>
      <c r="K110" s="22"/>
      <c r="L110" s="22"/>
      <c r="M110" s="10"/>
    </row>
    <row r="111" spans="2:13" x14ac:dyDescent="0.2">
      <c r="H111" s="20"/>
      <c r="I111" s="20"/>
      <c r="J111" s="20"/>
      <c r="K111" s="22"/>
      <c r="L111" s="22"/>
      <c r="M111" s="10"/>
    </row>
    <row r="112" spans="2:13" x14ac:dyDescent="0.2">
      <c r="H112" s="20"/>
      <c r="I112" s="20"/>
      <c r="J112" s="20"/>
      <c r="K112" s="22"/>
      <c r="L112" s="22"/>
      <c r="M112" s="10"/>
    </row>
    <row r="113" spans="2:13" x14ac:dyDescent="0.2">
      <c r="H113" s="20"/>
      <c r="I113" s="20"/>
      <c r="J113" s="20"/>
      <c r="K113" s="22"/>
      <c r="L113" s="22"/>
      <c r="M113" s="10"/>
    </row>
    <row r="114" spans="2:13" x14ac:dyDescent="0.2">
      <c r="B114" s="20"/>
      <c r="C114" s="20"/>
      <c r="D114" s="20"/>
      <c r="E114" s="22"/>
      <c r="F114" s="22"/>
      <c r="H114" s="20"/>
      <c r="I114" s="20"/>
      <c r="J114" s="20"/>
      <c r="K114" s="22"/>
      <c r="L114" s="22"/>
      <c r="M114" s="10"/>
    </row>
    <row r="115" spans="2:13" x14ac:dyDescent="0.2">
      <c r="B115" s="20"/>
      <c r="C115" s="20"/>
      <c r="D115" s="20"/>
      <c r="E115" s="22"/>
      <c r="F115" s="22"/>
      <c r="H115" s="20"/>
      <c r="I115" s="20"/>
      <c r="J115" s="20"/>
      <c r="K115" s="22"/>
      <c r="L115" s="22"/>
      <c r="M115" s="10"/>
    </row>
    <row r="116" spans="2:13" x14ac:dyDescent="0.2">
      <c r="B116" s="20"/>
      <c r="C116" s="20"/>
      <c r="D116" s="20"/>
      <c r="E116" s="22"/>
      <c r="F116" s="22"/>
      <c r="H116" s="20"/>
      <c r="I116" s="20"/>
      <c r="J116" s="20"/>
      <c r="K116" s="22"/>
      <c r="L116" s="22"/>
      <c r="M116" s="10"/>
    </row>
    <row r="117" spans="2:13" x14ac:dyDescent="0.2">
      <c r="B117" s="20"/>
      <c r="C117" s="20"/>
      <c r="D117" s="20"/>
      <c r="E117" s="22"/>
      <c r="F117" s="22"/>
      <c r="H117" s="20"/>
      <c r="I117" s="20"/>
      <c r="J117" s="20"/>
      <c r="K117" s="22"/>
      <c r="L117" s="22"/>
      <c r="M117" s="10"/>
    </row>
    <row r="118" spans="2:13" x14ac:dyDescent="0.2">
      <c r="B118" s="20"/>
      <c r="C118" s="20"/>
      <c r="D118" s="20"/>
      <c r="E118" s="22"/>
      <c r="F118" s="22"/>
      <c r="H118" s="20"/>
      <c r="I118" s="20"/>
      <c r="J118" s="20"/>
      <c r="K118" s="22"/>
      <c r="L118" s="22"/>
      <c r="M118" s="10"/>
    </row>
    <row r="119" spans="2:13" x14ac:dyDescent="0.2">
      <c r="B119" s="20"/>
      <c r="C119" s="20"/>
      <c r="D119" s="20"/>
      <c r="E119" s="22"/>
      <c r="F119" s="22"/>
      <c r="H119" s="20"/>
      <c r="I119" s="20"/>
      <c r="J119" s="20"/>
      <c r="K119" s="22"/>
      <c r="L119" s="22"/>
      <c r="M119" s="10"/>
    </row>
    <row r="120" spans="2:13" x14ac:dyDescent="0.2">
      <c r="B120" s="20"/>
      <c r="C120" s="20"/>
      <c r="D120" s="20"/>
      <c r="E120" s="22"/>
      <c r="F120" s="22"/>
      <c r="H120" s="20"/>
      <c r="I120" s="20"/>
      <c r="J120" s="20"/>
      <c r="K120" s="22"/>
      <c r="L120" s="22"/>
      <c r="M120" s="10"/>
    </row>
    <row r="121" spans="2:13" x14ac:dyDescent="0.2">
      <c r="B121" s="20"/>
      <c r="C121" s="20"/>
      <c r="D121" s="20"/>
      <c r="E121" s="22"/>
      <c r="F121" s="22"/>
      <c r="H121" s="20"/>
      <c r="I121" s="20"/>
      <c r="J121" s="20"/>
      <c r="K121" s="22"/>
      <c r="L121" s="22"/>
      <c r="M121" s="10"/>
    </row>
    <row r="122" spans="2:13" x14ac:dyDescent="0.2">
      <c r="B122" s="20"/>
      <c r="C122" s="20"/>
      <c r="D122" s="20"/>
      <c r="E122" s="22"/>
      <c r="F122" s="22"/>
      <c r="H122" s="20"/>
      <c r="I122" s="20"/>
      <c r="J122" s="20"/>
      <c r="K122" s="22"/>
      <c r="L122" s="22"/>
      <c r="M122" s="10"/>
    </row>
    <row r="123" spans="2:13" x14ac:dyDescent="0.2">
      <c r="B123" s="20"/>
      <c r="C123" s="20"/>
      <c r="D123" s="20"/>
      <c r="E123" s="22"/>
      <c r="F123" s="22"/>
      <c r="H123" s="20"/>
      <c r="I123" s="20"/>
      <c r="J123" s="20"/>
      <c r="K123" s="22"/>
      <c r="L123" s="22"/>
      <c r="M123" s="10"/>
    </row>
    <row r="124" spans="2:13" x14ac:dyDescent="0.2">
      <c r="B124" s="20"/>
      <c r="C124" s="20"/>
      <c r="D124" s="20"/>
      <c r="E124" s="22"/>
      <c r="F124" s="22"/>
      <c r="H124" s="20"/>
      <c r="I124" s="20"/>
      <c r="J124" s="20"/>
      <c r="K124" s="22"/>
      <c r="L124" s="22"/>
      <c r="M124" s="10"/>
    </row>
    <row r="125" spans="2:13" x14ac:dyDescent="0.2">
      <c r="B125" s="20"/>
      <c r="C125" s="20"/>
      <c r="D125" s="20"/>
      <c r="E125" s="22"/>
      <c r="F125" s="22"/>
      <c r="H125" s="20"/>
      <c r="I125" s="20"/>
      <c r="J125" s="20"/>
      <c r="K125" s="22"/>
      <c r="L125" s="22"/>
      <c r="M125" s="10"/>
    </row>
    <row r="126" spans="2:13" x14ac:dyDescent="0.2">
      <c r="B126" s="20"/>
      <c r="C126" s="20"/>
      <c r="D126" s="20"/>
      <c r="E126" s="22"/>
      <c r="F126" s="22"/>
      <c r="H126" s="20"/>
      <c r="I126" s="20"/>
      <c r="J126" s="20"/>
      <c r="K126" s="22"/>
      <c r="L126" s="22"/>
      <c r="M126" s="10"/>
    </row>
    <row r="127" spans="2:13" x14ac:dyDescent="0.2">
      <c r="B127" s="20"/>
      <c r="C127" s="20"/>
      <c r="D127" s="20"/>
      <c r="E127" s="22"/>
      <c r="F127" s="22"/>
      <c r="H127" s="20"/>
      <c r="I127" s="20"/>
      <c r="J127" s="20"/>
      <c r="K127" s="22"/>
      <c r="L127" s="22"/>
      <c r="M127" s="10"/>
    </row>
    <row r="128" spans="2:13" x14ac:dyDescent="0.2">
      <c r="B128" s="20"/>
      <c r="C128" s="20"/>
      <c r="D128" s="20"/>
      <c r="E128" s="22"/>
      <c r="F128" s="22"/>
      <c r="H128" s="20"/>
      <c r="I128" s="20"/>
      <c r="J128" s="20"/>
      <c r="K128" s="22"/>
      <c r="L128" s="22"/>
      <c r="M128" s="10"/>
    </row>
    <row r="129" spans="2:14" x14ac:dyDescent="0.2">
      <c r="B129" s="20"/>
      <c r="C129" s="20"/>
      <c r="D129" s="20"/>
      <c r="E129" s="22"/>
      <c r="F129" s="22"/>
      <c r="H129" s="20"/>
      <c r="I129" s="20"/>
      <c r="J129" s="20"/>
      <c r="K129" s="22"/>
      <c r="L129" s="22"/>
      <c r="M129" s="10"/>
    </row>
    <row r="130" spans="2:14" x14ac:dyDescent="0.2">
      <c r="B130" s="20"/>
      <c r="C130" s="20"/>
      <c r="D130" s="20"/>
      <c r="E130" s="22"/>
      <c r="F130" s="22"/>
      <c r="H130" s="20"/>
      <c r="I130" s="20"/>
      <c r="J130" s="20"/>
      <c r="K130" s="22"/>
      <c r="L130" s="22"/>
      <c r="M130" s="10"/>
    </row>
    <row r="131" spans="2:14" x14ac:dyDescent="0.2">
      <c r="B131" s="20"/>
      <c r="C131" s="20"/>
      <c r="D131" s="20"/>
      <c r="E131" s="22"/>
      <c r="F131" s="22"/>
      <c r="H131" s="20"/>
      <c r="I131" s="20"/>
      <c r="J131" s="20"/>
      <c r="K131" s="22"/>
      <c r="L131" s="22"/>
      <c r="M131" s="10"/>
    </row>
    <row r="132" spans="2:14" x14ac:dyDescent="0.2">
      <c r="B132" s="20"/>
      <c r="C132" s="20"/>
      <c r="D132" s="20"/>
      <c r="E132" s="22"/>
      <c r="F132" s="22"/>
      <c r="H132" s="20"/>
      <c r="I132" s="20"/>
      <c r="J132" s="20"/>
      <c r="K132" s="22"/>
      <c r="L132" s="22"/>
      <c r="M132" s="10"/>
    </row>
    <row r="133" spans="2:14" x14ac:dyDescent="0.2">
      <c r="B133" s="20"/>
      <c r="C133" s="20"/>
      <c r="D133" s="20"/>
      <c r="E133" s="22"/>
      <c r="F133" s="22"/>
      <c r="H133" s="20"/>
      <c r="I133" s="20"/>
      <c r="J133" s="20"/>
      <c r="K133" s="22"/>
      <c r="L133" s="22"/>
      <c r="M133" s="10"/>
    </row>
    <row r="134" spans="2:14" x14ac:dyDescent="0.2">
      <c r="B134" s="20"/>
      <c r="C134" s="20"/>
      <c r="D134" s="20"/>
      <c r="E134" s="22"/>
      <c r="F134" s="22"/>
      <c r="H134" s="20"/>
      <c r="I134" s="20"/>
      <c r="J134" s="20"/>
      <c r="K134" s="22"/>
      <c r="L134" s="22"/>
      <c r="M134" s="10"/>
    </row>
    <row r="135" spans="2:14" x14ac:dyDescent="0.2">
      <c r="B135" s="20"/>
      <c r="C135" s="20"/>
      <c r="D135" s="20"/>
      <c r="E135" s="22"/>
      <c r="F135" s="22"/>
      <c r="H135" s="20"/>
      <c r="I135" s="20"/>
      <c r="J135" s="20"/>
      <c r="K135" s="22"/>
      <c r="L135" s="22"/>
      <c r="M135" s="10"/>
    </row>
    <row r="136" spans="2:14" x14ac:dyDescent="0.2">
      <c r="B136" s="20"/>
      <c r="C136" s="20"/>
      <c r="D136" s="20"/>
      <c r="E136" s="22"/>
      <c r="F136" s="22"/>
      <c r="H136" s="20"/>
      <c r="I136" s="20"/>
      <c r="J136" s="20"/>
      <c r="K136" s="22"/>
      <c r="L136" s="22"/>
      <c r="M136" s="10"/>
    </row>
    <row r="137" spans="2:14" x14ac:dyDescent="0.2">
      <c r="B137" s="20"/>
      <c r="C137" s="20"/>
      <c r="D137" s="20"/>
      <c r="E137" s="22"/>
      <c r="F137" s="22"/>
      <c r="H137" s="20"/>
      <c r="I137" s="20"/>
      <c r="J137" s="20"/>
      <c r="K137" s="22"/>
      <c r="L137" s="22"/>
      <c r="M137" s="10"/>
    </row>
    <row r="138" spans="2:14" x14ac:dyDescent="0.2">
      <c r="F138" s="10"/>
      <c r="G138" s="10"/>
      <c r="H138" s="10"/>
      <c r="I138" s="10"/>
      <c r="J138" s="10"/>
      <c r="K138" s="10"/>
      <c r="L138" s="10"/>
    </row>
    <row r="141" spans="2:14" x14ac:dyDescent="0.2">
      <c r="F141" s="10"/>
      <c r="L141" s="10"/>
      <c r="M141" s="10"/>
      <c r="N141" s="10"/>
    </row>
    <row r="142" spans="2:14" x14ac:dyDescent="0.2">
      <c r="M142" s="10"/>
    </row>
    <row r="143" spans="2:14" x14ac:dyDescent="0.2">
      <c r="M143" s="10"/>
    </row>
    <row r="144" spans="2:14" x14ac:dyDescent="0.2">
      <c r="M144" s="10"/>
    </row>
    <row r="145" spans="2:13" x14ac:dyDescent="0.2">
      <c r="B145" s="20"/>
      <c r="C145" s="20"/>
      <c r="D145" s="20"/>
      <c r="E145" s="22"/>
      <c r="F145" s="22"/>
      <c r="M145" s="10"/>
    </row>
    <row r="146" spans="2:13" x14ac:dyDescent="0.2">
      <c r="B146" s="20"/>
      <c r="C146" s="20"/>
      <c r="D146" s="20"/>
      <c r="E146" s="22"/>
      <c r="F146" s="22"/>
      <c r="M146" s="10"/>
    </row>
    <row r="147" spans="2:13" x14ac:dyDescent="0.2">
      <c r="B147" s="20"/>
      <c r="C147" s="20"/>
      <c r="D147" s="20"/>
      <c r="E147" s="22"/>
      <c r="F147" s="22"/>
      <c r="M147" s="10"/>
    </row>
    <row r="148" spans="2:13" x14ac:dyDescent="0.2">
      <c r="B148" s="20"/>
      <c r="C148" s="20"/>
      <c r="D148" s="20"/>
      <c r="E148" s="22"/>
      <c r="F148" s="22"/>
      <c r="M148" s="10"/>
    </row>
    <row r="149" spans="2:13" x14ac:dyDescent="0.2">
      <c r="B149" s="20"/>
      <c r="C149" s="20"/>
      <c r="D149" s="20"/>
      <c r="E149" s="22"/>
      <c r="F149" s="25"/>
      <c r="M149" s="10"/>
    </row>
    <row r="150" spans="2:13" x14ac:dyDescent="0.2">
      <c r="B150" s="20"/>
      <c r="C150" s="20"/>
      <c r="D150" s="20"/>
      <c r="E150" s="20"/>
      <c r="F150" s="20"/>
      <c r="M150" s="10"/>
    </row>
    <row r="151" spans="2:13" x14ac:dyDescent="0.2">
      <c r="B151" s="20"/>
      <c r="C151" s="20"/>
      <c r="D151" s="20"/>
      <c r="E151" s="20"/>
      <c r="F151" s="20"/>
      <c r="M151" s="10"/>
    </row>
    <row r="152" spans="2:13" x14ac:dyDescent="0.2">
      <c r="B152" s="20"/>
      <c r="C152" s="20"/>
      <c r="D152" s="20"/>
      <c r="E152" s="20"/>
      <c r="F152" s="20"/>
      <c r="M152" s="10"/>
    </row>
    <row r="153" spans="2:13" x14ac:dyDescent="0.2">
      <c r="B153" s="20"/>
      <c r="C153" s="20"/>
      <c r="D153" s="20"/>
      <c r="E153" s="20"/>
      <c r="F153" s="20"/>
      <c r="M153" s="10"/>
    </row>
    <row r="154" spans="2:13" x14ac:dyDescent="0.2">
      <c r="B154" s="20"/>
      <c r="C154" s="20"/>
      <c r="D154" s="20"/>
      <c r="E154" s="20"/>
      <c r="F154" s="20"/>
      <c r="M154" s="10"/>
    </row>
    <row r="155" spans="2:13" x14ac:dyDescent="0.2">
      <c r="B155" s="20"/>
      <c r="C155" s="20"/>
      <c r="D155" s="20"/>
      <c r="E155" s="20"/>
      <c r="F155" s="20"/>
      <c r="M155" s="10"/>
    </row>
    <row r="156" spans="2:13" x14ac:dyDescent="0.2">
      <c r="B156" s="20"/>
      <c r="C156" s="20"/>
      <c r="D156" s="20"/>
      <c r="E156" s="20"/>
      <c r="F156" s="20"/>
      <c r="M156" s="10"/>
    </row>
    <row r="157" spans="2:13" x14ac:dyDescent="0.2">
      <c r="B157" s="20"/>
      <c r="C157" s="20"/>
      <c r="D157" s="20"/>
      <c r="E157" s="20"/>
      <c r="F157" s="20"/>
      <c r="M157" s="10"/>
    </row>
    <row r="158" spans="2:13" x14ac:dyDescent="0.2">
      <c r="B158" s="20"/>
      <c r="C158" s="20"/>
      <c r="D158" s="20"/>
      <c r="E158" s="20"/>
      <c r="F158" s="20"/>
      <c r="M158" s="10"/>
    </row>
    <row r="159" spans="2:13" x14ac:dyDescent="0.2">
      <c r="B159" s="20"/>
      <c r="C159" s="20"/>
      <c r="D159" s="20"/>
      <c r="E159" s="20"/>
      <c r="F159" s="20"/>
      <c r="M159" s="10"/>
    </row>
    <row r="160" spans="2:13" x14ac:dyDescent="0.2">
      <c r="B160" s="20"/>
      <c r="C160" s="20"/>
      <c r="D160" s="20"/>
      <c r="E160" s="20"/>
      <c r="F160" s="20"/>
      <c r="M160" s="10"/>
    </row>
    <row r="161" spans="2:13" x14ac:dyDescent="0.2">
      <c r="B161" s="20"/>
      <c r="C161" s="20"/>
      <c r="D161" s="20"/>
      <c r="E161" s="20"/>
      <c r="F161" s="20"/>
      <c r="M161" s="10"/>
    </row>
    <row r="162" spans="2:13" x14ac:dyDescent="0.2">
      <c r="B162" s="20"/>
      <c r="C162" s="20"/>
      <c r="D162" s="20"/>
      <c r="E162" s="20"/>
      <c r="F162" s="20"/>
      <c r="M162" s="10"/>
    </row>
    <row r="163" spans="2:13" x14ac:dyDescent="0.2">
      <c r="B163" s="20"/>
      <c r="C163" s="20"/>
      <c r="D163" s="20"/>
      <c r="E163" s="20"/>
      <c r="F163" s="20"/>
      <c r="M163" s="10"/>
    </row>
    <row r="164" spans="2:13" x14ac:dyDescent="0.2">
      <c r="B164" s="20"/>
      <c r="C164" s="20"/>
      <c r="D164" s="20"/>
      <c r="E164" s="20"/>
      <c r="F164" s="20"/>
      <c r="M164" s="10"/>
    </row>
    <row r="165" spans="2:13" x14ac:dyDescent="0.2">
      <c r="B165" s="20"/>
      <c r="C165" s="20"/>
      <c r="D165" s="20"/>
      <c r="E165" s="20"/>
      <c r="F165" s="20"/>
    </row>
    <row r="166" spans="2:13" x14ac:dyDescent="0.2">
      <c r="B166" s="20"/>
      <c r="C166" s="20"/>
      <c r="D166" s="20"/>
      <c r="E166" s="20"/>
      <c r="F166" s="20"/>
    </row>
    <row r="167" spans="2:13" x14ac:dyDescent="0.2">
      <c r="B167" s="20"/>
      <c r="C167" s="20"/>
      <c r="D167" s="20"/>
      <c r="E167" s="20"/>
      <c r="F167" s="20"/>
    </row>
    <row r="168" spans="2:13" x14ac:dyDescent="0.2">
      <c r="B168" s="20"/>
      <c r="C168" s="20"/>
      <c r="D168" s="20"/>
      <c r="E168" s="20"/>
      <c r="F168" s="20"/>
    </row>
    <row r="169" spans="2:13" x14ac:dyDescent="0.2">
      <c r="B169" s="20"/>
      <c r="C169" s="20"/>
      <c r="D169" s="20"/>
      <c r="E169" s="20"/>
      <c r="F169" s="20"/>
    </row>
    <row r="170" spans="2:13" x14ac:dyDescent="0.2">
      <c r="B170" s="20"/>
      <c r="C170" s="20"/>
      <c r="D170" s="20"/>
      <c r="E170" s="20"/>
      <c r="F170" s="20"/>
    </row>
    <row r="171" spans="2:13" x14ac:dyDescent="0.2">
      <c r="B171" s="20"/>
      <c r="C171" s="20"/>
      <c r="D171" s="20"/>
      <c r="E171" s="20"/>
      <c r="F171" s="20"/>
    </row>
    <row r="172" spans="2:13" x14ac:dyDescent="0.2">
      <c r="B172" s="20"/>
      <c r="C172" s="20"/>
      <c r="D172" s="20"/>
      <c r="E172" s="20"/>
      <c r="F172" s="20"/>
    </row>
    <row r="173" spans="2:13" x14ac:dyDescent="0.2">
      <c r="B173" s="20"/>
      <c r="C173" s="20"/>
      <c r="D173" s="20"/>
      <c r="E173" s="20"/>
      <c r="F173" s="20"/>
    </row>
    <row r="174" spans="2:13" x14ac:dyDescent="0.2">
      <c r="B174" s="20"/>
      <c r="C174" s="20"/>
      <c r="D174" s="20"/>
      <c r="E174" s="20"/>
      <c r="F174" s="20"/>
    </row>
    <row r="175" spans="2:13" x14ac:dyDescent="0.2">
      <c r="B175" s="20"/>
      <c r="C175" s="20"/>
      <c r="D175" s="20"/>
      <c r="E175" s="20"/>
      <c r="F175" s="20"/>
    </row>
    <row r="176" spans="2:13" x14ac:dyDescent="0.2">
      <c r="B176" s="20"/>
      <c r="C176" s="20"/>
      <c r="D176" s="20"/>
      <c r="E176" s="20"/>
      <c r="F176" s="20"/>
    </row>
    <row r="177" spans="2:6" x14ac:dyDescent="0.2">
      <c r="B177" s="20"/>
      <c r="C177" s="20"/>
      <c r="D177" s="20"/>
      <c r="E177" s="20"/>
      <c r="F177" s="20"/>
    </row>
    <row r="178" spans="2:6" x14ac:dyDescent="0.2">
      <c r="B178" s="20"/>
      <c r="C178" s="20"/>
      <c r="D178" s="20"/>
      <c r="E178" s="20"/>
      <c r="F178" s="20"/>
    </row>
    <row r="179" spans="2:6" x14ac:dyDescent="0.2">
      <c r="B179" s="20"/>
      <c r="C179" s="20"/>
      <c r="D179" s="20"/>
      <c r="E179" s="20"/>
      <c r="F179" s="20"/>
    </row>
    <row r="180" spans="2:6" x14ac:dyDescent="0.2">
      <c r="B180" s="20"/>
      <c r="C180" s="20"/>
      <c r="D180" s="20"/>
      <c r="E180" s="20"/>
      <c r="F180" s="20"/>
    </row>
    <row r="181" spans="2:6" x14ac:dyDescent="0.2">
      <c r="B181" s="20"/>
      <c r="C181" s="20"/>
      <c r="D181" s="20"/>
      <c r="E181" s="20"/>
      <c r="F181" s="20"/>
    </row>
    <row r="182" spans="2:6" x14ac:dyDescent="0.2">
      <c r="B182" s="20"/>
      <c r="C182" s="20"/>
      <c r="D182" s="20"/>
      <c r="E182" s="20"/>
      <c r="F182" s="20"/>
    </row>
    <row r="183" spans="2:6" x14ac:dyDescent="0.2">
      <c r="B183" s="20"/>
      <c r="C183" s="20"/>
      <c r="D183" s="20"/>
      <c r="E183" s="20"/>
      <c r="F183" s="20"/>
    </row>
    <row r="184" spans="2:6" x14ac:dyDescent="0.2">
      <c r="B184" s="20"/>
      <c r="C184" s="20"/>
      <c r="D184" s="20"/>
      <c r="E184" s="20"/>
      <c r="F184" s="20"/>
    </row>
    <row r="185" spans="2:6" x14ac:dyDescent="0.2">
      <c r="B185" s="20"/>
      <c r="C185" s="20"/>
      <c r="D185" s="20"/>
      <c r="E185" s="20"/>
      <c r="F185" s="20"/>
    </row>
    <row r="186" spans="2:6" x14ac:dyDescent="0.2">
      <c r="B186" s="20"/>
      <c r="C186" s="20"/>
      <c r="D186" s="20"/>
      <c r="E186" s="20"/>
      <c r="F186" s="20"/>
    </row>
    <row r="187" spans="2:6" x14ac:dyDescent="0.2">
      <c r="B187" s="20"/>
      <c r="C187" s="20"/>
      <c r="D187" s="20"/>
      <c r="E187" s="20"/>
      <c r="F187" s="20"/>
    </row>
    <row r="188" spans="2:6" x14ac:dyDescent="0.2">
      <c r="B188" s="20"/>
      <c r="C188" s="20"/>
      <c r="D188" s="20"/>
      <c r="E188" s="20"/>
      <c r="F188" s="20"/>
    </row>
    <row r="189" spans="2:6" x14ac:dyDescent="0.2">
      <c r="B189" s="20"/>
      <c r="C189" s="20"/>
      <c r="D189" s="20"/>
      <c r="E189" s="20"/>
      <c r="F189" s="20"/>
    </row>
    <row r="190" spans="2:6" x14ac:dyDescent="0.2">
      <c r="B190" s="20"/>
      <c r="C190" s="20"/>
      <c r="D190" s="20"/>
      <c r="E190" s="20"/>
      <c r="F190" s="20"/>
    </row>
    <row r="191" spans="2:6" x14ac:dyDescent="0.2">
      <c r="B191" s="20"/>
      <c r="C191" s="20"/>
      <c r="D191" s="20"/>
      <c r="E191" s="20"/>
      <c r="F191" s="20"/>
    </row>
    <row r="192" spans="2:6" x14ac:dyDescent="0.2">
      <c r="B192" s="20"/>
      <c r="C192" s="20"/>
      <c r="D192" s="20"/>
      <c r="E192" s="20"/>
      <c r="F192" s="20"/>
    </row>
    <row r="193" spans="2:6" x14ac:dyDescent="0.2">
      <c r="B193" s="20"/>
      <c r="C193" s="20"/>
      <c r="D193" s="20"/>
      <c r="E193" s="20"/>
      <c r="F193" s="20"/>
    </row>
    <row r="194" spans="2:6" x14ac:dyDescent="0.2">
      <c r="B194" s="20"/>
      <c r="C194" s="20"/>
      <c r="D194" s="20"/>
      <c r="E194" s="20"/>
      <c r="F194" s="20"/>
    </row>
    <row r="195" spans="2:6" x14ac:dyDescent="0.2">
      <c r="B195" s="20"/>
      <c r="C195" s="20"/>
      <c r="D195" s="20"/>
      <c r="E195" s="20"/>
      <c r="F195" s="20"/>
    </row>
    <row r="196" spans="2:6" x14ac:dyDescent="0.2">
      <c r="B196" s="20"/>
      <c r="C196" s="20"/>
      <c r="D196" s="20"/>
      <c r="E196" s="20"/>
      <c r="F196" s="20"/>
    </row>
    <row r="197" spans="2:6" x14ac:dyDescent="0.2">
      <c r="B197" s="20"/>
      <c r="C197" s="20"/>
      <c r="D197" s="20"/>
      <c r="E197" s="20"/>
      <c r="F197" s="20"/>
    </row>
    <row r="198" spans="2:6" x14ac:dyDescent="0.2">
      <c r="B198" s="20"/>
      <c r="C198" s="20"/>
      <c r="D198" s="20"/>
      <c r="E198" s="20"/>
      <c r="F198" s="20"/>
    </row>
    <row r="199" spans="2:6" x14ac:dyDescent="0.2">
      <c r="B199" s="20"/>
      <c r="C199" s="20"/>
      <c r="D199" s="20"/>
      <c r="E199" s="20"/>
      <c r="F199" s="20"/>
    </row>
    <row r="200" spans="2:6" x14ac:dyDescent="0.2">
      <c r="B200" s="20"/>
      <c r="C200" s="20"/>
      <c r="D200" s="20"/>
      <c r="E200" s="20"/>
      <c r="F200" s="20"/>
    </row>
    <row r="201" spans="2:6" x14ac:dyDescent="0.2">
      <c r="B201" s="20"/>
      <c r="C201" s="20"/>
      <c r="D201" s="20"/>
      <c r="E201" s="20"/>
      <c r="F201" s="20"/>
    </row>
    <row r="202" spans="2:6" x14ac:dyDescent="0.2">
      <c r="B202" s="20"/>
      <c r="C202" s="20"/>
      <c r="D202" s="20"/>
      <c r="E202" s="20"/>
      <c r="F202" s="20"/>
    </row>
    <row r="203" spans="2:6" x14ac:dyDescent="0.2">
      <c r="B203" s="20"/>
      <c r="C203" s="20"/>
      <c r="D203" s="20"/>
      <c r="E203" s="20"/>
      <c r="F203" s="20"/>
    </row>
    <row r="204" spans="2:6" x14ac:dyDescent="0.2">
      <c r="B204" s="20"/>
      <c r="C204" s="20"/>
      <c r="D204" s="20"/>
      <c r="E204" s="20"/>
      <c r="F204" s="20"/>
    </row>
    <row r="205" spans="2:6" x14ac:dyDescent="0.2">
      <c r="B205" s="20"/>
      <c r="C205" s="20"/>
      <c r="D205" s="20"/>
      <c r="E205" s="20"/>
      <c r="F205" s="20"/>
    </row>
    <row r="206" spans="2:6" x14ac:dyDescent="0.2">
      <c r="B206" s="20"/>
      <c r="C206" s="20"/>
      <c r="D206" s="20"/>
      <c r="E206" s="20"/>
      <c r="F206" s="20"/>
    </row>
    <row r="207" spans="2:6" x14ac:dyDescent="0.2">
      <c r="B207" s="20"/>
      <c r="C207" s="20"/>
      <c r="D207" s="20"/>
      <c r="E207" s="20"/>
      <c r="F207" s="20"/>
    </row>
    <row r="208" spans="2:6" x14ac:dyDescent="0.2">
      <c r="B208" s="20"/>
      <c r="C208" s="20"/>
      <c r="D208" s="20"/>
      <c r="E208" s="20"/>
      <c r="F208" s="20"/>
    </row>
    <row r="209" spans="2:6" x14ac:dyDescent="0.2">
      <c r="B209" s="20"/>
      <c r="C209" s="20"/>
      <c r="D209" s="20"/>
      <c r="E209" s="20"/>
      <c r="F209" s="20"/>
    </row>
    <row r="210" spans="2:6" x14ac:dyDescent="0.2">
      <c r="B210" s="20"/>
      <c r="C210" s="20"/>
      <c r="D210" s="20"/>
      <c r="E210" s="20"/>
      <c r="F210" s="20"/>
    </row>
    <row r="211" spans="2:6" x14ac:dyDescent="0.2">
      <c r="B211" s="20"/>
      <c r="C211" s="20"/>
      <c r="D211" s="20"/>
      <c r="E211" s="20"/>
      <c r="F211" s="20"/>
    </row>
    <row r="212" spans="2:6" x14ac:dyDescent="0.2">
      <c r="B212" s="20"/>
      <c r="C212" s="20"/>
      <c r="D212" s="20"/>
      <c r="E212" s="20"/>
      <c r="F212" s="20"/>
    </row>
    <row r="213" spans="2:6" x14ac:dyDescent="0.2">
      <c r="B213" s="20"/>
      <c r="C213" s="20"/>
      <c r="D213" s="20"/>
      <c r="E213" s="20"/>
      <c r="F213" s="20"/>
    </row>
    <row r="214" spans="2:6" x14ac:dyDescent="0.2">
      <c r="B214" s="20"/>
      <c r="C214" s="20"/>
      <c r="D214" s="20"/>
      <c r="E214" s="20"/>
      <c r="F214" s="20"/>
    </row>
    <row r="215" spans="2:6" x14ac:dyDescent="0.2">
      <c r="B215" s="20"/>
      <c r="C215" s="20"/>
      <c r="D215" s="20"/>
      <c r="E215" s="20"/>
      <c r="F215" s="20"/>
    </row>
    <row r="216" spans="2:6" x14ac:dyDescent="0.2">
      <c r="B216" s="20"/>
      <c r="C216" s="20"/>
      <c r="D216" s="20"/>
      <c r="E216" s="20"/>
      <c r="F216" s="20"/>
    </row>
    <row r="217" spans="2:6" x14ac:dyDescent="0.2">
      <c r="B217" s="20"/>
      <c r="C217" s="20"/>
      <c r="D217" s="20"/>
      <c r="E217" s="20"/>
      <c r="F217" s="20"/>
    </row>
    <row r="218" spans="2:6" x14ac:dyDescent="0.2">
      <c r="B218" s="20"/>
      <c r="C218" s="20"/>
      <c r="D218" s="20"/>
      <c r="E218" s="20"/>
      <c r="F218" s="20"/>
    </row>
    <row r="219" spans="2:6" x14ac:dyDescent="0.2">
      <c r="B219" s="20"/>
      <c r="C219" s="20"/>
      <c r="D219" s="20"/>
      <c r="E219" s="20"/>
      <c r="F219" s="20"/>
    </row>
    <row r="220" spans="2:6" x14ac:dyDescent="0.2">
      <c r="B220" s="20"/>
      <c r="C220" s="20"/>
      <c r="D220" s="20"/>
      <c r="E220" s="20"/>
      <c r="F220" s="20"/>
    </row>
    <row r="221" spans="2:6" x14ac:dyDescent="0.2">
      <c r="B221" s="20"/>
      <c r="C221" s="20"/>
      <c r="D221" s="20"/>
      <c r="E221" s="20"/>
      <c r="F221" s="20"/>
    </row>
    <row r="222" spans="2:6" x14ac:dyDescent="0.2">
      <c r="B222" s="20"/>
      <c r="C222" s="20"/>
      <c r="D222" s="20"/>
      <c r="E222" s="20"/>
      <c r="F222" s="20"/>
    </row>
    <row r="223" spans="2:6" x14ac:dyDescent="0.2">
      <c r="B223" s="20"/>
      <c r="C223" s="20"/>
      <c r="D223" s="20"/>
      <c r="E223" s="20"/>
      <c r="F223" s="20"/>
    </row>
    <row r="224" spans="2:6" x14ac:dyDescent="0.2">
      <c r="B224" s="20"/>
      <c r="C224" s="20"/>
      <c r="D224" s="20"/>
      <c r="E224" s="20"/>
      <c r="F224" s="20"/>
    </row>
    <row r="225" spans="2:6" x14ac:dyDescent="0.2">
      <c r="B225" s="20"/>
      <c r="C225" s="20"/>
      <c r="D225" s="20"/>
      <c r="E225" s="20"/>
      <c r="F225" s="20"/>
    </row>
    <row r="226" spans="2:6" x14ac:dyDescent="0.2">
      <c r="B226" s="20"/>
      <c r="C226" s="20"/>
      <c r="D226" s="20"/>
      <c r="E226" s="20"/>
      <c r="F226" s="20"/>
    </row>
    <row r="227" spans="2:6" x14ac:dyDescent="0.2">
      <c r="B227" s="20"/>
      <c r="C227" s="20"/>
      <c r="D227" s="20"/>
      <c r="E227" s="20"/>
      <c r="F227" s="20"/>
    </row>
    <row r="228" spans="2:6" x14ac:dyDescent="0.2">
      <c r="B228" s="20"/>
      <c r="C228" s="20"/>
      <c r="D228" s="20"/>
      <c r="E228" s="20"/>
      <c r="F228" s="20"/>
    </row>
    <row r="229" spans="2:6" x14ac:dyDescent="0.2">
      <c r="B229" s="20"/>
      <c r="C229" s="20"/>
      <c r="D229" s="20"/>
      <c r="E229" s="20"/>
      <c r="F229" s="20"/>
    </row>
    <row r="230" spans="2:6" x14ac:dyDescent="0.2">
      <c r="B230" s="20"/>
      <c r="C230" s="20"/>
      <c r="D230" s="20"/>
      <c r="E230" s="20"/>
      <c r="F230" s="20"/>
    </row>
    <row r="231" spans="2:6" x14ac:dyDescent="0.2">
      <c r="B231" s="20"/>
      <c r="C231" s="20"/>
      <c r="D231" s="20"/>
      <c r="E231" s="20"/>
      <c r="F231" s="20"/>
    </row>
    <row r="232" spans="2:6" x14ac:dyDescent="0.2">
      <c r="B232" s="20"/>
      <c r="C232" s="20"/>
      <c r="D232" s="20"/>
      <c r="E232" s="20"/>
      <c r="F232" s="20"/>
    </row>
    <row r="233" spans="2:6" x14ac:dyDescent="0.2">
      <c r="B233" s="20"/>
      <c r="C233" s="20"/>
      <c r="D233" s="20"/>
      <c r="E233" s="20"/>
      <c r="F233" s="20"/>
    </row>
    <row r="234" spans="2:6" x14ac:dyDescent="0.2">
      <c r="B234" s="20"/>
      <c r="C234" s="20"/>
      <c r="D234" s="20"/>
      <c r="E234" s="20"/>
      <c r="F234" s="20"/>
    </row>
    <row r="235" spans="2:6" x14ac:dyDescent="0.2">
      <c r="B235" s="20"/>
      <c r="C235" s="20"/>
      <c r="D235" s="20"/>
      <c r="E235" s="20"/>
      <c r="F235" s="20"/>
    </row>
    <row r="236" spans="2:6" x14ac:dyDescent="0.2">
      <c r="B236" s="20"/>
      <c r="C236" s="20"/>
      <c r="D236" s="20"/>
      <c r="E236" s="20"/>
      <c r="F236" s="20"/>
    </row>
    <row r="237" spans="2:6" x14ac:dyDescent="0.2">
      <c r="B237" s="20"/>
      <c r="C237" s="20"/>
      <c r="D237" s="20"/>
      <c r="E237" s="20"/>
      <c r="F237" s="20"/>
    </row>
    <row r="238" spans="2:6" x14ac:dyDescent="0.2">
      <c r="B238" s="20"/>
      <c r="C238" s="20"/>
      <c r="D238" s="20"/>
      <c r="E238" s="20"/>
      <c r="F238" s="20"/>
    </row>
    <row r="239" spans="2:6" x14ac:dyDescent="0.2">
      <c r="B239" s="20"/>
      <c r="C239" s="20"/>
      <c r="D239" s="20"/>
      <c r="E239" s="20"/>
      <c r="F239" s="20"/>
    </row>
    <row r="240" spans="2:6" x14ac:dyDescent="0.2">
      <c r="B240" s="20"/>
      <c r="C240" s="20"/>
      <c r="D240" s="20"/>
      <c r="E240" s="20"/>
      <c r="F240" s="20"/>
    </row>
    <row r="241" spans="2:6" x14ac:dyDescent="0.2">
      <c r="B241" s="20"/>
      <c r="C241" s="20"/>
      <c r="D241" s="20"/>
      <c r="E241" s="20"/>
      <c r="F241" s="20"/>
    </row>
    <row r="242" spans="2:6" x14ac:dyDescent="0.2">
      <c r="B242" s="20"/>
      <c r="C242" s="20"/>
      <c r="D242" s="20"/>
      <c r="E242" s="20"/>
      <c r="F242" s="20"/>
    </row>
    <row r="243" spans="2:6" x14ac:dyDescent="0.2">
      <c r="B243" s="20"/>
      <c r="C243" s="20"/>
      <c r="D243" s="20"/>
      <c r="E243" s="20"/>
      <c r="F243" s="20"/>
    </row>
    <row r="244" spans="2:6" x14ac:dyDescent="0.2">
      <c r="B244" s="20"/>
      <c r="C244" s="20"/>
      <c r="D244" s="20"/>
      <c r="E244" s="20"/>
      <c r="F244" s="20"/>
    </row>
    <row r="245" spans="2:6" x14ac:dyDescent="0.2">
      <c r="B245" s="20"/>
      <c r="C245" s="20"/>
      <c r="D245" s="20"/>
      <c r="E245" s="20"/>
      <c r="F245" s="20"/>
    </row>
    <row r="246" spans="2:6" x14ac:dyDescent="0.2">
      <c r="B246" s="20"/>
      <c r="C246" s="20"/>
      <c r="D246" s="20"/>
      <c r="E246" s="20"/>
      <c r="F246" s="20"/>
    </row>
    <row r="247" spans="2:6" x14ac:dyDescent="0.2">
      <c r="B247" s="20"/>
      <c r="C247" s="20"/>
      <c r="D247" s="20"/>
      <c r="E247" s="20"/>
      <c r="F247" s="20"/>
    </row>
    <row r="248" spans="2:6" x14ac:dyDescent="0.2">
      <c r="B248" s="20"/>
      <c r="C248" s="20"/>
      <c r="D248" s="20"/>
      <c r="E248" s="20"/>
      <c r="F248" s="20"/>
    </row>
    <row r="249" spans="2:6" x14ac:dyDescent="0.2">
      <c r="B249" s="20"/>
      <c r="C249" s="20"/>
      <c r="D249" s="20"/>
      <c r="E249" s="20"/>
      <c r="F249" s="20"/>
    </row>
    <row r="250" spans="2:6" x14ac:dyDescent="0.2">
      <c r="B250" s="20"/>
      <c r="C250" s="20"/>
      <c r="D250" s="20"/>
      <c r="E250" s="20"/>
      <c r="F250" s="20"/>
    </row>
    <row r="251" spans="2:6" x14ac:dyDescent="0.2">
      <c r="B251" s="20"/>
      <c r="C251" s="20"/>
      <c r="D251" s="20"/>
      <c r="E251" s="20"/>
      <c r="F251" s="20"/>
    </row>
    <row r="252" spans="2:6" x14ac:dyDescent="0.2">
      <c r="B252" s="20"/>
      <c r="C252" s="20"/>
      <c r="D252" s="20"/>
      <c r="E252" s="20"/>
      <c r="F252" s="20"/>
    </row>
    <row r="253" spans="2:6" x14ac:dyDescent="0.2">
      <c r="B253" s="20"/>
      <c r="C253" s="20"/>
      <c r="D253" s="20"/>
      <c r="E253" s="20"/>
      <c r="F253" s="20"/>
    </row>
    <row r="254" spans="2:6" x14ac:dyDescent="0.2">
      <c r="B254" s="20"/>
      <c r="C254" s="20"/>
      <c r="D254" s="20"/>
      <c r="E254" s="20"/>
      <c r="F254" s="20"/>
    </row>
    <row r="255" spans="2:6" x14ac:dyDescent="0.2">
      <c r="B255" s="20"/>
      <c r="C255" s="20"/>
      <c r="D255" s="20"/>
      <c r="E255" s="20"/>
      <c r="F255" s="20"/>
    </row>
    <row r="256" spans="2:6" x14ac:dyDescent="0.2">
      <c r="B256" s="20"/>
      <c r="C256" s="20"/>
      <c r="D256" s="20"/>
      <c r="E256" s="20"/>
      <c r="F256" s="20"/>
    </row>
    <row r="257" spans="2:6" x14ac:dyDescent="0.2">
      <c r="B257" s="20"/>
      <c r="C257" s="20"/>
      <c r="D257" s="20"/>
      <c r="E257" s="20"/>
      <c r="F257" s="20"/>
    </row>
    <row r="258" spans="2:6" x14ac:dyDescent="0.2">
      <c r="B258" s="20"/>
      <c r="C258" s="20"/>
      <c r="D258" s="20"/>
      <c r="E258" s="20"/>
      <c r="F258" s="20"/>
    </row>
    <row r="259" spans="2:6" x14ac:dyDescent="0.2">
      <c r="B259" s="20"/>
      <c r="C259" s="20"/>
      <c r="D259" s="20"/>
      <c r="E259" s="20"/>
      <c r="F259" s="20"/>
    </row>
    <row r="260" spans="2:6" x14ac:dyDescent="0.2">
      <c r="B260" s="20"/>
      <c r="C260" s="20"/>
      <c r="D260" s="20"/>
      <c r="E260" s="20"/>
      <c r="F260" s="20"/>
    </row>
    <row r="261" spans="2:6" x14ac:dyDescent="0.2">
      <c r="B261" s="20"/>
      <c r="C261" s="20"/>
      <c r="D261" s="20"/>
      <c r="E261" s="20"/>
      <c r="F261" s="20"/>
    </row>
    <row r="262" spans="2:6" x14ac:dyDescent="0.2">
      <c r="B262" s="20"/>
      <c r="C262" s="20"/>
      <c r="D262" s="20"/>
      <c r="E262" s="20"/>
      <c r="F262" s="20"/>
    </row>
    <row r="263" spans="2:6" x14ac:dyDescent="0.2">
      <c r="B263" s="20"/>
      <c r="C263" s="20"/>
      <c r="D263" s="20"/>
      <c r="E263" s="20"/>
      <c r="F263" s="20"/>
    </row>
    <row r="264" spans="2:6" x14ac:dyDescent="0.2">
      <c r="B264" s="20"/>
      <c r="C264" s="20"/>
      <c r="D264" s="20"/>
      <c r="E264" s="20"/>
      <c r="F264" s="20"/>
    </row>
    <row r="265" spans="2:6" x14ac:dyDescent="0.2">
      <c r="B265" s="20"/>
      <c r="C265" s="20"/>
      <c r="D265" s="20"/>
      <c r="E265" s="20"/>
      <c r="F265" s="20"/>
    </row>
    <row r="266" spans="2:6" x14ac:dyDescent="0.2">
      <c r="B266" s="20"/>
      <c r="C266" s="20"/>
      <c r="D266" s="20"/>
      <c r="E266" s="20"/>
      <c r="F266" s="20"/>
    </row>
    <row r="267" spans="2:6" x14ac:dyDescent="0.2">
      <c r="B267" s="20"/>
      <c r="C267" s="20"/>
      <c r="D267" s="20"/>
      <c r="E267" s="20"/>
      <c r="F267" s="20"/>
    </row>
    <row r="268" spans="2:6" x14ac:dyDescent="0.2">
      <c r="B268" s="20"/>
      <c r="C268" s="20"/>
      <c r="D268" s="20"/>
      <c r="E268" s="20"/>
      <c r="F268" s="20"/>
    </row>
    <row r="269" spans="2:6" x14ac:dyDescent="0.2">
      <c r="B269" s="20"/>
      <c r="C269" s="20"/>
      <c r="D269" s="20"/>
      <c r="E269" s="20"/>
      <c r="F269" s="20"/>
    </row>
    <row r="270" spans="2:6" x14ac:dyDescent="0.2">
      <c r="B270" s="20"/>
      <c r="C270" s="20"/>
      <c r="D270" s="20"/>
      <c r="E270" s="20"/>
      <c r="F270" s="20"/>
    </row>
    <row r="271" spans="2:6" x14ac:dyDescent="0.2">
      <c r="B271" s="20"/>
      <c r="C271" s="20"/>
      <c r="D271" s="20"/>
      <c r="E271" s="20"/>
      <c r="F271" s="20"/>
    </row>
    <row r="272" spans="2:6" x14ac:dyDescent="0.2">
      <c r="B272" s="20"/>
      <c r="C272" s="20"/>
      <c r="D272" s="20"/>
      <c r="E272" s="20"/>
      <c r="F272" s="20"/>
    </row>
    <row r="273" spans="2:6" x14ac:dyDescent="0.2">
      <c r="B273" s="20"/>
      <c r="C273" s="20"/>
      <c r="D273" s="20"/>
      <c r="E273" s="20"/>
      <c r="F273" s="20"/>
    </row>
    <row r="274" spans="2:6" x14ac:dyDescent="0.2">
      <c r="B274" s="20"/>
      <c r="C274" s="20"/>
      <c r="D274" s="20"/>
      <c r="E274" s="20"/>
      <c r="F274" s="20"/>
    </row>
    <row r="275" spans="2:6" x14ac:dyDescent="0.2">
      <c r="B275" s="20"/>
      <c r="C275" s="20"/>
      <c r="D275" s="20"/>
      <c r="E275" s="20"/>
      <c r="F275" s="20"/>
    </row>
    <row r="276" spans="2:6" x14ac:dyDescent="0.2">
      <c r="B276" s="20"/>
      <c r="C276" s="20"/>
      <c r="D276" s="20"/>
      <c r="E276" s="20"/>
      <c r="F276" s="20"/>
    </row>
    <row r="277" spans="2:6" x14ac:dyDescent="0.2">
      <c r="B277" s="20"/>
      <c r="C277" s="20"/>
      <c r="D277" s="20"/>
      <c r="E277" s="20"/>
      <c r="F277" s="20"/>
    </row>
    <row r="278" spans="2:6" x14ac:dyDescent="0.2">
      <c r="B278" s="20"/>
      <c r="C278" s="20"/>
      <c r="D278" s="20"/>
      <c r="E278" s="20"/>
      <c r="F278" s="20"/>
    </row>
    <row r="279" spans="2:6" x14ac:dyDescent="0.2">
      <c r="B279" s="20"/>
      <c r="C279" s="20"/>
      <c r="D279" s="20"/>
      <c r="E279" s="20"/>
      <c r="F279" s="20"/>
    </row>
    <row r="280" spans="2:6" x14ac:dyDescent="0.2">
      <c r="B280" s="20"/>
      <c r="C280" s="20"/>
      <c r="D280" s="20"/>
      <c r="E280" s="20"/>
      <c r="F280" s="20"/>
    </row>
    <row r="281" spans="2:6" x14ac:dyDescent="0.2">
      <c r="B281" s="20"/>
      <c r="C281" s="20"/>
      <c r="D281" s="20"/>
      <c r="E281" s="20"/>
      <c r="F281" s="20"/>
    </row>
    <row r="282" spans="2:6" x14ac:dyDescent="0.2">
      <c r="B282" s="20"/>
      <c r="C282" s="20"/>
      <c r="D282" s="20"/>
      <c r="E282" s="20"/>
      <c r="F282" s="20"/>
    </row>
    <row r="283" spans="2:6" x14ac:dyDescent="0.2">
      <c r="B283" s="20"/>
      <c r="C283" s="20"/>
      <c r="D283" s="20"/>
      <c r="E283" s="20"/>
      <c r="F283" s="20"/>
    </row>
    <row r="284" spans="2:6" x14ac:dyDescent="0.2">
      <c r="B284" s="20"/>
      <c r="C284" s="20"/>
      <c r="D284" s="20"/>
      <c r="E284" s="20"/>
      <c r="F284" s="20"/>
    </row>
    <row r="285" spans="2:6" x14ac:dyDescent="0.2">
      <c r="B285" s="20"/>
      <c r="C285" s="20"/>
      <c r="D285" s="20"/>
      <c r="E285" s="20"/>
      <c r="F285" s="20"/>
    </row>
    <row r="286" spans="2:6" x14ac:dyDescent="0.2">
      <c r="B286" s="20"/>
      <c r="C286" s="20"/>
      <c r="D286" s="20"/>
      <c r="E286" s="20"/>
      <c r="F286" s="20"/>
    </row>
    <row r="287" spans="2:6" x14ac:dyDescent="0.2">
      <c r="B287" s="20"/>
      <c r="C287" s="20"/>
      <c r="D287" s="20"/>
      <c r="E287" s="20"/>
      <c r="F287" s="20"/>
    </row>
    <row r="288" spans="2:6" x14ac:dyDescent="0.2">
      <c r="B288" s="20"/>
      <c r="C288" s="20"/>
      <c r="D288" s="20"/>
      <c r="E288" s="20"/>
      <c r="F288" s="20"/>
    </row>
    <row r="289" spans="2:6" x14ac:dyDescent="0.2">
      <c r="B289" s="20"/>
      <c r="C289" s="20"/>
      <c r="D289" s="20"/>
      <c r="E289" s="20"/>
      <c r="F289" s="20"/>
    </row>
    <row r="290" spans="2:6" x14ac:dyDescent="0.2">
      <c r="B290" s="20"/>
      <c r="C290" s="20"/>
      <c r="D290" s="20"/>
      <c r="E290" s="20"/>
      <c r="F290" s="20"/>
    </row>
    <row r="291" spans="2:6" x14ac:dyDescent="0.2">
      <c r="B291" s="20"/>
      <c r="C291" s="20"/>
      <c r="D291" s="20"/>
      <c r="E291" s="20"/>
      <c r="F291" s="20"/>
    </row>
    <row r="292" spans="2:6" x14ac:dyDescent="0.2">
      <c r="B292" s="20"/>
      <c r="C292" s="20"/>
      <c r="D292" s="20"/>
      <c r="E292" s="20"/>
      <c r="F292" s="20"/>
    </row>
    <row r="293" spans="2:6" x14ac:dyDescent="0.2">
      <c r="B293" s="20"/>
      <c r="C293" s="20"/>
      <c r="D293" s="20"/>
      <c r="E293" s="20"/>
      <c r="F293" s="20"/>
    </row>
    <row r="294" spans="2:6" x14ac:dyDescent="0.2">
      <c r="B294" s="20"/>
      <c r="C294" s="20"/>
      <c r="D294" s="20"/>
      <c r="E294" s="20"/>
      <c r="F294" s="20"/>
    </row>
    <row r="295" spans="2:6" x14ac:dyDescent="0.2">
      <c r="B295" s="20"/>
      <c r="C295" s="20"/>
      <c r="D295" s="20"/>
      <c r="E295" s="20"/>
      <c r="F295" s="20"/>
    </row>
    <row r="296" spans="2:6" x14ac:dyDescent="0.2">
      <c r="B296" s="20"/>
      <c r="C296" s="20"/>
      <c r="D296" s="20"/>
      <c r="E296" s="20"/>
      <c r="F296" s="20"/>
    </row>
    <row r="297" spans="2:6" x14ac:dyDescent="0.2">
      <c r="B297" s="20"/>
      <c r="C297" s="20"/>
      <c r="D297" s="20"/>
      <c r="E297" s="20"/>
      <c r="F297" s="20"/>
    </row>
    <row r="298" spans="2:6" x14ac:dyDescent="0.2">
      <c r="B298" s="20"/>
      <c r="C298" s="20"/>
      <c r="D298" s="20"/>
      <c r="E298" s="20"/>
      <c r="F298" s="20"/>
    </row>
    <row r="299" spans="2:6" x14ac:dyDescent="0.2">
      <c r="B299" s="20"/>
      <c r="C299" s="20"/>
      <c r="D299" s="20"/>
      <c r="E299" s="20"/>
      <c r="F299" s="20"/>
    </row>
    <row r="300" spans="2:6" x14ac:dyDescent="0.2">
      <c r="B300" s="20"/>
      <c r="C300" s="20"/>
      <c r="D300" s="20"/>
      <c r="E300" s="20"/>
      <c r="F300" s="20"/>
    </row>
    <row r="301" spans="2:6" x14ac:dyDescent="0.2">
      <c r="B301" s="20"/>
      <c r="C301" s="20"/>
      <c r="D301" s="20"/>
      <c r="E301" s="20"/>
      <c r="F301" s="20"/>
    </row>
    <row r="302" spans="2:6" x14ac:dyDescent="0.2">
      <c r="B302" s="20"/>
      <c r="C302" s="20"/>
      <c r="D302" s="20"/>
      <c r="E302" s="20"/>
      <c r="F302" s="20"/>
    </row>
    <row r="303" spans="2:6" x14ac:dyDescent="0.2">
      <c r="B303" s="20"/>
      <c r="C303" s="20"/>
      <c r="D303" s="20"/>
      <c r="E303" s="20"/>
      <c r="F303" s="20"/>
    </row>
    <row r="304" spans="2:6" x14ac:dyDescent="0.2">
      <c r="B304" s="20"/>
      <c r="C304" s="20"/>
      <c r="D304" s="20"/>
      <c r="E304" s="20"/>
      <c r="F304" s="20"/>
    </row>
    <row r="305" spans="2:6" x14ac:dyDescent="0.2">
      <c r="B305" s="20"/>
      <c r="C305" s="20"/>
      <c r="D305" s="20"/>
      <c r="E305" s="20"/>
      <c r="F305" s="20"/>
    </row>
    <row r="306" spans="2:6" x14ac:dyDescent="0.2">
      <c r="B306" s="20"/>
      <c r="C306" s="20"/>
      <c r="D306" s="20"/>
      <c r="E306" s="20"/>
      <c r="F306" s="20"/>
    </row>
    <row r="307" spans="2:6" x14ac:dyDescent="0.2">
      <c r="B307" s="20"/>
      <c r="C307" s="20"/>
      <c r="D307" s="20"/>
      <c r="E307" s="20"/>
      <c r="F307" s="20"/>
    </row>
    <row r="308" spans="2:6" x14ac:dyDescent="0.2">
      <c r="B308" s="20"/>
      <c r="C308" s="20"/>
      <c r="D308" s="20"/>
      <c r="E308" s="20"/>
      <c r="F308" s="20"/>
    </row>
    <row r="309" spans="2:6" x14ac:dyDescent="0.2">
      <c r="B309" s="20"/>
      <c r="C309" s="20"/>
      <c r="D309" s="20"/>
      <c r="E309" s="20"/>
      <c r="F309" s="20"/>
    </row>
    <row r="310" spans="2:6" x14ac:dyDescent="0.2">
      <c r="B310" s="20"/>
      <c r="C310" s="20"/>
      <c r="D310" s="20"/>
      <c r="E310" s="20"/>
      <c r="F310" s="20"/>
    </row>
    <row r="311" spans="2:6" x14ac:dyDescent="0.2">
      <c r="B311" s="20"/>
      <c r="C311" s="20"/>
      <c r="D311" s="20"/>
      <c r="E311" s="20"/>
      <c r="F311" s="20"/>
    </row>
    <row r="312" spans="2:6" x14ac:dyDescent="0.2">
      <c r="B312" s="20"/>
      <c r="C312" s="20"/>
      <c r="D312" s="20"/>
      <c r="E312" s="20"/>
      <c r="F312" s="20"/>
    </row>
    <row r="313" spans="2:6" x14ac:dyDescent="0.2">
      <c r="B313" s="20"/>
      <c r="C313" s="20"/>
      <c r="D313" s="20"/>
      <c r="E313" s="20"/>
      <c r="F313" s="20"/>
    </row>
    <row r="314" spans="2:6" x14ac:dyDescent="0.2">
      <c r="B314" s="20"/>
      <c r="C314" s="20"/>
      <c r="D314" s="20"/>
      <c r="E314" s="20"/>
      <c r="F314" s="20"/>
    </row>
    <row r="315" spans="2:6" x14ac:dyDescent="0.2">
      <c r="B315" s="20"/>
      <c r="C315" s="20"/>
      <c r="D315" s="20"/>
      <c r="E315" s="20"/>
      <c r="F315" s="20"/>
    </row>
    <row r="316" spans="2:6" x14ac:dyDescent="0.2">
      <c r="B316" s="20"/>
      <c r="C316" s="20"/>
      <c r="D316" s="20"/>
      <c r="E316" s="20"/>
      <c r="F316" s="20"/>
    </row>
    <row r="317" spans="2:6" x14ac:dyDescent="0.2">
      <c r="B317" s="20"/>
      <c r="C317" s="20"/>
      <c r="D317" s="20"/>
      <c r="E317" s="20"/>
      <c r="F317" s="20"/>
    </row>
    <row r="318" spans="2:6" x14ac:dyDescent="0.2">
      <c r="B318" s="20"/>
      <c r="C318" s="20"/>
      <c r="D318" s="20"/>
      <c r="E318" s="20"/>
      <c r="F318" s="20"/>
    </row>
    <row r="319" spans="2:6" x14ac:dyDescent="0.2">
      <c r="B319" s="20"/>
      <c r="C319" s="20"/>
      <c r="D319" s="20"/>
      <c r="E319" s="20"/>
      <c r="F319" s="20"/>
    </row>
    <row r="320" spans="2:6" x14ac:dyDescent="0.2">
      <c r="B320" s="20"/>
      <c r="C320" s="20"/>
      <c r="D320" s="20"/>
      <c r="E320" s="20"/>
      <c r="F320" s="20"/>
    </row>
    <row r="321" spans="2:6" x14ac:dyDescent="0.2">
      <c r="B321" s="20"/>
      <c r="C321" s="20"/>
      <c r="D321" s="20"/>
      <c r="E321" s="20"/>
      <c r="F321" s="20"/>
    </row>
    <row r="322" spans="2:6" x14ac:dyDescent="0.2">
      <c r="B322" s="20"/>
      <c r="C322" s="20"/>
      <c r="D322" s="20"/>
      <c r="E322" s="20"/>
      <c r="F322" s="20"/>
    </row>
    <row r="323" spans="2:6" x14ac:dyDescent="0.2">
      <c r="B323" s="20"/>
      <c r="C323" s="20"/>
      <c r="D323" s="20"/>
      <c r="E323" s="20"/>
      <c r="F323" s="20"/>
    </row>
    <row r="324" spans="2:6" x14ac:dyDescent="0.2">
      <c r="B324" s="20"/>
      <c r="C324" s="20"/>
      <c r="D324" s="20"/>
      <c r="E324" s="20"/>
      <c r="F324" s="20"/>
    </row>
    <row r="325" spans="2:6" x14ac:dyDescent="0.2">
      <c r="B325" s="20"/>
      <c r="C325" s="20"/>
      <c r="D325" s="20"/>
      <c r="E325" s="20"/>
      <c r="F325" s="20"/>
    </row>
    <row r="326" spans="2:6" x14ac:dyDescent="0.2">
      <c r="B326" s="20"/>
      <c r="C326" s="20"/>
      <c r="D326" s="20"/>
      <c r="E326" s="20"/>
      <c r="F326" s="20"/>
    </row>
    <row r="327" spans="2:6" x14ac:dyDescent="0.2">
      <c r="B327" s="20"/>
      <c r="C327" s="20"/>
      <c r="D327" s="20"/>
      <c r="E327" s="20"/>
      <c r="F327" s="20"/>
    </row>
    <row r="328" spans="2:6" x14ac:dyDescent="0.2">
      <c r="B328" s="20"/>
      <c r="C328" s="20"/>
      <c r="D328" s="20"/>
      <c r="E328" s="20"/>
      <c r="F328" s="20"/>
    </row>
    <row r="329" spans="2:6" x14ac:dyDescent="0.2">
      <c r="B329" s="20"/>
      <c r="C329" s="20"/>
      <c r="D329" s="20"/>
      <c r="E329" s="20"/>
      <c r="F329" s="20"/>
    </row>
    <row r="330" spans="2:6" x14ac:dyDescent="0.2">
      <c r="B330" s="20"/>
      <c r="C330" s="20"/>
      <c r="D330" s="20"/>
      <c r="E330" s="20"/>
      <c r="F330" s="20"/>
    </row>
    <row r="331" spans="2:6" x14ac:dyDescent="0.2">
      <c r="B331" s="20"/>
      <c r="C331" s="20"/>
      <c r="D331" s="20"/>
      <c r="E331" s="20"/>
      <c r="F331" s="20"/>
    </row>
    <row r="332" spans="2:6" x14ac:dyDescent="0.2">
      <c r="B332" s="20"/>
      <c r="C332" s="20"/>
      <c r="D332" s="20"/>
      <c r="E332" s="20"/>
      <c r="F332" s="20"/>
    </row>
    <row r="333" spans="2:6" x14ac:dyDescent="0.2">
      <c r="B333" s="20"/>
      <c r="C333" s="20"/>
      <c r="D333" s="20"/>
      <c r="E333" s="20"/>
      <c r="F333" s="20"/>
    </row>
    <row r="334" spans="2:6" x14ac:dyDescent="0.2">
      <c r="B334" s="20"/>
      <c r="C334" s="20"/>
      <c r="D334" s="20"/>
      <c r="E334" s="20"/>
      <c r="F334" s="20"/>
    </row>
    <row r="335" spans="2:6" x14ac:dyDescent="0.2">
      <c r="B335" s="20"/>
      <c r="C335" s="20"/>
      <c r="D335" s="20"/>
      <c r="E335" s="20"/>
      <c r="F335" s="20"/>
    </row>
    <row r="336" spans="2:6" x14ac:dyDescent="0.2">
      <c r="B336" s="20"/>
      <c r="C336" s="20"/>
      <c r="D336" s="20"/>
      <c r="E336" s="20"/>
      <c r="F336" s="20"/>
    </row>
    <row r="337" spans="2:6" x14ac:dyDescent="0.2">
      <c r="B337" s="20"/>
      <c r="C337" s="20"/>
      <c r="D337" s="20"/>
      <c r="E337" s="20"/>
      <c r="F337" s="20"/>
    </row>
    <row r="338" spans="2:6" x14ac:dyDescent="0.2">
      <c r="B338" s="20"/>
      <c r="C338" s="20"/>
      <c r="D338" s="20"/>
      <c r="E338" s="20"/>
      <c r="F338" s="20"/>
    </row>
    <row r="339" spans="2:6" x14ac:dyDescent="0.2">
      <c r="B339" s="20"/>
      <c r="C339" s="20"/>
      <c r="D339" s="20"/>
      <c r="E339" s="20"/>
      <c r="F339" s="20"/>
    </row>
    <row r="340" spans="2:6" x14ac:dyDescent="0.2">
      <c r="B340" s="20"/>
      <c r="C340" s="20"/>
      <c r="D340" s="20"/>
      <c r="E340" s="20"/>
      <c r="F340" s="20"/>
    </row>
    <row r="341" spans="2:6" x14ac:dyDescent="0.2">
      <c r="B341" s="20"/>
      <c r="C341" s="20"/>
      <c r="D341" s="20"/>
      <c r="E341" s="20"/>
      <c r="F341" s="20"/>
    </row>
    <row r="342" spans="2:6" x14ac:dyDescent="0.2">
      <c r="B342" s="20"/>
      <c r="C342" s="20"/>
      <c r="D342" s="20"/>
      <c r="E342" s="20"/>
      <c r="F342" s="20"/>
    </row>
    <row r="343" spans="2:6" x14ac:dyDescent="0.2">
      <c r="B343" s="20"/>
      <c r="C343" s="20"/>
      <c r="D343" s="20"/>
      <c r="E343" s="20"/>
      <c r="F343" s="20"/>
    </row>
    <row r="344" spans="2:6" x14ac:dyDescent="0.2">
      <c r="B344" s="20"/>
      <c r="C344" s="20"/>
      <c r="D344" s="20"/>
      <c r="E344" s="20"/>
      <c r="F344" s="20"/>
    </row>
    <row r="345" spans="2:6" x14ac:dyDescent="0.2">
      <c r="B345" s="20"/>
      <c r="C345" s="20"/>
      <c r="D345" s="20"/>
      <c r="E345" s="20"/>
      <c r="F345" s="20"/>
    </row>
    <row r="346" spans="2:6" x14ac:dyDescent="0.2">
      <c r="B346" s="20"/>
      <c r="C346" s="20"/>
      <c r="D346" s="20"/>
      <c r="E346" s="20"/>
      <c r="F346" s="20"/>
    </row>
    <row r="347" spans="2:6" x14ac:dyDescent="0.2">
      <c r="B347" s="20"/>
      <c r="C347" s="20"/>
      <c r="D347" s="20"/>
      <c r="E347" s="20"/>
      <c r="F347" s="20"/>
    </row>
    <row r="348" spans="2:6" x14ac:dyDescent="0.2">
      <c r="B348" s="20"/>
      <c r="C348" s="20"/>
      <c r="D348" s="20"/>
      <c r="E348" s="20"/>
      <c r="F348" s="20"/>
    </row>
    <row r="349" spans="2:6" x14ac:dyDescent="0.2">
      <c r="B349" s="20"/>
      <c r="C349" s="20"/>
      <c r="D349" s="20"/>
      <c r="E349" s="20"/>
      <c r="F349" s="20"/>
    </row>
    <row r="350" spans="2:6" x14ac:dyDescent="0.2">
      <c r="B350" s="20"/>
      <c r="C350" s="20"/>
      <c r="D350" s="20"/>
      <c r="E350" s="20"/>
      <c r="F350" s="20"/>
    </row>
    <row r="351" spans="2:6" x14ac:dyDescent="0.2">
      <c r="B351" s="20"/>
      <c r="C351" s="20"/>
      <c r="D351" s="20"/>
      <c r="E351" s="20"/>
      <c r="F351" s="20"/>
    </row>
    <row r="352" spans="2:6" x14ac:dyDescent="0.2">
      <c r="B352" s="20"/>
      <c r="C352" s="20"/>
      <c r="D352" s="20"/>
      <c r="E352" s="20"/>
      <c r="F352" s="20"/>
    </row>
    <row r="353" spans="2:6" x14ac:dyDescent="0.2">
      <c r="B353" s="20"/>
      <c r="C353" s="20"/>
      <c r="D353" s="20"/>
      <c r="E353" s="20"/>
      <c r="F353" s="20"/>
    </row>
    <row r="354" spans="2:6" x14ac:dyDescent="0.2">
      <c r="B354" s="20"/>
      <c r="C354" s="20"/>
      <c r="D354" s="20"/>
      <c r="E354" s="20"/>
      <c r="F354" s="20"/>
    </row>
    <row r="355" spans="2:6" x14ac:dyDescent="0.2">
      <c r="B355" s="20"/>
      <c r="C355" s="20"/>
      <c r="D355" s="20"/>
      <c r="E355" s="20"/>
      <c r="F355" s="20"/>
    </row>
    <row r="356" spans="2:6" x14ac:dyDescent="0.2">
      <c r="B356" s="20"/>
      <c r="C356" s="20"/>
      <c r="D356" s="20"/>
      <c r="E356" s="20"/>
      <c r="F356" s="20"/>
    </row>
    <row r="357" spans="2:6" x14ac:dyDescent="0.2">
      <c r="B357" s="20"/>
      <c r="C357" s="20"/>
      <c r="D357" s="20"/>
      <c r="E357" s="20"/>
      <c r="F357" s="20"/>
    </row>
    <row r="358" spans="2:6" x14ac:dyDescent="0.2">
      <c r="B358" s="20"/>
      <c r="C358" s="20"/>
      <c r="D358" s="20"/>
      <c r="E358" s="20"/>
      <c r="F358" s="20"/>
    </row>
    <row r="359" spans="2:6" x14ac:dyDescent="0.2">
      <c r="B359" s="20"/>
      <c r="C359" s="20"/>
      <c r="D359" s="20"/>
      <c r="E359" s="20"/>
      <c r="F359" s="20"/>
    </row>
    <row r="360" spans="2:6" x14ac:dyDescent="0.2">
      <c r="B360" s="20"/>
      <c r="C360" s="20"/>
      <c r="D360" s="20"/>
      <c r="E360" s="20"/>
      <c r="F360" s="20"/>
    </row>
    <row r="361" spans="2:6" x14ac:dyDescent="0.2">
      <c r="B361" s="20"/>
      <c r="C361" s="20"/>
      <c r="D361" s="20"/>
      <c r="E361" s="20"/>
      <c r="F361" s="20"/>
    </row>
    <row r="362" spans="2:6" x14ac:dyDescent="0.2">
      <c r="B362" s="20"/>
      <c r="C362" s="20"/>
      <c r="D362" s="20"/>
      <c r="E362" s="20"/>
      <c r="F362" s="20"/>
    </row>
    <row r="363" spans="2:6" x14ac:dyDescent="0.2">
      <c r="B363" s="20"/>
      <c r="C363" s="20"/>
      <c r="D363" s="20"/>
      <c r="E363" s="20"/>
      <c r="F363" s="20"/>
    </row>
    <row r="364" spans="2:6" x14ac:dyDescent="0.2">
      <c r="B364" s="20"/>
      <c r="C364" s="20"/>
      <c r="D364" s="20"/>
      <c r="E364" s="20"/>
      <c r="F364" s="20"/>
    </row>
    <row r="365" spans="2:6" x14ac:dyDescent="0.2">
      <c r="B365" s="20"/>
      <c r="C365" s="20"/>
      <c r="D365" s="20"/>
      <c r="E365" s="20"/>
      <c r="F365" s="20"/>
    </row>
    <row r="366" spans="2:6" x14ac:dyDescent="0.2">
      <c r="B366" s="20"/>
      <c r="C366" s="20"/>
      <c r="D366" s="20"/>
      <c r="E366" s="20"/>
      <c r="F366" s="20"/>
    </row>
    <row r="367" spans="2:6" x14ac:dyDescent="0.2">
      <c r="B367" s="20"/>
      <c r="C367" s="20"/>
      <c r="D367" s="20"/>
      <c r="E367" s="20"/>
      <c r="F367" s="20"/>
    </row>
    <row r="368" spans="2:6" x14ac:dyDescent="0.2">
      <c r="B368" s="20"/>
      <c r="C368" s="20"/>
      <c r="D368" s="20"/>
      <c r="E368" s="20"/>
      <c r="F368" s="20"/>
    </row>
    <row r="369" spans="2:6" x14ac:dyDescent="0.2">
      <c r="B369" s="20"/>
      <c r="C369" s="20"/>
      <c r="D369" s="20"/>
      <c r="E369" s="20"/>
      <c r="F369" s="20"/>
    </row>
    <row r="370" spans="2:6" x14ac:dyDescent="0.2">
      <c r="B370" s="20"/>
      <c r="C370" s="20"/>
      <c r="D370" s="20"/>
      <c r="E370" s="20"/>
      <c r="F370" s="20"/>
    </row>
    <row r="371" spans="2:6" x14ac:dyDescent="0.2">
      <c r="B371" s="20"/>
      <c r="C371" s="20"/>
      <c r="D371" s="20"/>
      <c r="E371" s="20"/>
      <c r="F371" s="20"/>
    </row>
    <row r="372" spans="2:6" x14ac:dyDescent="0.2">
      <c r="B372" s="20"/>
      <c r="C372" s="20"/>
      <c r="D372" s="20"/>
      <c r="E372" s="20"/>
      <c r="F372" s="20"/>
    </row>
    <row r="373" spans="2:6" x14ac:dyDescent="0.2">
      <c r="B373" s="20"/>
      <c r="C373" s="20"/>
      <c r="D373" s="20"/>
      <c r="E373" s="20"/>
      <c r="F373" s="20"/>
    </row>
    <row r="374" spans="2:6" x14ac:dyDescent="0.2">
      <c r="B374" s="20"/>
      <c r="C374" s="20"/>
      <c r="D374" s="20"/>
      <c r="E374" s="20"/>
      <c r="F374" s="20"/>
    </row>
    <row r="375" spans="2:6" x14ac:dyDescent="0.2">
      <c r="B375" s="20"/>
      <c r="C375" s="20"/>
      <c r="D375" s="20"/>
      <c r="E375" s="20"/>
      <c r="F375" s="20"/>
    </row>
    <row r="376" spans="2:6" x14ac:dyDescent="0.2">
      <c r="B376" s="20"/>
      <c r="C376" s="20"/>
      <c r="D376" s="20"/>
      <c r="E376" s="20"/>
      <c r="F376" s="20"/>
    </row>
    <row r="377" spans="2:6" x14ac:dyDescent="0.2">
      <c r="B377" s="20"/>
      <c r="C377" s="20"/>
      <c r="D377" s="20"/>
      <c r="E377" s="20"/>
      <c r="F377" s="20"/>
    </row>
    <row r="378" spans="2:6" x14ac:dyDescent="0.2">
      <c r="B378" s="20"/>
      <c r="C378" s="20"/>
      <c r="D378" s="20"/>
      <c r="E378" s="20"/>
      <c r="F378" s="20"/>
    </row>
    <row r="379" spans="2:6" x14ac:dyDescent="0.2">
      <c r="B379" s="20"/>
      <c r="C379" s="20"/>
      <c r="D379" s="20"/>
      <c r="E379" s="20"/>
      <c r="F379" s="20"/>
    </row>
    <row r="380" spans="2:6" x14ac:dyDescent="0.2">
      <c r="B380" s="20"/>
      <c r="C380" s="20"/>
      <c r="D380" s="20"/>
      <c r="E380" s="20"/>
      <c r="F380" s="20"/>
    </row>
    <row r="381" spans="2:6" x14ac:dyDescent="0.2">
      <c r="B381" s="20"/>
      <c r="C381" s="20"/>
      <c r="D381" s="20"/>
      <c r="E381" s="20"/>
      <c r="F381" s="20"/>
    </row>
    <row r="382" spans="2:6" x14ac:dyDescent="0.2">
      <c r="B382" s="20"/>
      <c r="C382" s="20"/>
      <c r="D382" s="20"/>
      <c r="E382" s="20"/>
      <c r="F382" s="20"/>
    </row>
    <row r="383" spans="2:6" x14ac:dyDescent="0.2">
      <c r="B383" s="20"/>
      <c r="C383" s="20"/>
      <c r="D383" s="20"/>
      <c r="E383" s="20"/>
      <c r="F383" s="20"/>
    </row>
    <row r="384" spans="2:6" x14ac:dyDescent="0.2">
      <c r="B384" s="20"/>
      <c r="C384" s="20"/>
      <c r="D384" s="20"/>
      <c r="E384" s="20"/>
      <c r="F384" s="20"/>
    </row>
    <row r="385" spans="2:6" x14ac:dyDescent="0.2">
      <c r="B385" s="20"/>
      <c r="C385" s="20"/>
      <c r="D385" s="20"/>
      <c r="E385" s="20"/>
      <c r="F385" s="20"/>
    </row>
    <row r="386" spans="2:6" x14ac:dyDescent="0.2">
      <c r="B386" s="20"/>
      <c r="C386" s="20"/>
      <c r="D386" s="20"/>
      <c r="E386" s="20"/>
      <c r="F386" s="20"/>
    </row>
    <row r="387" spans="2:6" x14ac:dyDescent="0.2">
      <c r="B387" s="20"/>
      <c r="C387" s="20"/>
      <c r="D387" s="20"/>
      <c r="E387" s="20"/>
      <c r="F387" s="20"/>
    </row>
    <row r="388" spans="2:6" x14ac:dyDescent="0.2">
      <c r="B388" s="20"/>
      <c r="C388" s="20"/>
      <c r="D388" s="20"/>
      <c r="E388" s="20"/>
      <c r="F388" s="20"/>
    </row>
    <row r="389" spans="2:6" x14ac:dyDescent="0.2">
      <c r="B389" s="20"/>
      <c r="C389" s="20"/>
      <c r="D389" s="20"/>
      <c r="E389" s="20"/>
      <c r="F389" s="20"/>
    </row>
    <row r="390" spans="2:6" x14ac:dyDescent="0.2">
      <c r="B390" s="20"/>
      <c r="C390" s="20"/>
      <c r="D390" s="20"/>
      <c r="E390" s="20"/>
      <c r="F390" s="20"/>
    </row>
    <row r="391" spans="2:6" x14ac:dyDescent="0.2">
      <c r="B391" s="20"/>
      <c r="C391" s="20"/>
      <c r="D391" s="20"/>
      <c r="E391" s="20"/>
      <c r="F391" s="20"/>
    </row>
    <row r="392" spans="2:6" x14ac:dyDescent="0.2">
      <c r="B392" s="20"/>
      <c r="C392" s="20"/>
      <c r="D392" s="20"/>
      <c r="E392" s="20"/>
      <c r="F392" s="20"/>
    </row>
    <row r="393" spans="2:6" x14ac:dyDescent="0.2">
      <c r="B393" s="20"/>
      <c r="C393" s="20"/>
      <c r="D393" s="20"/>
      <c r="E393" s="20"/>
      <c r="F393" s="20"/>
    </row>
    <row r="394" spans="2:6" x14ac:dyDescent="0.2">
      <c r="B394" s="20"/>
      <c r="C394" s="20"/>
      <c r="D394" s="20"/>
      <c r="E394" s="20"/>
      <c r="F394" s="20"/>
    </row>
    <row r="395" spans="2:6" x14ac:dyDescent="0.2">
      <c r="B395" s="20"/>
      <c r="C395" s="20"/>
      <c r="D395" s="20"/>
      <c r="E395" s="20"/>
      <c r="F395" s="20"/>
    </row>
    <row r="396" spans="2:6" x14ac:dyDescent="0.2">
      <c r="B396" s="20"/>
      <c r="C396" s="20"/>
      <c r="D396" s="20"/>
      <c r="E396" s="20"/>
      <c r="F396" s="20"/>
    </row>
    <row r="397" spans="2:6" x14ac:dyDescent="0.2">
      <c r="B397" s="20"/>
      <c r="C397" s="20"/>
      <c r="D397" s="20"/>
      <c r="E397" s="20"/>
      <c r="F397" s="20"/>
    </row>
    <row r="398" spans="2:6" x14ac:dyDescent="0.2">
      <c r="B398" s="20"/>
      <c r="C398" s="20"/>
      <c r="D398" s="20"/>
      <c r="E398" s="20"/>
      <c r="F398" s="20"/>
    </row>
    <row r="399" spans="2:6" x14ac:dyDescent="0.2">
      <c r="B399" s="20"/>
      <c r="C399" s="20"/>
      <c r="D399" s="20"/>
      <c r="E399" s="20"/>
      <c r="F399" s="20"/>
    </row>
    <row r="400" spans="2:6" x14ac:dyDescent="0.2">
      <c r="B400" s="20"/>
      <c r="C400" s="20"/>
      <c r="D400" s="20"/>
      <c r="E400" s="20"/>
      <c r="F400" s="20"/>
    </row>
    <row r="401" spans="2:6" x14ac:dyDescent="0.2">
      <c r="B401" s="20"/>
      <c r="C401" s="20"/>
      <c r="D401" s="20"/>
      <c r="E401" s="20"/>
      <c r="F401" s="20"/>
    </row>
    <row r="402" spans="2:6" x14ac:dyDescent="0.2">
      <c r="B402" s="20"/>
      <c r="C402" s="20"/>
      <c r="D402" s="20"/>
      <c r="E402" s="20"/>
      <c r="F402" s="20"/>
    </row>
    <row r="403" spans="2:6" x14ac:dyDescent="0.2">
      <c r="B403" s="20"/>
      <c r="C403" s="20"/>
      <c r="D403" s="20"/>
      <c r="E403" s="20"/>
      <c r="F403" s="20"/>
    </row>
    <row r="404" spans="2:6" x14ac:dyDescent="0.2">
      <c r="B404" s="20"/>
      <c r="C404" s="20"/>
      <c r="D404" s="20"/>
      <c r="E404" s="20"/>
      <c r="F404" s="20"/>
    </row>
    <row r="405" spans="2:6" x14ac:dyDescent="0.2">
      <c r="B405" s="20"/>
      <c r="C405" s="20"/>
      <c r="D405" s="20"/>
      <c r="E405" s="20"/>
      <c r="F405" s="20"/>
    </row>
    <row r="406" spans="2:6" x14ac:dyDescent="0.2">
      <c r="B406" s="20"/>
      <c r="C406" s="20"/>
      <c r="D406" s="20"/>
      <c r="E406" s="20"/>
      <c r="F406" s="20"/>
    </row>
    <row r="407" spans="2:6" x14ac:dyDescent="0.2">
      <c r="B407" s="20"/>
      <c r="C407" s="20"/>
      <c r="D407" s="20"/>
      <c r="E407" s="20"/>
      <c r="F407" s="20"/>
    </row>
    <row r="408" spans="2:6" x14ac:dyDescent="0.2">
      <c r="B408" s="20"/>
      <c r="C408" s="20"/>
      <c r="D408" s="20"/>
      <c r="E408" s="20"/>
      <c r="F408" s="20"/>
    </row>
    <row r="409" spans="2:6" x14ac:dyDescent="0.2">
      <c r="B409" s="20"/>
      <c r="C409" s="20"/>
      <c r="D409" s="20"/>
      <c r="E409" s="20"/>
      <c r="F409" s="20"/>
    </row>
    <row r="410" spans="2:6" x14ac:dyDescent="0.2">
      <c r="B410" s="20"/>
      <c r="C410" s="20"/>
      <c r="D410" s="20"/>
      <c r="E410" s="20"/>
      <c r="F410" s="20"/>
    </row>
    <row r="411" spans="2:6" x14ac:dyDescent="0.2">
      <c r="B411" s="20"/>
      <c r="C411" s="20"/>
      <c r="D411" s="20"/>
      <c r="E411" s="20"/>
      <c r="F411" s="20"/>
    </row>
    <row r="412" spans="2:6" x14ac:dyDescent="0.2">
      <c r="B412" s="20"/>
      <c r="C412" s="20"/>
      <c r="D412" s="20"/>
      <c r="E412" s="20"/>
      <c r="F412" s="20"/>
    </row>
    <row r="413" spans="2:6" x14ac:dyDescent="0.2">
      <c r="B413" s="20"/>
      <c r="C413" s="20"/>
      <c r="D413" s="20"/>
      <c r="E413" s="20"/>
      <c r="F413" s="20"/>
    </row>
    <row r="414" spans="2:6" x14ac:dyDescent="0.2">
      <c r="B414" s="20"/>
      <c r="C414" s="20"/>
      <c r="D414" s="20"/>
      <c r="E414" s="20"/>
      <c r="F414" s="20"/>
    </row>
    <row r="415" spans="2:6" x14ac:dyDescent="0.2">
      <c r="B415" s="20"/>
      <c r="C415" s="20"/>
      <c r="D415" s="20"/>
      <c r="E415" s="20"/>
      <c r="F415" s="20"/>
    </row>
    <row r="416" spans="2:6" x14ac:dyDescent="0.2">
      <c r="B416" s="20"/>
      <c r="C416" s="20"/>
      <c r="D416" s="20"/>
      <c r="E416" s="20"/>
      <c r="F416" s="20"/>
    </row>
    <row r="417" spans="2:6" x14ac:dyDescent="0.2">
      <c r="B417" s="20"/>
      <c r="C417" s="20"/>
      <c r="D417" s="20"/>
      <c r="E417" s="20"/>
      <c r="F417" s="20"/>
    </row>
    <row r="418" spans="2:6" x14ac:dyDescent="0.2">
      <c r="B418" s="20"/>
      <c r="C418" s="20"/>
      <c r="D418" s="20"/>
      <c r="E418" s="20"/>
      <c r="F418" s="20"/>
    </row>
    <row r="419" spans="2:6" x14ac:dyDescent="0.2">
      <c r="B419" s="20"/>
      <c r="C419" s="20"/>
      <c r="D419" s="20"/>
      <c r="E419" s="20"/>
      <c r="F419" s="20"/>
    </row>
    <row r="420" spans="2:6" x14ac:dyDescent="0.2">
      <c r="B420" s="20"/>
      <c r="C420" s="20"/>
      <c r="D420" s="20"/>
      <c r="E420" s="20"/>
      <c r="F420" s="20"/>
    </row>
    <row r="421" spans="2:6" x14ac:dyDescent="0.2">
      <c r="B421" s="20"/>
      <c r="C421" s="20"/>
      <c r="D421" s="20"/>
      <c r="E421" s="20"/>
      <c r="F421" s="20"/>
    </row>
    <row r="422" spans="2:6" x14ac:dyDescent="0.2">
      <c r="B422" s="20"/>
      <c r="C422" s="20"/>
      <c r="D422" s="20"/>
      <c r="E422" s="20"/>
      <c r="F422" s="20"/>
    </row>
    <row r="423" spans="2:6" x14ac:dyDescent="0.2">
      <c r="B423" s="20"/>
      <c r="C423" s="20"/>
      <c r="D423" s="20"/>
      <c r="E423" s="20"/>
      <c r="F423" s="20"/>
    </row>
    <row r="424" spans="2:6" x14ac:dyDescent="0.2">
      <c r="B424" s="20"/>
      <c r="C424" s="20"/>
      <c r="D424" s="20"/>
      <c r="E424" s="20"/>
      <c r="F424" s="20"/>
    </row>
    <row r="425" spans="2:6" x14ac:dyDescent="0.2">
      <c r="B425" s="20"/>
      <c r="C425" s="20"/>
      <c r="D425" s="20"/>
      <c r="E425" s="20"/>
      <c r="F425" s="20"/>
    </row>
    <row r="426" spans="2:6" x14ac:dyDescent="0.2">
      <c r="B426" s="20"/>
      <c r="C426" s="20"/>
      <c r="D426" s="20"/>
      <c r="E426" s="20"/>
      <c r="F426" s="20"/>
    </row>
    <row r="427" spans="2:6" x14ac:dyDescent="0.2">
      <c r="B427" s="20"/>
      <c r="C427" s="20"/>
      <c r="D427" s="20"/>
      <c r="E427" s="20"/>
      <c r="F427" s="20"/>
    </row>
    <row r="428" spans="2:6" x14ac:dyDescent="0.2">
      <c r="B428" s="20"/>
      <c r="C428" s="20"/>
      <c r="D428" s="20"/>
      <c r="E428" s="20"/>
      <c r="F428" s="20"/>
    </row>
    <row r="429" spans="2:6" x14ac:dyDescent="0.2">
      <c r="B429" s="20"/>
      <c r="C429" s="20"/>
      <c r="D429" s="20"/>
      <c r="E429" s="20"/>
      <c r="F429" s="20"/>
    </row>
    <row r="430" spans="2:6" x14ac:dyDescent="0.2">
      <c r="B430" s="20"/>
      <c r="C430" s="20"/>
      <c r="D430" s="20"/>
      <c r="E430" s="20"/>
      <c r="F430" s="20"/>
    </row>
    <row r="431" spans="2:6" x14ac:dyDescent="0.2">
      <c r="B431" s="20"/>
      <c r="C431" s="20"/>
      <c r="D431" s="20"/>
      <c r="E431" s="20"/>
      <c r="F431" s="20"/>
    </row>
    <row r="432" spans="2:6" x14ac:dyDescent="0.2">
      <c r="B432" s="20"/>
      <c r="C432" s="20"/>
      <c r="D432" s="20"/>
      <c r="E432" s="20"/>
      <c r="F432" s="20"/>
    </row>
    <row r="433" spans="2:6" x14ac:dyDescent="0.2">
      <c r="B433" s="20"/>
      <c r="C433" s="20"/>
      <c r="D433" s="20"/>
      <c r="E433" s="20"/>
      <c r="F433" s="20"/>
    </row>
    <row r="434" spans="2:6" x14ac:dyDescent="0.2">
      <c r="B434" s="20"/>
      <c r="C434" s="20"/>
      <c r="D434" s="20"/>
      <c r="E434" s="20"/>
      <c r="F434" s="20"/>
    </row>
    <row r="435" spans="2:6" x14ac:dyDescent="0.2">
      <c r="B435" s="20"/>
      <c r="C435" s="20"/>
      <c r="D435" s="20"/>
      <c r="E435" s="20"/>
      <c r="F435" s="20"/>
    </row>
    <row r="436" spans="2:6" x14ac:dyDescent="0.2">
      <c r="B436" s="20"/>
      <c r="C436" s="20"/>
      <c r="D436" s="20"/>
      <c r="E436" s="20"/>
      <c r="F436" s="20"/>
    </row>
    <row r="437" spans="2:6" x14ac:dyDescent="0.2">
      <c r="B437" s="20"/>
      <c r="C437" s="20"/>
      <c r="D437" s="20"/>
      <c r="E437" s="20"/>
      <c r="F437" s="20"/>
    </row>
    <row r="438" spans="2:6" x14ac:dyDescent="0.2">
      <c r="B438" s="20"/>
      <c r="C438" s="20"/>
      <c r="D438" s="20"/>
      <c r="E438" s="20"/>
      <c r="F438" s="20"/>
    </row>
    <row r="439" spans="2:6" x14ac:dyDescent="0.2">
      <c r="B439" s="20"/>
      <c r="C439" s="20"/>
      <c r="D439" s="20"/>
      <c r="E439" s="20"/>
      <c r="F439" s="20"/>
    </row>
    <row r="440" spans="2:6" x14ac:dyDescent="0.2">
      <c r="B440" s="20"/>
      <c r="C440" s="20"/>
      <c r="D440" s="20"/>
      <c r="E440" s="20"/>
      <c r="F440" s="20"/>
    </row>
    <row r="441" spans="2:6" x14ac:dyDescent="0.2">
      <c r="B441" s="20"/>
      <c r="C441" s="20"/>
      <c r="D441" s="20"/>
      <c r="E441" s="20"/>
      <c r="F441" s="20"/>
    </row>
    <row r="442" spans="2:6" x14ac:dyDescent="0.2">
      <c r="B442" s="20"/>
      <c r="C442" s="20"/>
      <c r="D442" s="20"/>
      <c r="E442" s="20"/>
      <c r="F442" s="20"/>
    </row>
    <row r="443" spans="2:6" x14ac:dyDescent="0.2">
      <c r="B443" s="20"/>
      <c r="C443" s="20"/>
      <c r="D443" s="20"/>
      <c r="E443" s="20"/>
      <c r="F443" s="20"/>
    </row>
    <row r="444" spans="2:6" x14ac:dyDescent="0.2">
      <c r="B444" s="20"/>
      <c r="C444" s="20"/>
      <c r="D444" s="20"/>
      <c r="E444" s="20"/>
      <c r="F444" s="20"/>
    </row>
    <row r="445" spans="2:6" x14ac:dyDescent="0.2">
      <c r="B445" s="20"/>
      <c r="C445" s="20"/>
      <c r="D445" s="20"/>
      <c r="E445" s="20"/>
      <c r="F445" s="20"/>
    </row>
    <row r="446" spans="2:6" x14ac:dyDescent="0.2">
      <c r="B446" s="20"/>
      <c r="C446" s="20"/>
      <c r="D446" s="20"/>
      <c r="E446" s="20"/>
      <c r="F446" s="20"/>
    </row>
    <row r="447" spans="2:6" x14ac:dyDescent="0.2">
      <c r="B447" s="20"/>
      <c r="C447" s="20"/>
      <c r="D447" s="20"/>
      <c r="E447" s="20"/>
      <c r="F447" s="20"/>
    </row>
    <row r="448" spans="2:6" x14ac:dyDescent="0.2">
      <c r="B448" s="20"/>
      <c r="C448" s="20"/>
      <c r="D448" s="20"/>
      <c r="E448" s="20"/>
      <c r="F448" s="20"/>
    </row>
    <row r="449" spans="2:6" x14ac:dyDescent="0.2">
      <c r="B449" s="20"/>
      <c r="C449" s="20"/>
      <c r="D449" s="20"/>
      <c r="E449" s="20"/>
      <c r="F449" s="20"/>
    </row>
    <row r="450" spans="2:6" x14ac:dyDescent="0.2">
      <c r="B450" s="20"/>
      <c r="C450" s="20"/>
      <c r="D450" s="20"/>
      <c r="E450" s="20"/>
      <c r="F450" s="20"/>
    </row>
    <row r="451" spans="2:6" x14ac:dyDescent="0.2">
      <c r="B451" s="20"/>
      <c r="C451" s="20"/>
      <c r="D451" s="20"/>
      <c r="E451" s="20"/>
      <c r="F451" s="20"/>
    </row>
    <row r="452" spans="2:6" x14ac:dyDescent="0.2">
      <c r="B452" s="20"/>
      <c r="C452" s="20"/>
      <c r="D452" s="20"/>
      <c r="E452" s="20"/>
      <c r="F452" s="20"/>
    </row>
    <row r="453" spans="2:6" x14ac:dyDescent="0.2">
      <c r="B453" s="20"/>
      <c r="C453" s="20"/>
      <c r="D453" s="20"/>
      <c r="E453" s="20"/>
      <c r="F453" s="20"/>
    </row>
    <row r="454" spans="2:6" x14ac:dyDescent="0.2">
      <c r="B454" s="20"/>
      <c r="C454" s="20"/>
      <c r="D454" s="20"/>
      <c r="E454" s="20"/>
      <c r="F454" s="20"/>
    </row>
    <row r="455" spans="2:6" x14ac:dyDescent="0.2">
      <c r="B455" s="20"/>
      <c r="C455" s="20"/>
      <c r="D455" s="20"/>
      <c r="E455" s="20"/>
      <c r="F455" s="20"/>
    </row>
    <row r="456" spans="2:6" x14ac:dyDescent="0.2">
      <c r="B456" s="20"/>
      <c r="C456" s="20"/>
      <c r="D456" s="20"/>
      <c r="E456" s="20"/>
      <c r="F456" s="20"/>
    </row>
    <row r="457" spans="2:6" x14ac:dyDescent="0.2">
      <c r="B457" s="20"/>
      <c r="C457" s="20"/>
      <c r="D457" s="20"/>
      <c r="E457" s="20"/>
      <c r="F457" s="20"/>
    </row>
    <row r="458" spans="2:6" x14ac:dyDescent="0.2">
      <c r="B458" s="20"/>
      <c r="C458" s="20"/>
      <c r="D458" s="20"/>
      <c r="E458" s="20"/>
      <c r="F458" s="20"/>
    </row>
    <row r="459" spans="2:6" x14ac:dyDescent="0.2">
      <c r="B459" s="20"/>
      <c r="C459" s="20"/>
      <c r="D459" s="20"/>
      <c r="E459" s="20"/>
      <c r="F459" s="20"/>
    </row>
    <row r="460" spans="2:6" x14ac:dyDescent="0.2">
      <c r="B460" s="20"/>
      <c r="C460" s="20"/>
      <c r="D460" s="20"/>
      <c r="E460" s="20"/>
      <c r="F460" s="20"/>
    </row>
    <row r="461" spans="2:6" x14ac:dyDescent="0.2">
      <c r="B461" s="20"/>
      <c r="C461" s="20"/>
      <c r="D461" s="20"/>
      <c r="E461" s="20"/>
      <c r="F461" s="20"/>
    </row>
    <row r="462" spans="2:6" x14ac:dyDescent="0.2">
      <c r="B462" s="20"/>
      <c r="C462" s="20"/>
      <c r="D462" s="20"/>
      <c r="E462" s="20"/>
      <c r="F462" s="20"/>
    </row>
    <row r="463" spans="2:6" x14ac:dyDescent="0.2">
      <c r="B463" s="20"/>
      <c r="C463" s="20"/>
      <c r="D463" s="20"/>
      <c r="E463" s="20"/>
      <c r="F463" s="20"/>
    </row>
    <row r="464" spans="2:6" x14ac:dyDescent="0.2">
      <c r="B464" s="20"/>
      <c r="C464" s="20"/>
      <c r="D464" s="20"/>
      <c r="E464" s="20"/>
      <c r="F464" s="20"/>
    </row>
    <row r="465" spans="2:6" x14ac:dyDescent="0.2">
      <c r="B465" s="20"/>
      <c r="C465" s="20"/>
      <c r="D465" s="20"/>
      <c r="E465" s="20"/>
      <c r="F465" s="20"/>
    </row>
    <row r="466" spans="2:6" x14ac:dyDescent="0.2">
      <c r="B466" s="20"/>
      <c r="C466" s="20"/>
      <c r="D466" s="20"/>
      <c r="E466" s="20"/>
      <c r="F466" s="20"/>
    </row>
    <row r="467" spans="2:6" x14ac:dyDescent="0.2">
      <c r="B467" s="20"/>
      <c r="C467" s="20"/>
      <c r="D467" s="20"/>
      <c r="E467" s="20"/>
      <c r="F467" s="20"/>
    </row>
    <row r="468" spans="2:6" x14ac:dyDescent="0.2">
      <c r="B468" s="20"/>
      <c r="C468" s="20"/>
      <c r="D468" s="20"/>
      <c r="E468" s="20"/>
      <c r="F468" s="20"/>
    </row>
    <row r="469" spans="2:6" x14ac:dyDescent="0.2">
      <c r="B469" s="20"/>
      <c r="C469" s="20"/>
      <c r="D469" s="20"/>
      <c r="E469" s="20"/>
      <c r="F469" s="20"/>
    </row>
    <row r="470" spans="2:6" x14ac:dyDescent="0.2">
      <c r="B470" s="20"/>
      <c r="C470" s="20"/>
      <c r="D470" s="20"/>
      <c r="E470" s="20"/>
      <c r="F470" s="20"/>
    </row>
    <row r="471" spans="2:6" x14ac:dyDescent="0.2">
      <c r="B471" s="20"/>
      <c r="C471" s="20"/>
      <c r="D471" s="20"/>
      <c r="E471" s="20"/>
      <c r="F471" s="20"/>
    </row>
    <row r="472" spans="2:6" x14ac:dyDescent="0.2">
      <c r="B472" s="20"/>
      <c r="C472" s="20"/>
      <c r="D472" s="20"/>
      <c r="E472" s="20"/>
      <c r="F472" s="20"/>
    </row>
    <row r="473" spans="2:6" x14ac:dyDescent="0.2">
      <c r="B473" s="20"/>
      <c r="C473" s="20"/>
      <c r="D473" s="20"/>
      <c r="E473" s="20"/>
      <c r="F473" s="20"/>
    </row>
    <row r="474" spans="2:6" x14ac:dyDescent="0.2">
      <c r="B474" s="20"/>
      <c r="C474" s="20"/>
      <c r="D474" s="20"/>
      <c r="E474" s="20"/>
      <c r="F474" s="20"/>
    </row>
    <row r="475" spans="2:6" x14ac:dyDescent="0.2">
      <c r="B475" s="20"/>
      <c r="C475" s="20"/>
      <c r="D475" s="20"/>
      <c r="E475" s="20"/>
      <c r="F475" s="20"/>
    </row>
    <row r="476" spans="2:6" x14ac:dyDescent="0.2">
      <c r="B476" s="20"/>
      <c r="C476" s="20"/>
      <c r="D476" s="20"/>
      <c r="E476" s="20"/>
      <c r="F476" s="20"/>
    </row>
    <row r="477" spans="2:6" x14ac:dyDescent="0.2">
      <c r="B477" s="20"/>
      <c r="C477" s="20"/>
      <c r="D477" s="20"/>
      <c r="E477" s="20"/>
      <c r="F477" s="20"/>
    </row>
    <row r="478" spans="2:6" x14ac:dyDescent="0.2">
      <c r="B478" s="20"/>
      <c r="C478" s="20"/>
      <c r="D478" s="20"/>
      <c r="E478" s="20"/>
      <c r="F478" s="20"/>
    </row>
    <row r="479" spans="2:6" x14ac:dyDescent="0.2">
      <c r="B479" s="20"/>
      <c r="C479" s="20"/>
      <c r="D479" s="20"/>
      <c r="E479" s="20"/>
      <c r="F479" s="20"/>
    </row>
    <row r="480" spans="2:6" x14ac:dyDescent="0.2">
      <c r="B480" s="20"/>
      <c r="C480" s="20"/>
      <c r="D480" s="20"/>
      <c r="E480" s="20"/>
      <c r="F480" s="20"/>
    </row>
    <row r="481" spans="2:6" x14ac:dyDescent="0.2">
      <c r="B481" s="20"/>
      <c r="C481" s="20"/>
      <c r="D481" s="20"/>
      <c r="E481" s="20"/>
      <c r="F481" s="20"/>
    </row>
    <row r="482" spans="2:6" x14ac:dyDescent="0.2">
      <c r="B482" s="20"/>
      <c r="C482" s="20"/>
      <c r="D482" s="20"/>
      <c r="E482" s="20"/>
      <c r="F482" s="20"/>
    </row>
    <row r="483" spans="2:6" x14ac:dyDescent="0.2">
      <c r="B483" s="20"/>
      <c r="C483" s="20"/>
      <c r="D483" s="20"/>
      <c r="E483" s="20"/>
      <c r="F483" s="20"/>
    </row>
    <row r="484" spans="2:6" x14ac:dyDescent="0.2">
      <c r="B484" s="20"/>
      <c r="C484" s="20"/>
      <c r="D484" s="20"/>
      <c r="E484" s="20"/>
      <c r="F484" s="20"/>
    </row>
    <row r="485" spans="2:6" x14ac:dyDescent="0.2">
      <c r="B485" s="20"/>
      <c r="C485" s="20"/>
      <c r="D485" s="20"/>
      <c r="E485" s="20"/>
      <c r="F485" s="20"/>
    </row>
    <row r="486" spans="2:6" x14ac:dyDescent="0.2">
      <c r="B486" s="20"/>
      <c r="C486" s="20"/>
      <c r="D486" s="20"/>
      <c r="E486" s="20"/>
      <c r="F486" s="20"/>
    </row>
    <row r="487" spans="2:6" x14ac:dyDescent="0.2">
      <c r="B487" s="20"/>
      <c r="C487" s="20"/>
      <c r="D487" s="20"/>
      <c r="E487" s="20"/>
      <c r="F487" s="20"/>
    </row>
    <row r="488" spans="2:6" x14ac:dyDescent="0.2">
      <c r="B488" s="20"/>
      <c r="C488" s="20"/>
      <c r="D488" s="20"/>
      <c r="E488" s="20"/>
      <c r="F488" s="20"/>
    </row>
    <row r="489" spans="2:6" x14ac:dyDescent="0.2">
      <c r="B489" s="20"/>
      <c r="C489" s="20"/>
      <c r="D489" s="20"/>
      <c r="E489" s="20"/>
      <c r="F489" s="20"/>
    </row>
    <row r="490" spans="2:6" x14ac:dyDescent="0.2">
      <c r="B490" s="20"/>
      <c r="C490" s="20"/>
      <c r="D490" s="20"/>
      <c r="E490" s="20"/>
      <c r="F490" s="20"/>
    </row>
    <row r="491" spans="2:6" x14ac:dyDescent="0.2">
      <c r="B491" s="20"/>
      <c r="C491" s="20"/>
      <c r="D491" s="20"/>
      <c r="E491" s="20"/>
      <c r="F491" s="20"/>
    </row>
    <row r="492" spans="2:6" x14ac:dyDescent="0.2">
      <c r="B492" s="20"/>
      <c r="C492" s="20"/>
      <c r="D492" s="20"/>
      <c r="E492" s="20"/>
      <c r="F492" s="20"/>
    </row>
    <row r="493" spans="2:6" x14ac:dyDescent="0.2">
      <c r="B493" s="20"/>
      <c r="C493" s="20"/>
      <c r="D493" s="20"/>
      <c r="E493" s="20"/>
      <c r="F493" s="20"/>
    </row>
    <row r="494" spans="2:6" x14ac:dyDescent="0.2">
      <c r="B494" s="20"/>
      <c r="C494" s="20"/>
      <c r="D494" s="20"/>
      <c r="E494" s="20"/>
      <c r="F494" s="20"/>
    </row>
    <row r="495" spans="2:6" x14ac:dyDescent="0.2">
      <c r="B495" s="20"/>
      <c r="C495" s="20"/>
      <c r="D495" s="20"/>
      <c r="E495" s="20"/>
      <c r="F495" s="20"/>
    </row>
    <row r="496" spans="2:6" x14ac:dyDescent="0.2">
      <c r="B496" s="20"/>
      <c r="C496" s="20"/>
      <c r="D496" s="20"/>
      <c r="E496" s="20"/>
      <c r="F496" s="20"/>
    </row>
    <row r="497" spans="2:6" x14ac:dyDescent="0.2">
      <c r="B497" s="20"/>
      <c r="C497" s="20"/>
      <c r="D497" s="20"/>
      <c r="E497" s="20"/>
      <c r="F497" s="20"/>
    </row>
    <row r="498" spans="2:6" x14ac:dyDescent="0.2">
      <c r="B498" s="20"/>
      <c r="C498" s="20"/>
      <c r="D498" s="20"/>
      <c r="E498" s="20"/>
      <c r="F498" s="20"/>
    </row>
    <row r="499" spans="2:6" x14ac:dyDescent="0.2">
      <c r="B499" s="20"/>
      <c r="C499" s="20"/>
      <c r="D499" s="20"/>
      <c r="E499" s="20"/>
      <c r="F499" s="20"/>
    </row>
    <row r="500" spans="2:6" x14ac:dyDescent="0.2">
      <c r="B500" s="20"/>
      <c r="C500" s="20"/>
      <c r="D500" s="20"/>
      <c r="E500" s="20"/>
      <c r="F500" s="20"/>
    </row>
    <row r="501" spans="2:6" x14ac:dyDescent="0.2">
      <c r="B501" s="20"/>
      <c r="C501" s="20"/>
      <c r="D501" s="20"/>
      <c r="E501" s="20"/>
      <c r="F501" s="20"/>
    </row>
    <row r="502" spans="2:6" x14ac:dyDescent="0.2">
      <c r="B502" s="20"/>
      <c r="C502" s="20"/>
      <c r="D502" s="20"/>
      <c r="E502" s="20"/>
      <c r="F502" s="20"/>
    </row>
    <row r="503" spans="2:6" x14ac:dyDescent="0.2">
      <c r="B503" s="20"/>
      <c r="C503" s="20"/>
      <c r="D503" s="20"/>
      <c r="E503" s="20"/>
      <c r="F503" s="20"/>
    </row>
    <row r="504" spans="2:6" x14ac:dyDescent="0.2">
      <c r="B504" s="20"/>
      <c r="C504" s="20"/>
      <c r="D504" s="20"/>
      <c r="E504" s="20"/>
      <c r="F504" s="20"/>
    </row>
    <row r="505" spans="2:6" x14ac:dyDescent="0.2">
      <c r="B505" s="20"/>
      <c r="C505" s="20"/>
      <c r="D505" s="20"/>
      <c r="E505" s="20"/>
      <c r="F505" s="20"/>
    </row>
    <row r="506" spans="2:6" x14ac:dyDescent="0.2">
      <c r="B506" s="20"/>
      <c r="C506" s="20"/>
      <c r="D506" s="20"/>
      <c r="E506" s="20"/>
      <c r="F506" s="20"/>
    </row>
    <row r="507" spans="2:6" x14ac:dyDescent="0.2">
      <c r="B507" s="20"/>
      <c r="C507" s="20"/>
      <c r="D507" s="20"/>
      <c r="E507" s="20"/>
      <c r="F507" s="20"/>
    </row>
    <row r="508" spans="2:6" x14ac:dyDescent="0.2">
      <c r="B508" s="20"/>
      <c r="C508" s="20"/>
      <c r="D508" s="20"/>
      <c r="E508" s="20"/>
      <c r="F508" s="20"/>
    </row>
    <row r="509" spans="2:6" x14ac:dyDescent="0.2">
      <c r="B509" s="20"/>
      <c r="C509" s="20"/>
      <c r="D509" s="20"/>
      <c r="E509" s="20"/>
      <c r="F509" s="20"/>
    </row>
    <row r="510" spans="2:6" x14ac:dyDescent="0.2">
      <c r="B510" s="20"/>
      <c r="C510" s="20"/>
      <c r="D510" s="20"/>
      <c r="E510" s="20"/>
      <c r="F510" s="20"/>
    </row>
    <row r="511" spans="2:6" x14ac:dyDescent="0.2">
      <c r="B511" s="20"/>
      <c r="C511" s="20"/>
      <c r="D511" s="20"/>
      <c r="E511" s="20"/>
      <c r="F511" s="20"/>
    </row>
    <row r="512" spans="2:6" x14ac:dyDescent="0.2">
      <c r="B512" s="20"/>
      <c r="C512" s="20"/>
      <c r="D512" s="20"/>
      <c r="E512" s="20"/>
      <c r="F512" s="20"/>
    </row>
    <row r="513" spans="2:6" x14ac:dyDescent="0.2">
      <c r="B513" s="20"/>
      <c r="C513" s="20"/>
      <c r="D513" s="20"/>
      <c r="E513" s="20"/>
      <c r="F513" s="20"/>
    </row>
    <row r="514" spans="2:6" x14ac:dyDescent="0.2">
      <c r="B514" s="20"/>
      <c r="C514" s="20"/>
      <c r="D514" s="20"/>
      <c r="E514" s="20"/>
      <c r="F514" s="20"/>
    </row>
    <row r="515" spans="2:6" x14ac:dyDescent="0.2">
      <c r="B515" s="20"/>
      <c r="C515" s="20"/>
      <c r="D515" s="20"/>
      <c r="E515" s="20"/>
      <c r="F515" s="20"/>
    </row>
    <row r="516" spans="2:6" x14ac:dyDescent="0.2">
      <c r="B516" s="20"/>
      <c r="C516" s="20"/>
      <c r="D516" s="20"/>
      <c r="E516" s="20"/>
      <c r="F516" s="20"/>
    </row>
    <row r="517" spans="2:6" x14ac:dyDescent="0.2">
      <c r="B517" s="20"/>
      <c r="C517" s="20"/>
      <c r="D517" s="20"/>
      <c r="E517" s="20"/>
      <c r="F517" s="20"/>
    </row>
    <row r="518" spans="2:6" x14ac:dyDescent="0.2">
      <c r="B518" s="20"/>
      <c r="C518" s="20"/>
      <c r="D518" s="20"/>
      <c r="E518" s="20"/>
      <c r="F518" s="20"/>
    </row>
    <row r="519" spans="2:6" x14ac:dyDescent="0.2">
      <c r="B519" s="20"/>
      <c r="C519" s="20"/>
      <c r="D519" s="20"/>
      <c r="E519" s="20"/>
      <c r="F519" s="20"/>
    </row>
    <row r="520" spans="2:6" x14ac:dyDescent="0.2">
      <c r="B520" s="20"/>
      <c r="C520" s="20"/>
      <c r="D520" s="20"/>
      <c r="E520" s="20"/>
      <c r="F520" s="20"/>
    </row>
    <row r="521" spans="2:6" x14ac:dyDescent="0.2">
      <c r="B521" s="20"/>
      <c r="C521" s="20"/>
      <c r="D521" s="20"/>
      <c r="E521" s="20"/>
      <c r="F521" s="20"/>
    </row>
    <row r="522" spans="2:6" x14ac:dyDescent="0.2">
      <c r="B522" s="20"/>
      <c r="C522" s="20"/>
      <c r="D522" s="20"/>
      <c r="E522" s="20"/>
      <c r="F522" s="20"/>
    </row>
    <row r="523" spans="2:6" x14ac:dyDescent="0.2">
      <c r="B523" s="20"/>
      <c r="C523" s="20"/>
      <c r="D523" s="20"/>
      <c r="E523" s="20"/>
      <c r="F523" s="20"/>
    </row>
    <row r="524" spans="2:6" x14ac:dyDescent="0.2">
      <c r="B524" s="20"/>
      <c r="C524" s="20"/>
      <c r="D524" s="21"/>
      <c r="E524" s="20"/>
      <c r="F524" s="20"/>
    </row>
    <row r="525" spans="2:6" x14ac:dyDescent="0.2">
      <c r="B525" s="20"/>
      <c r="C525" s="20"/>
      <c r="D525" s="21"/>
      <c r="E525" s="20"/>
      <c r="F525" s="20"/>
    </row>
    <row r="526" spans="2:6" x14ac:dyDescent="0.2">
      <c r="B526" s="20"/>
      <c r="C526" s="20"/>
      <c r="D526" s="21"/>
      <c r="E526" s="20"/>
      <c r="F526" s="20"/>
    </row>
    <row r="527" spans="2:6" x14ac:dyDescent="0.2">
      <c r="B527" s="20"/>
      <c r="C527" s="20"/>
      <c r="D527" s="20"/>
      <c r="E527" s="20"/>
      <c r="F527" s="20"/>
    </row>
    <row r="528" spans="2:6" x14ac:dyDescent="0.2">
      <c r="B528" s="20"/>
      <c r="C528" s="20"/>
      <c r="D528" s="21"/>
      <c r="E528" s="20"/>
      <c r="F528" s="20"/>
    </row>
    <row r="529" spans="2:6" x14ac:dyDescent="0.2">
      <c r="B529" s="20"/>
      <c r="C529" s="20"/>
      <c r="D529" s="21"/>
      <c r="E529" s="20"/>
      <c r="F529" s="20"/>
    </row>
    <row r="530" spans="2:6" x14ac:dyDescent="0.2">
      <c r="B530" s="20"/>
      <c r="C530" s="20"/>
      <c r="D530" s="21"/>
      <c r="E530" s="20"/>
      <c r="F530" s="20"/>
    </row>
    <row r="531" spans="2:6" x14ac:dyDescent="0.2">
      <c r="B531" s="20"/>
      <c r="C531" s="20"/>
      <c r="D531" s="21"/>
      <c r="E531" s="20"/>
      <c r="F531" s="20"/>
    </row>
    <row r="532" spans="2:6" x14ac:dyDescent="0.2">
      <c r="B532" s="20"/>
      <c r="C532" s="20"/>
      <c r="D532" s="21"/>
      <c r="E532" s="20"/>
      <c r="F532" s="20"/>
    </row>
    <row r="533" spans="2:6" x14ac:dyDescent="0.2">
      <c r="B533" s="20"/>
      <c r="C533" s="20"/>
      <c r="D533" s="21"/>
      <c r="E533" s="20"/>
      <c r="F533" s="20"/>
    </row>
    <row r="534" spans="2:6" x14ac:dyDescent="0.2">
      <c r="B534" s="20"/>
      <c r="C534" s="20"/>
      <c r="D534" s="21"/>
      <c r="E534" s="20"/>
      <c r="F534" s="20"/>
    </row>
    <row r="535" spans="2:6" x14ac:dyDescent="0.2">
      <c r="B535" s="20"/>
      <c r="C535" s="20"/>
      <c r="D535" s="21"/>
      <c r="E535" s="20"/>
      <c r="F535" s="20"/>
    </row>
    <row r="536" spans="2:6" x14ac:dyDescent="0.2">
      <c r="B536" s="20"/>
      <c r="C536" s="20"/>
      <c r="D536" s="21"/>
      <c r="E536" s="20"/>
      <c r="F536" s="20"/>
    </row>
    <row r="537" spans="2:6" x14ac:dyDescent="0.2">
      <c r="B537" s="20"/>
      <c r="C537" s="20"/>
      <c r="D537" s="21"/>
      <c r="E537" s="20"/>
      <c r="F537" s="20"/>
    </row>
    <row r="538" spans="2:6" x14ac:dyDescent="0.2">
      <c r="B538" s="20"/>
      <c r="C538" s="20"/>
      <c r="D538" s="21"/>
      <c r="E538" s="20"/>
      <c r="F538" s="20"/>
    </row>
    <row r="539" spans="2:6" x14ac:dyDescent="0.2">
      <c r="B539" s="20"/>
      <c r="C539" s="20"/>
      <c r="D539" s="21"/>
      <c r="E539" s="20"/>
      <c r="F539" s="20"/>
    </row>
    <row r="540" spans="2:6" x14ac:dyDescent="0.2">
      <c r="B540" s="20"/>
      <c r="C540" s="20"/>
      <c r="D540" s="21"/>
      <c r="E540" s="20"/>
      <c r="F540" s="20"/>
    </row>
    <row r="541" spans="2:6" x14ac:dyDescent="0.2">
      <c r="B541" s="20"/>
      <c r="C541" s="20"/>
      <c r="D541" s="21"/>
      <c r="E541" s="20"/>
      <c r="F541" s="20"/>
    </row>
    <row r="542" spans="2:6" x14ac:dyDescent="0.2">
      <c r="B542" s="20"/>
      <c r="C542" s="20"/>
      <c r="D542" s="21"/>
      <c r="E542" s="20"/>
      <c r="F542" s="20"/>
    </row>
    <row r="543" spans="2:6" x14ac:dyDescent="0.2">
      <c r="B543" s="20"/>
      <c r="C543" s="20"/>
      <c r="D543" s="21"/>
      <c r="E543" s="20"/>
      <c r="F543" s="20"/>
    </row>
    <row r="544" spans="2:6" x14ac:dyDescent="0.2">
      <c r="B544" s="20"/>
      <c r="C544" s="20"/>
      <c r="D544" s="21"/>
      <c r="E544" s="20"/>
      <c r="F544" s="20"/>
    </row>
    <row r="545" spans="2:6" x14ac:dyDescent="0.2">
      <c r="B545" s="20"/>
      <c r="C545" s="20"/>
      <c r="D545" s="21"/>
      <c r="E545" s="20"/>
      <c r="F545" s="20"/>
    </row>
    <row r="546" spans="2:6" x14ac:dyDescent="0.2">
      <c r="B546" s="20"/>
      <c r="C546" s="20"/>
      <c r="D546" s="21"/>
      <c r="E546" s="20"/>
      <c r="F546" s="20"/>
    </row>
    <row r="547" spans="2:6" x14ac:dyDescent="0.2">
      <c r="B547" s="20"/>
      <c r="C547" s="20"/>
      <c r="D547" s="21"/>
      <c r="E547" s="20"/>
      <c r="F547" s="20"/>
    </row>
    <row r="548" spans="2:6" x14ac:dyDescent="0.2">
      <c r="B548" s="20"/>
      <c r="C548" s="20"/>
      <c r="D548" s="21"/>
      <c r="E548" s="20"/>
      <c r="F548" s="20"/>
    </row>
    <row r="549" spans="2:6" x14ac:dyDescent="0.2">
      <c r="B549" s="20"/>
      <c r="C549" s="20"/>
      <c r="D549" s="21"/>
      <c r="E549" s="20"/>
      <c r="F549" s="20"/>
    </row>
    <row r="550" spans="2:6" x14ac:dyDescent="0.2">
      <c r="B550" s="20"/>
      <c r="C550" s="20"/>
      <c r="D550" s="21"/>
      <c r="E550" s="20"/>
      <c r="F550" s="20"/>
    </row>
    <row r="551" spans="2:6" x14ac:dyDescent="0.2">
      <c r="B551" s="20"/>
      <c r="C551" s="20"/>
      <c r="D551" s="21"/>
      <c r="E551" s="20"/>
      <c r="F551" s="20"/>
    </row>
    <row r="552" spans="2:6" x14ac:dyDescent="0.2">
      <c r="B552" s="20"/>
      <c r="C552" s="20"/>
      <c r="D552" s="21"/>
      <c r="E552" s="20"/>
      <c r="F552" s="20"/>
    </row>
    <row r="553" spans="2:6" x14ac:dyDescent="0.2">
      <c r="B553" s="20"/>
      <c r="C553" s="20"/>
      <c r="D553" s="21"/>
      <c r="E553" s="20"/>
      <c r="F553" s="20"/>
    </row>
    <row r="554" spans="2:6" x14ac:dyDescent="0.2">
      <c r="B554" s="20"/>
      <c r="C554" s="20"/>
      <c r="D554" s="21"/>
      <c r="E554" s="20"/>
      <c r="F554" s="20"/>
    </row>
    <row r="555" spans="2:6" x14ac:dyDescent="0.2">
      <c r="B555" s="20"/>
      <c r="C555" s="20"/>
      <c r="D555" s="21"/>
      <c r="E555" s="20"/>
      <c r="F555" s="20"/>
    </row>
    <row r="556" spans="2:6" x14ac:dyDescent="0.2">
      <c r="B556" s="20"/>
      <c r="C556" s="20"/>
      <c r="D556" s="21"/>
      <c r="E556" s="20"/>
      <c r="F556" s="20"/>
    </row>
    <row r="557" spans="2:6" x14ac:dyDescent="0.2">
      <c r="B557" s="20"/>
      <c r="C557" s="20"/>
      <c r="D557" s="21"/>
      <c r="E557" s="20"/>
      <c r="F557" s="20"/>
    </row>
    <row r="558" spans="2:6" x14ac:dyDescent="0.2">
      <c r="B558" s="20"/>
      <c r="C558" s="20"/>
      <c r="D558" s="21"/>
      <c r="E558" s="20"/>
      <c r="F558" s="20"/>
    </row>
    <row r="559" spans="2:6" x14ac:dyDescent="0.2">
      <c r="B559" s="20"/>
      <c r="C559" s="20"/>
      <c r="D559" s="21"/>
      <c r="E559" s="20"/>
      <c r="F559" s="20"/>
    </row>
    <row r="560" spans="2:6" x14ac:dyDescent="0.2">
      <c r="B560" s="20"/>
      <c r="C560" s="20"/>
      <c r="D560" s="20"/>
      <c r="E560" s="20"/>
      <c r="F560" s="20"/>
    </row>
    <row r="561" spans="2:6" x14ac:dyDescent="0.2">
      <c r="B561" s="20"/>
      <c r="C561" s="20"/>
      <c r="D561" s="21"/>
      <c r="E561" s="20"/>
      <c r="F561" s="20"/>
    </row>
    <row r="562" spans="2:6" x14ac:dyDescent="0.2">
      <c r="B562" s="20"/>
      <c r="C562" s="20"/>
      <c r="D562" s="20"/>
      <c r="E562" s="20"/>
      <c r="F562" s="20"/>
    </row>
    <row r="563" spans="2:6" x14ac:dyDescent="0.2">
      <c r="B563" s="20"/>
      <c r="C563" s="20"/>
      <c r="D563" s="21"/>
      <c r="E563" s="20"/>
      <c r="F563" s="20"/>
    </row>
    <row r="564" spans="2:6" x14ac:dyDescent="0.2">
      <c r="B564" s="20"/>
      <c r="C564" s="20"/>
      <c r="D564" s="21"/>
      <c r="E564" s="20"/>
      <c r="F564" s="20"/>
    </row>
    <row r="565" spans="2:6" x14ac:dyDescent="0.2">
      <c r="B565" s="20"/>
      <c r="C565" s="20"/>
      <c r="D565" s="21"/>
      <c r="E565" s="20"/>
      <c r="F565" s="20"/>
    </row>
    <row r="566" spans="2:6" x14ac:dyDescent="0.2">
      <c r="B566" s="20"/>
      <c r="C566" s="20"/>
      <c r="D566" s="21"/>
      <c r="E566" s="20"/>
      <c r="F566" s="20"/>
    </row>
    <row r="567" spans="2:6" x14ac:dyDescent="0.2">
      <c r="B567" s="20"/>
      <c r="C567" s="20"/>
      <c r="D567" s="21"/>
      <c r="E567" s="20"/>
      <c r="F567" s="20"/>
    </row>
    <row r="568" spans="2:6" x14ac:dyDescent="0.2">
      <c r="B568" s="20"/>
      <c r="C568" s="20"/>
      <c r="D568" s="21"/>
      <c r="E568" s="20"/>
      <c r="F568" s="20"/>
    </row>
    <row r="569" spans="2:6" x14ac:dyDescent="0.2">
      <c r="B569" s="20"/>
      <c r="C569" s="20"/>
      <c r="D569" s="21"/>
      <c r="E569" s="20"/>
      <c r="F569" s="20"/>
    </row>
    <row r="570" spans="2:6" x14ac:dyDescent="0.2">
      <c r="B570" s="20"/>
      <c r="C570" s="20"/>
      <c r="D570" s="21"/>
      <c r="E570" s="20"/>
      <c r="F570" s="20"/>
    </row>
    <row r="571" spans="2:6" x14ac:dyDescent="0.2">
      <c r="B571" s="20"/>
      <c r="C571" s="20"/>
      <c r="D571" s="21"/>
      <c r="E571" s="20"/>
      <c r="F571" s="20"/>
    </row>
    <row r="572" spans="2:6" x14ac:dyDescent="0.2">
      <c r="B572" s="20"/>
      <c r="C572" s="20"/>
      <c r="D572" s="21"/>
      <c r="E572" s="20"/>
      <c r="F572" s="20"/>
    </row>
    <row r="573" spans="2:6" x14ac:dyDescent="0.2">
      <c r="B573" s="20"/>
      <c r="C573" s="20"/>
      <c r="D573" s="21"/>
      <c r="E573" s="20"/>
      <c r="F573" s="20"/>
    </row>
    <row r="574" spans="2:6" x14ac:dyDescent="0.2">
      <c r="B574" s="20"/>
      <c r="C574" s="20"/>
      <c r="D574" s="21"/>
      <c r="E574" s="20"/>
      <c r="F574" s="20"/>
    </row>
    <row r="575" spans="2:6" x14ac:dyDescent="0.2">
      <c r="B575" s="20"/>
      <c r="C575" s="20"/>
      <c r="D575" s="20"/>
      <c r="E575" s="20"/>
      <c r="F575" s="20"/>
    </row>
    <row r="576" spans="2:6" x14ac:dyDescent="0.2">
      <c r="B576" s="20"/>
      <c r="C576" s="20"/>
      <c r="D576" s="20"/>
      <c r="E576" s="20"/>
      <c r="F576" s="20"/>
    </row>
    <row r="577" spans="2:6" x14ac:dyDescent="0.2">
      <c r="B577" s="20"/>
      <c r="C577" s="20"/>
      <c r="D577" s="20"/>
      <c r="E577" s="20"/>
      <c r="F577" s="20"/>
    </row>
    <row r="578" spans="2:6" x14ac:dyDescent="0.2">
      <c r="B578" s="20"/>
      <c r="C578" s="20"/>
      <c r="D578" s="20"/>
      <c r="E578" s="20"/>
      <c r="F578" s="20"/>
    </row>
    <row r="579" spans="2:6" x14ac:dyDescent="0.2">
      <c r="B579" s="20"/>
      <c r="C579" s="20"/>
      <c r="D579" s="20"/>
      <c r="E579" s="20"/>
      <c r="F579" s="20"/>
    </row>
    <row r="580" spans="2:6" x14ac:dyDescent="0.2">
      <c r="B580" s="20"/>
      <c r="C580" s="20"/>
      <c r="D580" s="20"/>
      <c r="E580" s="20"/>
      <c r="F580" s="20"/>
    </row>
    <row r="581" spans="2:6" x14ac:dyDescent="0.2">
      <c r="B581" s="20"/>
      <c r="C581" s="20"/>
      <c r="D581" s="20"/>
      <c r="E581" s="20"/>
      <c r="F581" s="20"/>
    </row>
    <row r="582" spans="2:6" x14ac:dyDescent="0.2">
      <c r="B582" s="20"/>
      <c r="C582" s="20"/>
      <c r="D582" s="20"/>
      <c r="E582" s="20"/>
      <c r="F582" s="20"/>
    </row>
    <row r="583" spans="2:6" x14ac:dyDescent="0.2">
      <c r="B583" s="20"/>
      <c r="C583" s="20"/>
      <c r="D583" s="20"/>
      <c r="E583" s="20"/>
      <c r="F583" s="20"/>
    </row>
    <row r="584" spans="2:6" x14ac:dyDescent="0.2">
      <c r="B584" s="20"/>
      <c r="C584" s="20"/>
      <c r="D584" s="20"/>
      <c r="E584" s="20"/>
      <c r="F584" s="20"/>
    </row>
    <row r="585" spans="2:6" x14ac:dyDescent="0.2">
      <c r="B585" s="20"/>
      <c r="C585" s="20"/>
      <c r="D585" s="20"/>
      <c r="E585" s="20"/>
      <c r="F585" s="20"/>
    </row>
    <row r="586" spans="2:6" x14ac:dyDescent="0.2">
      <c r="B586" s="20"/>
      <c r="C586" s="20"/>
      <c r="D586" s="20"/>
      <c r="E586" s="20"/>
      <c r="F586" s="20"/>
    </row>
    <row r="587" spans="2:6" x14ac:dyDescent="0.2">
      <c r="B587" s="20"/>
      <c r="C587" s="20"/>
      <c r="D587" s="20"/>
      <c r="E587" s="20"/>
      <c r="F587" s="20"/>
    </row>
    <row r="588" spans="2:6" x14ac:dyDescent="0.2">
      <c r="B588" s="20"/>
      <c r="C588" s="20"/>
      <c r="D588" s="20"/>
      <c r="E588" s="20"/>
      <c r="F588" s="20"/>
    </row>
    <row r="589" spans="2:6" x14ac:dyDescent="0.2">
      <c r="B589" s="20"/>
      <c r="C589" s="20"/>
      <c r="D589" s="20"/>
      <c r="E589" s="20"/>
      <c r="F589" s="20"/>
    </row>
    <row r="590" spans="2:6" x14ac:dyDescent="0.2">
      <c r="B590" s="20"/>
      <c r="C590" s="20"/>
      <c r="D590" s="20"/>
      <c r="E590" s="20"/>
      <c r="F590" s="20"/>
    </row>
    <row r="591" spans="2:6" x14ac:dyDescent="0.2">
      <c r="B591" s="20"/>
      <c r="C591" s="20"/>
      <c r="D591" s="20"/>
      <c r="E591" s="20"/>
      <c r="F591" s="20"/>
    </row>
    <row r="592" spans="2:6" x14ac:dyDescent="0.2">
      <c r="B592" s="20"/>
      <c r="C592" s="20"/>
      <c r="D592" s="20"/>
      <c r="E592" s="20"/>
      <c r="F592" s="20"/>
    </row>
    <row r="593" spans="2:6" x14ac:dyDescent="0.2">
      <c r="B593" s="20"/>
      <c r="C593" s="20"/>
      <c r="D593" s="20"/>
      <c r="E593" s="20"/>
      <c r="F593" s="20"/>
    </row>
    <row r="594" spans="2:6" x14ac:dyDescent="0.2">
      <c r="B594" s="20"/>
      <c r="C594" s="20"/>
      <c r="D594" s="20"/>
      <c r="E594" s="20"/>
      <c r="F594" s="20"/>
    </row>
    <row r="595" spans="2:6" x14ac:dyDescent="0.2">
      <c r="B595" s="20"/>
      <c r="C595" s="20"/>
      <c r="D595" s="20"/>
      <c r="E595" s="20"/>
      <c r="F595" s="20"/>
    </row>
    <row r="596" spans="2:6" x14ac:dyDescent="0.2">
      <c r="B596" s="20"/>
      <c r="C596" s="20"/>
      <c r="D596" s="20"/>
      <c r="E596" s="20"/>
      <c r="F596" s="20"/>
    </row>
    <row r="597" spans="2:6" x14ac:dyDescent="0.2">
      <c r="B597" s="20"/>
      <c r="C597" s="20"/>
      <c r="D597" s="20"/>
      <c r="E597" s="20"/>
      <c r="F597" s="20"/>
    </row>
    <row r="598" spans="2:6" x14ac:dyDescent="0.2">
      <c r="B598" s="20"/>
      <c r="C598" s="20"/>
      <c r="D598" s="20"/>
      <c r="E598" s="20"/>
      <c r="F598" s="20"/>
    </row>
    <row r="599" spans="2:6" x14ac:dyDescent="0.2">
      <c r="B599" s="20"/>
      <c r="C599" s="20"/>
      <c r="D599" s="20"/>
      <c r="E599" s="20"/>
      <c r="F599" s="20"/>
    </row>
    <row r="600" spans="2:6" x14ac:dyDescent="0.2">
      <c r="B600" s="20"/>
      <c r="C600" s="20"/>
      <c r="D600" s="20"/>
      <c r="E600" s="20"/>
      <c r="F600" s="20"/>
    </row>
    <row r="601" spans="2:6" x14ac:dyDescent="0.2">
      <c r="B601" s="20"/>
      <c r="C601" s="20"/>
      <c r="D601" s="20"/>
      <c r="E601" s="20"/>
      <c r="F601" s="20"/>
    </row>
    <row r="602" spans="2:6" x14ac:dyDescent="0.2">
      <c r="B602" s="20"/>
      <c r="C602" s="20"/>
      <c r="D602" s="20"/>
      <c r="E602" s="20"/>
      <c r="F602" s="20"/>
    </row>
    <row r="603" spans="2:6" x14ac:dyDescent="0.2">
      <c r="B603" s="20"/>
      <c r="C603" s="20"/>
      <c r="D603" s="20"/>
      <c r="E603" s="20"/>
      <c r="F603" s="20"/>
    </row>
    <row r="604" spans="2:6" x14ac:dyDescent="0.2">
      <c r="B604" s="20"/>
      <c r="C604" s="20"/>
      <c r="D604" s="20"/>
      <c r="E604" s="20"/>
      <c r="F604" s="20"/>
    </row>
    <row r="605" spans="2:6" x14ac:dyDescent="0.2">
      <c r="B605" s="20"/>
      <c r="C605" s="20"/>
      <c r="D605" s="20"/>
      <c r="E605" s="20"/>
      <c r="F605" s="20"/>
    </row>
    <row r="606" spans="2:6" x14ac:dyDescent="0.2">
      <c r="B606" s="20"/>
      <c r="C606" s="20"/>
      <c r="D606" s="20"/>
      <c r="E606" s="20"/>
      <c r="F606" s="20"/>
    </row>
    <row r="607" spans="2:6" x14ac:dyDescent="0.2">
      <c r="B607" s="20"/>
      <c r="C607" s="20"/>
      <c r="D607" s="20"/>
      <c r="E607" s="20"/>
      <c r="F607" s="20"/>
    </row>
    <row r="608" spans="2:6" x14ac:dyDescent="0.2">
      <c r="B608" s="20"/>
      <c r="C608" s="20"/>
      <c r="D608" s="20"/>
      <c r="E608" s="20"/>
      <c r="F608" s="20"/>
    </row>
    <row r="609" spans="2:6" x14ac:dyDescent="0.2">
      <c r="B609" s="20"/>
      <c r="C609" s="20"/>
      <c r="D609" s="20"/>
      <c r="E609" s="20"/>
      <c r="F609" s="20"/>
    </row>
    <row r="610" spans="2:6" x14ac:dyDescent="0.2">
      <c r="B610" s="20"/>
      <c r="C610" s="20"/>
      <c r="D610" s="20"/>
      <c r="E610" s="20"/>
      <c r="F610" s="20"/>
    </row>
    <row r="611" spans="2:6" x14ac:dyDescent="0.2">
      <c r="B611" s="20"/>
      <c r="C611" s="20"/>
      <c r="D611" s="20"/>
      <c r="E611" s="20"/>
      <c r="F611" s="20"/>
    </row>
    <row r="612" spans="2:6" x14ac:dyDescent="0.2">
      <c r="B612" s="20"/>
      <c r="C612" s="20"/>
      <c r="D612" s="20"/>
      <c r="E612" s="20"/>
      <c r="F612" s="20"/>
    </row>
    <row r="613" spans="2:6" x14ac:dyDescent="0.2">
      <c r="B613" s="20"/>
      <c r="C613" s="20"/>
      <c r="D613" s="20"/>
      <c r="E613" s="20"/>
      <c r="F613" s="20"/>
    </row>
    <row r="614" spans="2:6" x14ac:dyDescent="0.2">
      <c r="B614" s="20"/>
      <c r="C614" s="20"/>
      <c r="D614" s="20"/>
      <c r="E614" s="20"/>
      <c r="F614" s="20"/>
    </row>
    <row r="615" spans="2:6" x14ac:dyDescent="0.2">
      <c r="B615" s="20"/>
      <c r="C615" s="20"/>
      <c r="D615" s="20"/>
      <c r="E615" s="20"/>
      <c r="F615" s="20"/>
    </row>
    <row r="616" spans="2:6" x14ac:dyDescent="0.2">
      <c r="B616" s="20"/>
      <c r="C616" s="20"/>
      <c r="D616" s="20"/>
      <c r="E616" s="20"/>
      <c r="F616" s="20"/>
    </row>
    <row r="617" spans="2:6" x14ac:dyDescent="0.2">
      <c r="B617" s="20"/>
      <c r="C617" s="20"/>
      <c r="D617" s="20"/>
      <c r="E617" s="20"/>
      <c r="F617" s="20"/>
    </row>
    <row r="618" spans="2:6" x14ac:dyDescent="0.2">
      <c r="B618" s="20"/>
      <c r="C618" s="20"/>
      <c r="D618" s="20"/>
      <c r="E618" s="20"/>
      <c r="F618" s="20"/>
    </row>
    <row r="619" spans="2:6" x14ac:dyDescent="0.2">
      <c r="B619" s="20"/>
      <c r="C619" s="20"/>
      <c r="D619" s="20"/>
      <c r="E619" s="20"/>
      <c r="F619" s="20"/>
    </row>
    <row r="620" spans="2:6" x14ac:dyDescent="0.2">
      <c r="B620" s="20"/>
      <c r="C620" s="20"/>
      <c r="D620" s="20"/>
      <c r="E620" s="20"/>
      <c r="F620" s="20"/>
    </row>
    <row r="621" spans="2:6" x14ac:dyDescent="0.2">
      <c r="B621" s="20"/>
      <c r="C621" s="20"/>
      <c r="D621" s="20"/>
      <c r="E621" s="20"/>
      <c r="F621" s="20"/>
    </row>
    <row r="622" spans="2:6" x14ac:dyDescent="0.2">
      <c r="B622" s="20"/>
      <c r="C622" s="20"/>
      <c r="D622" s="20"/>
      <c r="E622" s="20"/>
      <c r="F622" s="20"/>
    </row>
    <row r="623" spans="2:6" x14ac:dyDescent="0.2">
      <c r="B623" s="20"/>
      <c r="C623" s="20"/>
      <c r="D623" s="20"/>
      <c r="E623" s="20"/>
      <c r="F623" s="20"/>
    </row>
    <row r="624" spans="2:6" x14ac:dyDescent="0.2">
      <c r="B624" s="20"/>
      <c r="C624" s="20"/>
      <c r="D624" s="20"/>
      <c r="E624" s="20"/>
      <c r="F624" s="20"/>
    </row>
    <row r="625" spans="2:6" x14ac:dyDescent="0.2">
      <c r="B625" s="20"/>
      <c r="C625" s="20"/>
      <c r="D625" s="20"/>
      <c r="E625" s="20"/>
      <c r="F625" s="20"/>
    </row>
    <row r="626" spans="2:6" x14ac:dyDescent="0.2">
      <c r="B626" s="20"/>
      <c r="C626" s="20"/>
      <c r="D626" s="20"/>
      <c r="E626" s="20"/>
      <c r="F626" s="20"/>
    </row>
    <row r="627" spans="2:6" x14ac:dyDescent="0.2">
      <c r="B627" s="20"/>
      <c r="C627" s="20"/>
      <c r="D627" s="20"/>
      <c r="E627" s="20"/>
      <c r="F627" s="20"/>
    </row>
    <row r="628" spans="2:6" x14ac:dyDescent="0.2">
      <c r="B628" s="20"/>
      <c r="C628" s="20"/>
      <c r="D628" s="20"/>
      <c r="E628" s="20"/>
      <c r="F628" s="20"/>
    </row>
    <row r="629" spans="2:6" x14ac:dyDescent="0.2">
      <c r="B629" s="20"/>
      <c r="C629" s="20"/>
      <c r="D629" s="20"/>
      <c r="E629" s="20"/>
      <c r="F629" s="20"/>
    </row>
    <row r="630" spans="2:6" x14ac:dyDescent="0.2">
      <c r="B630" s="20"/>
      <c r="C630" s="20"/>
      <c r="D630" s="20"/>
      <c r="E630" s="20"/>
      <c r="F630" s="20"/>
    </row>
    <row r="631" spans="2:6" x14ac:dyDescent="0.2">
      <c r="B631" s="20"/>
      <c r="C631" s="20"/>
      <c r="D631" s="20"/>
      <c r="E631" s="20"/>
      <c r="F631" s="20"/>
    </row>
    <row r="632" spans="2:6" x14ac:dyDescent="0.2">
      <c r="B632" s="20"/>
      <c r="C632" s="20"/>
      <c r="D632" s="20"/>
      <c r="E632" s="20"/>
      <c r="F632" s="20"/>
    </row>
    <row r="633" spans="2:6" x14ac:dyDescent="0.2">
      <c r="B633" s="20"/>
      <c r="C633" s="20"/>
      <c r="D633" s="20"/>
      <c r="E633" s="20"/>
      <c r="F633" s="20"/>
    </row>
    <row r="634" spans="2:6" x14ac:dyDescent="0.2">
      <c r="B634" s="20"/>
      <c r="C634" s="20"/>
      <c r="D634" s="20"/>
      <c r="E634" s="20"/>
      <c r="F634" s="20"/>
    </row>
    <row r="635" spans="2:6" x14ac:dyDescent="0.2">
      <c r="B635" s="20"/>
      <c r="C635" s="20"/>
      <c r="D635" s="20"/>
      <c r="E635" s="20"/>
      <c r="F635" s="20"/>
    </row>
    <row r="636" spans="2:6" x14ac:dyDescent="0.2">
      <c r="B636" s="20"/>
      <c r="C636" s="20"/>
      <c r="D636" s="20"/>
      <c r="E636" s="20"/>
      <c r="F636" s="20"/>
    </row>
    <row r="637" spans="2:6" x14ac:dyDescent="0.2">
      <c r="B637" s="20"/>
      <c r="C637" s="20"/>
      <c r="D637" s="20"/>
      <c r="E637" s="20"/>
      <c r="F637" s="20"/>
    </row>
    <row r="638" spans="2:6" x14ac:dyDescent="0.2">
      <c r="B638" s="20"/>
      <c r="C638" s="20"/>
      <c r="D638" s="20"/>
      <c r="E638" s="20"/>
      <c r="F638" s="20"/>
    </row>
    <row r="639" spans="2:6" x14ac:dyDescent="0.2">
      <c r="B639" s="20"/>
      <c r="C639" s="20"/>
      <c r="D639" s="20"/>
      <c r="E639" s="20"/>
      <c r="F639" s="20"/>
    </row>
    <row r="640" spans="2:6" x14ac:dyDescent="0.2">
      <c r="B640" s="20"/>
      <c r="C640" s="20"/>
      <c r="D640" s="20"/>
      <c r="E640" s="20"/>
      <c r="F640" s="20"/>
    </row>
    <row r="641" spans="2:6" x14ac:dyDescent="0.2">
      <c r="B641" s="20"/>
      <c r="C641" s="20"/>
      <c r="D641" s="20"/>
      <c r="E641" s="20"/>
      <c r="F641" s="20"/>
    </row>
    <row r="642" spans="2:6" x14ac:dyDescent="0.2">
      <c r="B642" s="20"/>
      <c r="C642" s="20"/>
      <c r="D642" s="20"/>
      <c r="E642" s="20"/>
      <c r="F642" s="20"/>
    </row>
    <row r="643" spans="2:6" x14ac:dyDescent="0.2">
      <c r="B643" s="20"/>
      <c r="C643" s="20"/>
      <c r="D643" s="20"/>
      <c r="E643" s="20"/>
      <c r="F643" s="20"/>
    </row>
    <row r="644" spans="2:6" x14ac:dyDescent="0.2">
      <c r="B644" s="20"/>
      <c r="C644" s="20"/>
      <c r="D644" s="20"/>
      <c r="E644" s="20"/>
      <c r="F644" s="20"/>
    </row>
    <row r="645" spans="2:6" x14ac:dyDescent="0.2">
      <c r="B645" s="20"/>
      <c r="C645" s="20"/>
      <c r="D645" s="20"/>
      <c r="E645" s="20"/>
      <c r="F645" s="20"/>
    </row>
    <row r="646" spans="2:6" x14ac:dyDescent="0.2">
      <c r="B646" s="20"/>
      <c r="C646" s="20"/>
      <c r="D646" s="20"/>
      <c r="E646" s="20"/>
      <c r="F646" s="20"/>
    </row>
    <row r="647" spans="2:6" x14ac:dyDescent="0.2">
      <c r="B647" s="20"/>
      <c r="C647" s="20"/>
      <c r="D647" s="20"/>
      <c r="E647" s="20"/>
      <c r="F647" s="20"/>
    </row>
    <row r="648" spans="2:6" x14ac:dyDescent="0.2">
      <c r="B648" s="20"/>
      <c r="C648" s="20"/>
      <c r="D648" s="20"/>
      <c r="E648" s="20"/>
      <c r="F648" s="20"/>
    </row>
    <row r="649" spans="2:6" x14ac:dyDescent="0.2">
      <c r="B649" s="20"/>
      <c r="C649" s="20"/>
      <c r="D649" s="20"/>
      <c r="E649" s="20"/>
      <c r="F649" s="20"/>
    </row>
    <row r="650" spans="2:6" x14ac:dyDescent="0.2">
      <c r="B650" s="20"/>
      <c r="C650" s="20"/>
      <c r="D650" s="20"/>
      <c r="E650" s="20"/>
      <c r="F650" s="20"/>
    </row>
    <row r="651" spans="2:6" x14ac:dyDescent="0.2">
      <c r="B651" s="20"/>
      <c r="C651" s="20"/>
      <c r="D651" s="20"/>
      <c r="E651" s="20"/>
      <c r="F651" s="20"/>
    </row>
    <row r="652" spans="2:6" x14ac:dyDescent="0.2">
      <c r="B652" s="20"/>
      <c r="C652" s="20"/>
      <c r="D652" s="20"/>
      <c r="E652" s="20"/>
      <c r="F652" s="20"/>
    </row>
    <row r="653" spans="2:6" x14ac:dyDescent="0.2">
      <c r="B653" s="20"/>
      <c r="C653" s="20"/>
      <c r="D653" s="20"/>
      <c r="E653" s="20"/>
      <c r="F653" s="20"/>
    </row>
    <row r="654" spans="2:6" x14ac:dyDescent="0.2">
      <c r="B654" s="20"/>
      <c r="C654" s="20"/>
      <c r="D654" s="20"/>
      <c r="E654" s="20"/>
      <c r="F654" s="20"/>
    </row>
    <row r="655" spans="2:6" x14ac:dyDescent="0.2">
      <c r="B655" s="20"/>
      <c r="C655" s="20"/>
      <c r="D655" s="20"/>
      <c r="E655" s="20"/>
      <c r="F655" s="20"/>
    </row>
    <row r="656" spans="2:6" x14ac:dyDescent="0.2">
      <c r="B656" s="20"/>
      <c r="C656" s="20"/>
      <c r="D656" s="20"/>
      <c r="E656" s="20"/>
      <c r="F656" s="20"/>
    </row>
    <row r="657" spans="2:6" x14ac:dyDescent="0.2">
      <c r="B657" s="20"/>
      <c r="C657" s="20"/>
      <c r="D657" s="20"/>
      <c r="E657" s="20"/>
      <c r="F657" s="20"/>
    </row>
    <row r="658" spans="2:6" x14ac:dyDescent="0.2">
      <c r="B658" s="20"/>
      <c r="C658" s="20"/>
      <c r="D658" s="20"/>
      <c r="E658" s="20"/>
      <c r="F658" s="20"/>
    </row>
    <row r="659" spans="2:6" x14ac:dyDescent="0.2">
      <c r="B659" s="20"/>
      <c r="C659" s="20"/>
      <c r="D659" s="20"/>
      <c r="E659" s="20"/>
      <c r="F659" s="20"/>
    </row>
    <row r="660" spans="2:6" x14ac:dyDescent="0.2">
      <c r="B660" s="20"/>
      <c r="C660" s="20"/>
      <c r="D660" s="20"/>
      <c r="E660" s="20"/>
      <c r="F660" s="20"/>
    </row>
    <row r="661" spans="2:6" x14ac:dyDescent="0.2">
      <c r="B661" s="20"/>
      <c r="C661" s="20"/>
      <c r="D661" s="20"/>
      <c r="E661" s="20"/>
      <c r="F661" s="20"/>
    </row>
    <row r="662" spans="2:6" x14ac:dyDescent="0.2">
      <c r="B662" s="20"/>
      <c r="C662" s="20"/>
      <c r="D662" s="20"/>
      <c r="E662" s="20"/>
      <c r="F662" s="20"/>
    </row>
    <row r="663" spans="2:6" x14ac:dyDescent="0.2">
      <c r="B663" s="20"/>
      <c r="C663" s="20"/>
      <c r="D663" s="20"/>
      <c r="E663" s="20"/>
      <c r="F663" s="20"/>
    </row>
    <row r="664" spans="2:6" x14ac:dyDescent="0.2">
      <c r="B664" s="20"/>
      <c r="C664" s="20"/>
      <c r="D664" s="20"/>
      <c r="E664" s="20"/>
      <c r="F664" s="20"/>
    </row>
    <row r="665" spans="2:6" x14ac:dyDescent="0.2">
      <c r="B665" s="20"/>
      <c r="C665" s="20"/>
      <c r="D665" s="20"/>
      <c r="E665" s="20"/>
      <c r="F665" s="20"/>
    </row>
    <row r="666" spans="2:6" x14ac:dyDescent="0.2">
      <c r="B666" s="20"/>
      <c r="C666" s="20"/>
      <c r="D666" s="20"/>
      <c r="E666" s="20"/>
      <c r="F666" s="20"/>
    </row>
    <row r="667" spans="2:6" x14ac:dyDescent="0.2">
      <c r="B667" s="20"/>
      <c r="C667" s="20"/>
      <c r="D667" s="20"/>
      <c r="E667" s="20"/>
      <c r="F667" s="20"/>
    </row>
    <row r="668" spans="2:6" x14ac:dyDescent="0.2">
      <c r="B668" s="20"/>
      <c r="C668" s="20"/>
      <c r="D668" s="20"/>
      <c r="E668" s="20"/>
      <c r="F668" s="20"/>
    </row>
    <row r="669" spans="2:6" x14ac:dyDescent="0.2">
      <c r="B669" s="20"/>
      <c r="C669" s="20"/>
      <c r="D669" s="20"/>
      <c r="E669" s="20"/>
      <c r="F669" s="20"/>
    </row>
    <row r="670" spans="2:6" x14ac:dyDescent="0.2">
      <c r="B670" s="20"/>
      <c r="C670" s="20"/>
      <c r="D670" s="20"/>
      <c r="E670" s="20"/>
      <c r="F670" s="20"/>
    </row>
    <row r="671" spans="2:6" x14ac:dyDescent="0.2">
      <c r="B671" s="20"/>
      <c r="C671" s="20"/>
      <c r="D671" s="20"/>
      <c r="E671" s="20"/>
      <c r="F671" s="20"/>
    </row>
    <row r="672" spans="2:6" x14ac:dyDescent="0.2">
      <c r="B672" s="20"/>
      <c r="C672" s="20"/>
      <c r="D672" s="20"/>
      <c r="E672" s="20"/>
      <c r="F672" s="20"/>
    </row>
    <row r="673" spans="2:6" x14ac:dyDescent="0.2">
      <c r="B673" s="20"/>
      <c r="C673" s="20"/>
      <c r="D673" s="20"/>
      <c r="E673" s="20"/>
      <c r="F673" s="20"/>
    </row>
    <row r="674" spans="2:6" x14ac:dyDescent="0.2">
      <c r="B674" s="20"/>
      <c r="C674" s="20"/>
      <c r="D674" s="20"/>
      <c r="E674" s="20"/>
      <c r="F674" s="20"/>
    </row>
    <row r="675" spans="2:6" x14ac:dyDescent="0.2">
      <c r="B675" s="20"/>
      <c r="C675" s="20"/>
      <c r="D675" s="20"/>
      <c r="E675" s="20"/>
      <c r="F675" s="20"/>
    </row>
    <row r="676" spans="2:6" x14ac:dyDescent="0.2">
      <c r="B676" s="20"/>
      <c r="C676" s="20"/>
      <c r="D676" s="20"/>
      <c r="E676" s="20"/>
      <c r="F676" s="20"/>
    </row>
    <row r="677" spans="2:6" x14ac:dyDescent="0.2">
      <c r="B677" s="20"/>
      <c r="C677" s="20"/>
      <c r="D677" s="20"/>
      <c r="E677" s="20"/>
      <c r="F677" s="20"/>
    </row>
    <row r="678" spans="2:6" x14ac:dyDescent="0.2">
      <c r="B678" s="20"/>
      <c r="C678" s="20"/>
      <c r="D678" s="20"/>
      <c r="E678" s="20"/>
      <c r="F678" s="20"/>
    </row>
    <row r="679" spans="2:6" x14ac:dyDescent="0.2">
      <c r="B679" s="20"/>
      <c r="C679" s="20"/>
      <c r="D679" s="20"/>
      <c r="E679" s="20"/>
      <c r="F679" s="20"/>
    </row>
    <row r="680" spans="2:6" x14ac:dyDescent="0.2">
      <c r="B680" s="20"/>
      <c r="C680" s="20"/>
      <c r="D680" s="20"/>
      <c r="E680" s="20"/>
      <c r="F680" s="20"/>
    </row>
    <row r="681" spans="2:6" x14ac:dyDescent="0.2">
      <c r="B681" s="20"/>
      <c r="C681" s="20"/>
      <c r="D681" s="20"/>
      <c r="E681" s="20"/>
      <c r="F681" s="20"/>
    </row>
    <row r="682" spans="2:6" x14ac:dyDescent="0.2">
      <c r="B682" s="20"/>
      <c r="C682" s="20"/>
      <c r="D682" s="20"/>
      <c r="E682" s="20"/>
      <c r="F682" s="20"/>
    </row>
    <row r="683" spans="2:6" x14ac:dyDescent="0.2">
      <c r="B683" s="20"/>
      <c r="C683" s="20"/>
      <c r="D683" s="20"/>
      <c r="E683" s="20"/>
      <c r="F683" s="20"/>
    </row>
    <row r="684" spans="2:6" x14ac:dyDescent="0.2">
      <c r="B684" s="20"/>
      <c r="C684" s="20"/>
      <c r="D684" s="20"/>
      <c r="E684" s="20"/>
      <c r="F684" s="20"/>
    </row>
    <row r="685" spans="2:6" x14ac:dyDescent="0.2">
      <c r="B685" s="20"/>
      <c r="C685" s="20"/>
      <c r="D685" s="20"/>
      <c r="E685" s="20"/>
      <c r="F685" s="20"/>
    </row>
    <row r="686" spans="2:6" x14ac:dyDescent="0.2">
      <c r="B686" s="20"/>
      <c r="C686" s="20"/>
      <c r="D686" s="20"/>
      <c r="E686" s="20"/>
      <c r="F686" s="20"/>
    </row>
    <row r="687" spans="2:6" x14ac:dyDescent="0.2">
      <c r="B687" s="20"/>
      <c r="C687" s="20"/>
      <c r="D687" s="20"/>
      <c r="E687" s="20"/>
      <c r="F687" s="20"/>
    </row>
    <row r="688" spans="2:6" x14ac:dyDescent="0.2">
      <c r="B688" s="20"/>
      <c r="C688" s="20"/>
      <c r="D688" s="20"/>
      <c r="E688" s="20"/>
      <c r="F688" s="20"/>
    </row>
    <row r="689" spans="2:6" x14ac:dyDescent="0.2">
      <c r="B689" s="20"/>
      <c r="C689" s="20"/>
      <c r="D689" s="20"/>
      <c r="E689" s="20"/>
      <c r="F689" s="20"/>
    </row>
    <row r="690" spans="2:6" x14ac:dyDescent="0.2">
      <c r="B690" s="20"/>
      <c r="C690" s="20"/>
      <c r="D690" s="20"/>
      <c r="E690" s="20"/>
      <c r="F690" s="20"/>
    </row>
    <row r="691" spans="2:6" x14ac:dyDescent="0.2">
      <c r="B691" s="20"/>
      <c r="C691" s="20"/>
      <c r="D691" s="20"/>
      <c r="E691" s="20"/>
      <c r="F691" s="20"/>
    </row>
    <row r="692" spans="2:6" x14ac:dyDescent="0.2">
      <c r="B692" s="20"/>
      <c r="C692" s="20"/>
      <c r="D692" s="20"/>
      <c r="E692" s="20"/>
      <c r="F692" s="20"/>
    </row>
    <row r="693" spans="2:6" x14ac:dyDescent="0.2">
      <c r="B693" s="20"/>
      <c r="C693" s="20"/>
      <c r="D693" s="20"/>
      <c r="E693" s="20"/>
      <c r="F693" s="20"/>
    </row>
    <row r="694" spans="2:6" x14ac:dyDescent="0.2">
      <c r="B694" s="20"/>
      <c r="C694" s="20"/>
      <c r="D694" s="20"/>
      <c r="E694" s="20"/>
      <c r="F694" s="20"/>
    </row>
    <row r="695" spans="2:6" x14ac:dyDescent="0.2">
      <c r="B695" s="20"/>
      <c r="C695" s="20"/>
      <c r="D695" s="20"/>
      <c r="E695" s="20"/>
      <c r="F695" s="20"/>
    </row>
    <row r="696" spans="2:6" x14ac:dyDescent="0.2">
      <c r="B696" s="20"/>
      <c r="C696" s="20"/>
      <c r="D696" s="20"/>
      <c r="E696" s="20"/>
      <c r="F696" s="20"/>
    </row>
    <row r="697" spans="2:6" x14ac:dyDescent="0.2">
      <c r="B697" s="20"/>
      <c r="C697" s="20"/>
      <c r="D697" s="20"/>
      <c r="E697" s="20"/>
      <c r="F697" s="20"/>
    </row>
    <row r="698" spans="2:6" x14ac:dyDescent="0.2">
      <c r="B698" s="20"/>
      <c r="C698" s="20"/>
      <c r="D698" s="20"/>
      <c r="E698" s="20"/>
      <c r="F698" s="20"/>
    </row>
    <row r="699" spans="2:6" x14ac:dyDescent="0.2">
      <c r="B699" s="20"/>
      <c r="C699" s="20"/>
      <c r="D699" s="20"/>
      <c r="E699" s="20"/>
      <c r="F699" s="20"/>
    </row>
    <row r="700" spans="2:6" x14ac:dyDescent="0.2">
      <c r="B700" s="20"/>
      <c r="C700" s="20"/>
      <c r="D700" s="20"/>
      <c r="E700" s="20"/>
      <c r="F700" s="20"/>
    </row>
    <row r="701" spans="2:6" x14ac:dyDescent="0.2">
      <c r="B701" s="20"/>
      <c r="C701" s="20"/>
      <c r="D701" s="20"/>
      <c r="E701" s="20"/>
      <c r="F701" s="20"/>
    </row>
    <row r="702" spans="2:6" x14ac:dyDescent="0.2">
      <c r="B702" s="20"/>
      <c r="C702" s="20"/>
      <c r="D702" s="20"/>
      <c r="E702" s="20"/>
      <c r="F702" s="20"/>
    </row>
    <row r="703" spans="2:6" x14ac:dyDescent="0.2">
      <c r="B703" s="20"/>
      <c r="C703" s="20"/>
      <c r="D703" s="20"/>
      <c r="E703" s="20"/>
      <c r="F703" s="20"/>
    </row>
    <row r="704" spans="2:6" x14ac:dyDescent="0.2">
      <c r="B704" s="20"/>
      <c r="C704" s="20"/>
      <c r="D704" s="20"/>
      <c r="E704" s="20"/>
      <c r="F704" s="20"/>
    </row>
    <row r="705" spans="2:6" x14ac:dyDescent="0.2">
      <c r="B705" s="20"/>
      <c r="C705" s="20"/>
      <c r="D705" s="20"/>
      <c r="E705" s="20"/>
      <c r="F705" s="20"/>
    </row>
    <row r="706" spans="2:6" x14ac:dyDescent="0.2">
      <c r="B706" s="20"/>
      <c r="C706" s="20"/>
      <c r="D706" s="20"/>
      <c r="E706" s="20"/>
      <c r="F706" s="20"/>
    </row>
    <row r="707" spans="2:6" x14ac:dyDescent="0.2">
      <c r="B707" s="20"/>
      <c r="C707" s="20"/>
      <c r="D707" s="20"/>
      <c r="E707" s="20"/>
      <c r="F707" s="20"/>
    </row>
    <row r="708" spans="2:6" x14ac:dyDescent="0.2">
      <c r="B708" s="20"/>
      <c r="C708" s="20"/>
      <c r="D708" s="20"/>
      <c r="E708" s="20"/>
      <c r="F708" s="20"/>
    </row>
    <row r="709" spans="2:6" x14ac:dyDescent="0.2">
      <c r="B709" s="20"/>
      <c r="C709" s="20"/>
      <c r="D709" s="20"/>
      <c r="E709" s="20"/>
      <c r="F709" s="20"/>
    </row>
    <row r="710" spans="2:6" x14ac:dyDescent="0.2">
      <c r="B710" s="20"/>
      <c r="C710" s="20"/>
      <c r="D710" s="20"/>
      <c r="E710" s="20"/>
      <c r="F710" s="20"/>
    </row>
    <row r="711" spans="2:6" x14ac:dyDescent="0.2">
      <c r="B711" s="20"/>
      <c r="C711" s="20"/>
      <c r="D711" s="20"/>
      <c r="E711" s="20"/>
      <c r="F711" s="20"/>
    </row>
    <row r="712" spans="2:6" x14ac:dyDescent="0.2">
      <c r="B712" s="20"/>
      <c r="C712" s="20"/>
      <c r="D712" s="20"/>
      <c r="E712" s="20"/>
      <c r="F712" s="20"/>
    </row>
    <row r="713" spans="2:6" x14ac:dyDescent="0.2">
      <c r="B713" s="20"/>
      <c r="C713" s="20"/>
      <c r="D713" s="20"/>
      <c r="E713" s="20"/>
      <c r="F713" s="20"/>
    </row>
    <row r="714" spans="2:6" x14ac:dyDescent="0.2">
      <c r="B714" s="20"/>
      <c r="C714" s="20"/>
      <c r="D714" s="20"/>
      <c r="E714" s="20"/>
      <c r="F714" s="20"/>
    </row>
    <row r="715" spans="2:6" x14ac:dyDescent="0.2">
      <c r="B715" s="20"/>
      <c r="C715" s="20"/>
      <c r="D715" s="20"/>
      <c r="E715" s="20"/>
      <c r="F715" s="20"/>
    </row>
    <row r="716" spans="2:6" x14ac:dyDescent="0.2">
      <c r="B716" s="20"/>
      <c r="C716" s="20"/>
      <c r="D716" s="20"/>
      <c r="E716" s="20"/>
      <c r="F716" s="20"/>
    </row>
    <row r="717" spans="2:6" x14ac:dyDescent="0.2">
      <c r="B717" s="20"/>
      <c r="C717" s="20"/>
      <c r="D717" s="20"/>
      <c r="E717" s="20"/>
      <c r="F717" s="20"/>
    </row>
    <row r="718" spans="2:6" x14ac:dyDescent="0.2">
      <c r="B718" s="20"/>
      <c r="C718" s="20"/>
      <c r="D718" s="20"/>
      <c r="E718" s="20"/>
      <c r="F718" s="20"/>
    </row>
    <row r="719" spans="2:6" x14ac:dyDescent="0.2">
      <c r="B719" s="20"/>
      <c r="C719" s="20"/>
      <c r="D719" s="20"/>
      <c r="E719" s="20"/>
      <c r="F719" s="20"/>
    </row>
    <row r="720" spans="2:6" x14ac:dyDescent="0.2">
      <c r="B720" s="20"/>
      <c r="C720" s="20"/>
      <c r="D720" s="20"/>
      <c r="E720" s="20"/>
      <c r="F720" s="20"/>
    </row>
    <row r="721" spans="2:6" x14ac:dyDescent="0.2">
      <c r="B721" s="20"/>
      <c r="C721" s="20"/>
      <c r="D721" s="20"/>
      <c r="E721" s="20"/>
      <c r="F721" s="20"/>
    </row>
    <row r="722" spans="2:6" x14ac:dyDescent="0.2">
      <c r="B722" s="20"/>
      <c r="C722" s="20"/>
      <c r="D722" s="20"/>
      <c r="E722" s="20"/>
      <c r="F722" s="20"/>
    </row>
    <row r="723" spans="2:6" x14ac:dyDescent="0.2">
      <c r="B723" s="20"/>
      <c r="C723" s="20"/>
      <c r="D723" s="20"/>
      <c r="E723" s="20"/>
      <c r="F723" s="20"/>
    </row>
    <row r="724" spans="2:6" x14ac:dyDescent="0.2">
      <c r="B724" s="20"/>
      <c r="C724" s="20"/>
      <c r="D724" s="20"/>
      <c r="E724" s="20"/>
      <c r="F724" s="20"/>
    </row>
    <row r="725" spans="2:6" x14ac:dyDescent="0.2">
      <c r="B725" s="20"/>
      <c r="C725" s="20"/>
      <c r="D725" s="20"/>
      <c r="E725" s="20"/>
      <c r="F725" s="20"/>
    </row>
    <row r="726" spans="2:6" x14ac:dyDescent="0.2">
      <c r="B726" s="20"/>
      <c r="C726" s="20"/>
      <c r="D726" s="20"/>
      <c r="E726" s="20"/>
      <c r="F726" s="20"/>
    </row>
    <row r="727" spans="2:6" x14ac:dyDescent="0.2">
      <c r="B727" s="20"/>
      <c r="C727" s="20"/>
      <c r="D727" s="20"/>
      <c r="E727" s="20"/>
      <c r="F727" s="20"/>
    </row>
    <row r="728" spans="2:6" x14ac:dyDescent="0.2">
      <c r="B728" s="20"/>
      <c r="C728" s="20"/>
      <c r="D728" s="20"/>
      <c r="E728" s="20"/>
      <c r="F728" s="20"/>
    </row>
    <row r="729" spans="2:6" x14ac:dyDescent="0.2">
      <c r="B729" s="20"/>
      <c r="C729" s="20"/>
      <c r="D729" s="20"/>
      <c r="E729" s="20"/>
      <c r="F729" s="20"/>
    </row>
    <row r="730" spans="2:6" x14ac:dyDescent="0.2">
      <c r="B730" s="20"/>
      <c r="C730" s="20"/>
      <c r="D730" s="20"/>
      <c r="E730" s="20"/>
      <c r="F730" s="20"/>
    </row>
    <row r="731" spans="2:6" x14ac:dyDescent="0.2">
      <c r="B731" s="20"/>
      <c r="C731" s="20"/>
      <c r="D731" s="20"/>
      <c r="E731" s="20"/>
      <c r="F731" s="20"/>
    </row>
    <row r="732" spans="2:6" x14ac:dyDescent="0.2">
      <c r="B732" s="20"/>
      <c r="C732" s="20"/>
      <c r="D732" s="20"/>
      <c r="E732" s="20"/>
      <c r="F732" s="20"/>
    </row>
    <row r="733" spans="2:6" x14ac:dyDescent="0.2">
      <c r="B733" s="20"/>
      <c r="C733" s="20"/>
      <c r="D733" s="20"/>
      <c r="E733" s="20"/>
      <c r="F733" s="20"/>
    </row>
    <row r="734" spans="2:6" x14ac:dyDescent="0.2">
      <c r="B734" s="20"/>
      <c r="C734" s="20"/>
      <c r="D734" s="20"/>
      <c r="E734" s="20"/>
      <c r="F734" s="20"/>
    </row>
    <row r="735" spans="2:6" x14ac:dyDescent="0.2">
      <c r="B735" s="20"/>
      <c r="C735" s="20"/>
      <c r="D735" s="20"/>
      <c r="E735" s="20"/>
      <c r="F735" s="20"/>
    </row>
    <row r="736" spans="2:6" x14ac:dyDescent="0.2">
      <c r="B736" s="20"/>
      <c r="C736" s="20"/>
      <c r="D736" s="20"/>
      <c r="E736" s="20"/>
      <c r="F736" s="20"/>
    </row>
    <row r="737" spans="2:6" x14ac:dyDescent="0.2">
      <c r="B737" s="20"/>
      <c r="C737" s="20"/>
      <c r="D737" s="20"/>
      <c r="E737" s="20"/>
      <c r="F737" s="20"/>
    </row>
    <row r="738" spans="2:6" x14ac:dyDescent="0.2">
      <c r="B738" s="20"/>
      <c r="C738" s="20"/>
      <c r="D738" s="20"/>
      <c r="E738" s="20"/>
      <c r="F738" s="20"/>
    </row>
    <row r="739" spans="2:6" x14ac:dyDescent="0.2">
      <c r="B739" s="20"/>
      <c r="C739" s="20"/>
      <c r="D739" s="20"/>
      <c r="E739" s="20"/>
      <c r="F739" s="20"/>
    </row>
    <row r="740" spans="2:6" x14ac:dyDescent="0.2">
      <c r="B740" s="20"/>
      <c r="C740" s="20"/>
      <c r="D740" s="20"/>
      <c r="E740" s="20"/>
      <c r="F740" s="20"/>
    </row>
    <row r="741" spans="2:6" x14ac:dyDescent="0.2">
      <c r="B741" s="20"/>
      <c r="C741" s="20"/>
      <c r="D741" s="20"/>
      <c r="E741" s="20"/>
      <c r="F741" s="20"/>
    </row>
    <row r="742" spans="2:6" x14ac:dyDescent="0.2">
      <c r="B742" s="20"/>
      <c r="C742" s="20"/>
      <c r="D742" s="20"/>
      <c r="E742" s="20"/>
      <c r="F742" s="20"/>
    </row>
    <row r="743" spans="2:6" x14ac:dyDescent="0.2">
      <c r="B743" s="20"/>
      <c r="C743" s="20"/>
      <c r="D743" s="20"/>
      <c r="E743" s="20"/>
      <c r="F743" s="20"/>
    </row>
    <row r="744" spans="2:6" x14ac:dyDescent="0.2">
      <c r="B744" s="20"/>
      <c r="C744" s="20"/>
      <c r="D744" s="20"/>
      <c r="E744" s="20"/>
      <c r="F744" s="20"/>
    </row>
    <row r="745" spans="2:6" x14ac:dyDescent="0.2">
      <c r="B745" s="20"/>
      <c r="C745" s="20"/>
      <c r="D745" s="20"/>
      <c r="E745" s="20"/>
      <c r="F745" s="20"/>
    </row>
    <row r="746" spans="2:6" x14ac:dyDescent="0.2">
      <c r="B746" s="20"/>
      <c r="C746" s="20"/>
      <c r="D746" s="20"/>
      <c r="E746" s="20"/>
      <c r="F746" s="20"/>
    </row>
    <row r="747" spans="2:6" x14ac:dyDescent="0.2">
      <c r="B747" s="20"/>
      <c r="C747" s="20"/>
      <c r="D747" s="20"/>
      <c r="E747" s="20"/>
      <c r="F747" s="20"/>
    </row>
    <row r="748" spans="2:6" x14ac:dyDescent="0.2">
      <c r="B748" s="20"/>
      <c r="C748" s="20"/>
      <c r="D748" s="20"/>
      <c r="E748" s="20"/>
      <c r="F748" s="20"/>
    </row>
    <row r="749" spans="2:6" x14ac:dyDescent="0.2">
      <c r="B749" s="20"/>
      <c r="C749" s="20"/>
      <c r="D749" s="20"/>
      <c r="E749" s="20"/>
      <c r="F749" s="20"/>
    </row>
    <row r="750" spans="2:6" x14ac:dyDescent="0.2">
      <c r="B750" s="20"/>
      <c r="C750" s="20"/>
      <c r="D750" s="20"/>
      <c r="E750" s="20"/>
      <c r="F750" s="20"/>
    </row>
    <row r="751" spans="2:6" x14ac:dyDescent="0.2">
      <c r="B751" s="20"/>
      <c r="C751" s="20"/>
      <c r="D751" s="20"/>
      <c r="E751" s="20"/>
      <c r="F751" s="20"/>
    </row>
    <row r="752" spans="2:6" x14ac:dyDescent="0.2">
      <c r="B752" s="20"/>
      <c r="C752" s="20"/>
      <c r="D752" s="20"/>
      <c r="E752" s="20"/>
      <c r="F752" s="20"/>
    </row>
    <row r="753" spans="2:6" x14ac:dyDescent="0.2">
      <c r="B753" s="20"/>
      <c r="C753" s="20"/>
      <c r="D753" s="20"/>
      <c r="E753" s="20"/>
      <c r="F753" s="20"/>
    </row>
    <row r="754" spans="2:6" x14ac:dyDescent="0.2">
      <c r="B754" s="20"/>
      <c r="C754" s="20"/>
      <c r="D754" s="20"/>
      <c r="E754" s="20"/>
      <c r="F754" s="20"/>
    </row>
    <row r="755" spans="2:6" x14ac:dyDescent="0.2">
      <c r="B755" s="20"/>
      <c r="C755" s="20"/>
      <c r="D755" s="20"/>
      <c r="E755" s="20"/>
      <c r="F755" s="20"/>
    </row>
    <row r="756" spans="2:6" x14ac:dyDescent="0.2">
      <c r="B756" s="20"/>
      <c r="C756" s="20"/>
      <c r="D756" s="20"/>
      <c r="E756" s="20"/>
      <c r="F756" s="20"/>
    </row>
    <row r="757" spans="2:6" x14ac:dyDescent="0.2">
      <c r="B757" s="20"/>
      <c r="C757" s="20"/>
      <c r="D757" s="20"/>
      <c r="E757" s="20"/>
      <c r="F757" s="20"/>
    </row>
    <row r="758" spans="2:6" x14ac:dyDescent="0.2">
      <c r="B758" s="20"/>
      <c r="C758" s="20"/>
      <c r="D758" s="20"/>
      <c r="E758" s="20"/>
      <c r="F758" s="20"/>
    </row>
    <row r="759" spans="2:6" x14ac:dyDescent="0.2">
      <c r="B759" s="20"/>
      <c r="C759" s="20"/>
      <c r="D759" s="20"/>
      <c r="E759" s="20"/>
      <c r="F759" s="20"/>
    </row>
    <row r="760" spans="2:6" x14ac:dyDescent="0.2">
      <c r="B760" s="20"/>
      <c r="C760" s="20"/>
      <c r="D760" s="20"/>
      <c r="E760" s="20"/>
      <c r="F760" s="20"/>
    </row>
    <row r="761" spans="2:6" x14ac:dyDescent="0.2">
      <c r="B761" s="20"/>
      <c r="C761" s="20"/>
      <c r="D761" s="20"/>
      <c r="E761" s="20"/>
      <c r="F761" s="20"/>
    </row>
    <row r="762" spans="2:6" x14ac:dyDescent="0.2">
      <c r="B762" s="20"/>
      <c r="C762" s="20"/>
      <c r="D762" s="20"/>
      <c r="E762" s="20"/>
      <c r="F762" s="20"/>
    </row>
    <row r="763" spans="2:6" x14ac:dyDescent="0.2">
      <c r="B763" s="20"/>
      <c r="C763" s="20"/>
      <c r="D763" s="20"/>
      <c r="E763" s="20"/>
      <c r="F763" s="20"/>
    </row>
    <row r="764" spans="2:6" x14ac:dyDescent="0.2">
      <c r="B764" s="20"/>
      <c r="C764" s="20"/>
      <c r="D764" s="20"/>
      <c r="E764" s="20"/>
      <c r="F764" s="20"/>
    </row>
    <row r="765" spans="2:6" x14ac:dyDescent="0.2">
      <c r="B765" s="20"/>
      <c r="C765" s="20"/>
      <c r="D765" s="20"/>
      <c r="E765" s="20"/>
      <c r="F765" s="20"/>
    </row>
    <row r="766" spans="2:6" x14ac:dyDescent="0.2">
      <c r="B766" s="20"/>
      <c r="C766" s="20"/>
      <c r="D766" s="20"/>
      <c r="E766" s="20"/>
      <c r="F766" s="20"/>
    </row>
    <row r="767" spans="2:6" x14ac:dyDescent="0.2">
      <c r="B767" s="20"/>
      <c r="C767" s="20"/>
      <c r="D767" s="20"/>
      <c r="E767" s="20"/>
      <c r="F767" s="20"/>
    </row>
    <row r="768" spans="2:6" x14ac:dyDescent="0.2">
      <c r="B768" s="20"/>
      <c r="C768" s="20"/>
      <c r="D768" s="20"/>
      <c r="E768" s="20"/>
      <c r="F768" s="20"/>
    </row>
    <row r="769" spans="2:6" x14ac:dyDescent="0.2">
      <c r="B769" s="20"/>
      <c r="C769" s="20"/>
      <c r="D769" s="20"/>
      <c r="E769" s="20"/>
      <c r="F769" s="20"/>
    </row>
    <row r="770" spans="2:6" x14ac:dyDescent="0.2">
      <c r="B770" s="20"/>
      <c r="C770" s="20"/>
      <c r="D770" s="20"/>
      <c r="E770" s="20"/>
      <c r="F770" s="20"/>
    </row>
    <row r="771" spans="2:6" x14ac:dyDescent="0.2">
      <c r="B771" s="20"/>
      <c r="C771" s="20"/>
      <c r="D771" s="20"/>
      <c r="E771" s="20"/>
      <c r="F771" s="20"/>
    </row>
    <row r="772" spans="2:6" x14ac:dyDescent="0.2">
      <c r="B772" s="20"/>
      <c r="C772" s="20"/>
      <c r="D772" s="20"/>
      <c r="E772" s="20"/>
      <c r="F772" s="20"/>
    </row>
    <row r="773" spans="2:6" x14ac:dyDescent="0.2">
      <c r="B773" s="20"/>
      <c r="C773" s="20"/>
      <c r="D773" s="20"/>
      <c r="E773" s="20"/>
      <c r="F773" s="20"/>
    </row>
    <row r="774" spans="2:6" x14ac:dyDescent="0.2">
      <c r="B774" s="20"/>
      <c r="C774" s="20"/>
      <c r="D774" s="20"/>
      <c r="E774" s="20"/>
      <c r="F774" s="20"/>
    </row>
    <row r="775" spans="2:6" x14ac:dyDescent="0.2">
      <c r="B775" s="20"/>
      <c r="C775" s="20"/>
      <c r="D775" s="20"/>
      <c r="E775" s="20"/>
      <c r="F775" s="20"/>
    </row>
    <row r="776" spans="2:6" x14ac:dyDescent="0.2">
      <c r="B776" s="20"/>
      <c r="C776" s="20"/>
      <c r="D776" s="20"/>
      <c r="E776" s="20"/>
      <c r="F776" s="20"/>
    </row>
    <row r="777" spans="2:6" x14ac:dyDescent="0.2">
      <c r="B777" s="20"/>
      <c r="C777" s="20"/>
      <c r="D777" s="20"/>
      <c r="E777" s="20"/>
      <c r="F777" s="20"/>
    </row>
    <row r="778" spans="2:6" x14ac:dyDescent="0.2">
      <c r="B778" s="20"/>
      <c r="C778" s="20"/>
      <c r="D778" s="20"/>
      <c r="E778" s="20"/>
      <c r="F778" s="20"/>
    </row>
    <row r="779" spans="2:6" x14ac:dyDescent="0.2">
      <c r="B779" s="20"/>
      <c r="C779" s="20"/>
      <c r="D779" s="20"/>
      <c r="E779" s="20"/>
      <c r="F779" s="20"/>
    </row>
    <row r="780" spans="2:6" x14ac:dyDescent="0.2">
      <c r="B780" s="20"/>
      <c r="C780" s="20"/>
      <c r="D780" s="20"/>
      <c r="E780" s="20"/>
      <c r="F780" s="20"/>
    </row>
    <row r="781" spans="2:6" x14ac:dyDescent="0.2">
      <c r="B781" s="20"/>
      <c r="C781" s="20"/>
      <c r="D781" s="20"/>
      <c r="E781" s="20"/>
      <c r="F781" s="20"/>
    </row>
    <row r="782" spans="2:6" x14ac:dyDescent="0.2">
      <c r="B782" s="20"/>
      <c r="C782" s="20"/>
      <c r="D782" s="20"/>
      <c r="E782" s="20"/>
      <c r="F782" s="20"/>
    </row>
    <row r="783" spans="2:6" x14ac:dyDescent="0.2">
      <c r="B783" s="20"/>
      <c r="C783" s="20"/>
      <c r="D783" s="20"/>
      <c r="E783" s="20"/>
      <c r="F783" s="20"/>
    </row>
    <row r="784" spans="2:6" x14ac:dyDescent="0.2">
      <c r="B784" s="20"/>
      <c r="C784" s="20"/>
      <c r="D784" s="20"/>
      <c r="E784" s="20"/>
      <c r="F784" s="20"/>
    </row>
    <row r="785" spans="2:6" x14ac:dyDescent="0.2">
      <c r="B785" s="20"/>
      <c r="C785" s="20"/>
      <c r="D785" s="20"/>
      <c r="E785" s="20"/>
      <c r="F785" s="20"/>
    </row>
    <row r="786" spans="2:6" x14ac:dyDescent="0.2">
      <c r="B786" s="20"/>
      <c r="C786" s="20"/>
      <c r="D786" s="20"/>
      <c r="E786" s="20"/>
      <c r="F786" s="20"/>
    </row>
    <row r="787" spans="2:6" x14ac:dyDescent="0.2">
      <c r="B787" s="20"/>
      <c r="C787" s="20"/>
      <c r="D787" s="20"/>
      <c r="E787" s="20"/>
      <c r="F787" s="20"/>
    </row>
    <row r="788" spans="2:6" x14ac:dyDescent="0.2">
      <c r="B788" s="20"/>
      <c r="C788" s="20"/>
      <c r="D788" s="20"/>
      <c r="E788" s="20"/>
      <c r="F788" s="20"/>
    </row>
    <row r="789" spans="2:6" x14ac:dyDescent="0.2">
      <c r="B789" s="20"/>
      <c r="C789" s="20"/>
      <c r="D789" s="20"/>
      <c r="E789" s="20"/>
      <c r="F789" s="20"/>
    </row>
    <row r="790" spans="2:6" x14ac:dyDescent="0.2">
      <c r="B790" s="20"/>
      <c r="C790" s="20"/>
      <c r="D790" s="20"/>
      <c r="E790" s="20"/>
      <c r="F790" s="20"/>
    </row>
    <row r="791" spans="2:6" x14ac:dyDescent="0.2">
      <c r="B791" s="20"/>
      <c r="C791" s="20"/>
      <c r="D791" s="20"/>
      <c r="E791" s="20"/>
      <c r="F791" s="20"/>
    </row>
    <row r="792" spans="2:6" x14ac:dyDescent="0.2">
      <c r="B792" s="20"/>
      <c r="C792" s="20"/>
      <c r="D792" s="20"/>
      <c r="E792" s="20"/>
      <c r="F792" s="20"/>
    </row>
    <row r="793" spans="2:6" x14ac:dyDescent="0.2">
      <c r="B793" s="20"/>
      <c r="C793" s="20"/>
      <c r="D793" s="20"/>
      <c r="E793" s="20"/>
      <c r="F793" s="20"/>
    </row>
    <row r="794" spans="2:6" x14ac:dyDescent="0.2">
      <c r="B794" s="20"/>
      <c r="C794" s="20"/>
      <c r="D794" s="20"/>
      <c r="E794" s="20"/>
      <c r="F794" s="20"/>
    </row>
    <row r="795" spans="2:6" x14ac:dyDescent="0.2">
      <c r="B795" s="20"/>
      <c r="C795" s="20"/>
      <c r="D795" s="20"/>
      <c r="E795" s="20"/>
      <c r="F795" s="20"/>
    </row>
    <row r="796" spans="2:6" x14ac:dyDescent="0.2">
      <c r="B796" s="20"/>
      <c r="C796" s="20"/>
      <c r="D796" s="20"/>
      <c r="E796" s="20"/>
      <c r="F796" s="20"/>
    </row>
    <row r="797" spans="2:6" x14ac:dyDescent="0.2">
      <c r="B797" s="20"/>
      <c r="C797" s="20"/>
      <c r="D797" s="20"/>
      <c r="E797" s="20"/>
      <c r="F797" s="20"/>
    </row>
    <row r="798" spans="2:6" x14ac:dyDescent="0.2">
      <c r="B798" s="20"/>
      <c r="C798" s="20"/>
      <c r="D798" s="20"/>
      <c r="E798" s="20"/>
      <c r="F798" s="20"/>
    </row>
    <row r="799" spans="2:6" x14ac:dyDescent="0.2">
      <c r="B799" s="20"/>
      <c r="C799" s="20"/>
      <c r="D799" s="20"/>
      <c r="E799" s="20"/>
      <c r="F799" s="20"/>
    </row>
    <row r="800" spans="2:6" x14ac:dyDescent="0.2">
      <c r="B800" s="20"/>
      <c r="C800" s="20"/>
      <c r="D800" s="20"/>
      <c r="E800" s="20"/>
      <c r="F800" s="20"/>
    </row>
    <row r="801" spans="2:6" x14ac:dyDescent="0.2">
      <c r="B801" s="20"/>
      <c r="C801" s="20"/>
      <c r="D801" s="20"/>
      <c r="E801" s="20"/>
      <c r="F801" s="20"/>
    </row>
    <row r="802" spans="2:6" x14ac:dyDescent="0.2">
      <c r="B802" s="20"/>
      <c r="C802" s="20"/>
      <c r="D802" s="20"/>
      <c r="E802" s="20"/>
      <c r="F802" s="20"/>
    </row>
    <row r="803" spans="2:6" x14ac:dyDescent="0.2">
      <c r="B803" s="20"/>
      <c r="C803" s="20"/>
      <c r="D803" s="20"/>
      <c r="E803" s="20"/>
      <c r="F803" s="20"/>
    </row>
    <row r="804" spans="2:6" x14ac:dyDescent="0.2">
      <c r="B804" s="20"/>
      <c r="C804" s="20"/>
      <c r="D804" s="20"/>
      <c r="E804" s="20"/>
      <c r="F804" s="20"/>
    </row>
    <row r="805" spans="2:6" x14ac:dyDescent="0.2">
      <c r="B805" s="20"/>
      <c r="C805" s="20"/>
      <c r="D805" s="20"/>
      <c r="E805" s="20"/>
      <c r="F805" s="20"/>
    </row>
    <row r="806" spans="2:6" x14ac:dyDescent="0.2">
      <c r="B806" s="20"/>
      <c r="C806" s="20"/>
      <c r="D806" s="20"/>
      <c r="E806" s="20"/>
      <c r="F806" s="20"/>
    </row>
    <row r="807" spans="2:6" x14ac:dyDescent="0.2">
      <c r="B807" s="20"/>
      <c r="C807" s="20"/>
      <c r="D807" s="20"/>
      <c r="E807" s="20"/>
      <c r="F807" s="20"/>
    </row>
    <row r="808" spans="2:6" x14ac:dyDescent="0.2">
      <c r="B808" s="20"/>
      <c r="C808" s="20"/>
      <c r="D808" s="20"/>
      <c r="E808" s="20"/>
      <c r="F808" s="20"/>
    </row>
    <row r="809" spans="2:6" x14ac:dyDescent="0.2">
      <c r="B809" s="20"/>
      <c r="C809" s="20"/>
      <c r="D809" s="20"/>
      <c r="E809" s="20"/>
      <c r="F809" s="20"/>
    </row>
    <row r="810" spans="2:6" x14ac:dyDescent="0.2">
      <c r="B810" s="20"/>
      <c r="C810" s="20"/>
      <c r="D810" s="20"/>
      <c r="E810" s="20"/>
      <c r="F810" s="20"/>
    </row>
    <row r="811" spans="2:6" x14ac:dyDescent="0.2">
      <c r="B811" s="20"/>
      <c r="C811" s="20"/>
      <c r="D811" s="20"/>
      <c r="E811" s="20"/>
      <c r="F811" s="20"/>
    </row>
    <row r="812" spans="2:6" x14ac:dyDescent="0.2">
      <c r="B812" s="20"/>
      <c r="C812" s="20"/>
      <c r="D812" s="20"/>
      <c r="E812" s="20"/>
      <c r="F812" s="20"/>
    </row>
    <row r="813" spans="2:6" x14ac:dyDescent="0.2">
      <c r="B813" s="20"/>
      <c r="C813" s="20"/>
      <c r="D813" s="20"/>
      <c r="E813" s="20"/>
      <c r="F813" s="20"/>
    </row>
    <row r="814" spans="2:6" x14ac:dyDescent="0.2">
      <c r="B814" s="20"/>
      <c r="C814" s="20"/>
      <c r="D814" s="20"/>
      <c r="E814" s="20"/>
      <c r="F814" s="20"/>
    </row>
    <row r="815" spans="2:6" x14ac:dyDescent="0.2">
      <c r="B815" s="20"/>
      <c r="C815" s="20"/>
      <c r="D815" s="20"/>
      <c r="E815" s="20"/>
      <c r="F815" s="20"/>
    </row>
    <row r="816" spans="2:6" x14ac:dyDescent="0.2">
      <c r="B816" s="20"/>
      <c r="C816" s="20"/>
      <c r="D816" s="20"/>
      <c r="E816" s="20"/>
      <c r="F816" s="20"/>
    </row>
    <row r="817" spans="2:6" x14ac:dyDescent="0.2">
      <c r="B817" s="20"/>
      <c r="C817" s="20"/>
      <c r="D817" s="20"/>
      <c r="E817" s="20"/>
      <c r="F817" s="20"/>
    </row>
    <row r="818" spans="2:6" x14ac:dyDescent="0.2">
      <c r="B818" s="20"/>
      <c r="C818" s="20"/>
      <c r="D818" s="20"/>
      <c r="E818" s="20"/>
      <c r="F818" s="20"/>
    </row>
    <row r="819" spans="2:6" x14ac:dyDescent="0.2">
      <c r="B819" s="20"/>
      <c r="C819" s="20"/>
      <c r="D819" s="20"/>
      <c r="E819" s="20"/>
      <c r="F819" s="20"/>
    </row>
    <row r="820" spans="2:6" x14ac:dyDescent="0.2">
      <c r="B820" s="20"/>
      <c r="C820" s="20"/>
      <c r="D820" s="20"/>
      <c r="E820" s="20"/>
      <c r="F820" s="20"/>
    </row>
    <row r="821" spans="2:6" x14ac:dyDescent="0.2">
      <c r="B821" s="20"/>
      <c r="C821" s="20"/>
      <c r="D821" s="20"/>
      <c r="E821" s="20"/>
      <c r="F821" s="20"/>
    </row>
    <row r="822" spans="2:6" x14ac:dyDescent="0.2">
      <c r="B822" s="20"/>
      <c r="C822" s="20"/>
      <c r="D822" s="20"/>
      <c r="E822" s="20"/>
      <c r="F822" s="20"/>
    </row>
    <row r="823" spans="2:6" x14ac:dyDescent="0.2">
      <c r="B823" s="20"/>
      <c r="C823" s="20"/>
      <c r="D823" s="20"/>
      <c r="E823" s="20"/>
      <c r="F823" s="20"/>
    </row>
    <row r="824" spans="2:6" x14ac:dyDescent="0.2">
      <c r="B824" s="20"/>
      <c r="C824" s="20"/>
      <c r="D824" s="20"/>
      <c r="E824" s="20"/>
      <c r="F824" s="20"/>
    </row>
    <row r="825" spans="2:6" x14ac:dyDescent="0.2">
      <c r="B825" s="20"/>
      <c r="C825" s="20"/>
      <c r="D825" s="20"/>
      <c r="E825" s="20"/>
      <c r="F825" s="20"/>
    </row>
    <row r="826" spans="2:6" x14ac:dyDescent="0.2">
      <c r="B826" s="20"/>
      <c r="C826" s="20"/>
      <c r="D826" s="20"/>
      <c r="E826" s="20"/>
      <c r="F826" s="20"/>
    </row>
    <row r="827" spans="2:6" x14ac:dyDescent="0.2">
      <c r="B827" s="20"/>
      <c r="C827" s="20"/>
      <c r="D827" s="20"/>
      <c r="E827" s="20"/>
      <c r="F827" s="20"/>
    </row>
    <row r="828" spans="2:6" x14ac:dyDescent="0.2">
      <c r="B828" s="20"/>
      <c r="C828" s="20"/>
      <c r="D828" s="20"/>
      <c r="E828" s="20"/>
      <c r="F828" s="20"/>
    </row>
    <row r="829" spans="2:6" x14ac:dyDescent="0.2">
      <c r="B829" s="20"/>
      <c r="C829" s="20"/>
      <c r="D829" s="20"/>
      <c r="E829" s="20"/>
      <c r="F829" s="20"/>
    </row>
    <row r="830" spans="2:6" x14ac:dyDescent="0.2">
      <c r="B830" s="20"/>
      <c r="C830" s="20"/>
      <c r="D830" s="20"/>
      <c r="E830" s="20"/>
      <c r="F830" s="20"/>
    </row>
    <row r="831" spans="2:6" x14ac:dyDescent="0.2">
      <c r="B831" s="20"/>
      <c r="C831" s="20"/>
      <c r="D831" s="20"/>
      <c r="E831" s="20"/>
      <c r="F831" s="20"/>
    </row>
    <row r="832" spans="2:6" x14ac:dyDescent="0.2">
      <c r="B832" s="20"/>
      <c r="C832" s="20"/>
      <c r="D832" s="20"/>
      <c r="E832" s="20"/>
      <c r="F832" s="20"/>
    </row>
    <row r="833" spans="2:6" x14ac:dyDescent="0.2">
      <c r="B833" s="20"/>
      <c r="C833" s="20"/>
      <c r="D833" s="20"/>
      <c r="E833" s="20"/>
      <c r="F833" s="20"/>
    </row>
    <row r="834" spans="2:6" x14ac:dyDescent="0.2">
      <c r="B834" s="20"/>
      <c r="C834" s="20"/>
      <c r="D834" s="20"/>
      <c r="E834" s="20"/>
      <c r="F834" s="20"/>
    </row>
    <row r="835" spans="2:6" x14ac:dyDescent="0.2">
      <c r="B835" s="20"/>
      <c r="C835" s="20"/>
      <c r="D835" s="20"/>
      <c r="E835" s="20"/>
      <c r="F835" s="20"/>
    </row>
    <row r="836" spans="2:6" x14ac:dyDescent="0.2">
      <c r="B836" s="20"/>
      <c r="C836" s="20"/>
      <c r="D836" s="20"/>
      <c r="E836" s="20"/>
      <c r="F836" s="20"/>
    </row>
    <row r="837" spans="2:6" x14ac:dyDescent="0.2">
      <c r="B837" s="20"/>
      <c r="C837" s="20"/>
      <c r="D837" s="20"/>
      <c r="E837" s="20"/>
      <c r="F837" s="20"/>
    </row>
    <row r="838" spans="2:6" x14ac:dyDescent="0.2">
      <c r="B838" s="20"/>
      <c r="C838" s="20"/>
      <c r="D838" s="20"/>
      <c r="E838" s="20"/>
      <c r="F838" s="20"/>
    </row>
    <row r="839" spans="2:6" x14ac:dyDescent="0.2">
      <c r="B839" s="20"/>
      <c r="C839" s="20"/>
      <c r="D839" s="20"/>
      <c r="E839" s="20"/>
      <c r="F839" s="20"/>
    </row>
    <row r="840" spans="2:6" x14ac:dyDescent="0.2">
      <c r="B840" s="20"/>
      <c r="C840" s="20"/>
      <c r="D840" s="20"/>
      <c r="E840" s="20"/>
      <c r="F840" s="20"/>
    </row>
    <row r="841" spans="2:6" x14ac:dyDescent="0.2">
      <c r="B841" s="20"/>
      <c r="C841" s="20"/>
      <c r="D841" s="20"/>
      <c r="E841" s="20"/>
      <c r="F841" s="20"/>
    </row>
    <row r="842" spans="2:6" x14ac:dyDescent="0.2">
      <c r="B842" s="20"/>
      <c r="C842" s="20"/>
      <c r="D842" s="20"/>
      <c r="E842" s="20"/>
      <c r="F842" s="20"/>
    </row>
    <row r="843" spans="2:6" x14ac:dyDescent="0.2">
      <c r="B843" s="20"/>
      <c r="C843" s="20"/>
      <c r="D843" s="20"/>
      <c r="E843" s="20"/>
      <c r="F843" s="20"/>
    </row>
    <row r="844" spans="2:6" x14ac:dyDescent="0.2">
      <c r="B844" s="20"/>
      <c r="C844" s="20"/>
      <c r="D844" s="20"/>
      <c r="E844" s="20"/>
      <c r="F844" s="20"/>
    </row>
    <row r="845" spans="2:6" x14ac:dyDescent="0.2">
      <c r="B845" s="20"/>
      <c r="C845" s="20"/>
      <c r="D845" s="20"/>
      <c r="E845" s="20"/>
      <c r="F845" s="20"/>
    </row>
    <row r="846" spans="2:6" x14ac:dyDescent="0.2">
      <c r="B846" s="20"/>
      <c r="C846" s="20"/>
      <c r="D846" s="20"/>
      <c r="E846" s="20"/>
      <c r="F846" s="20"/>
    </row>
    <row r="847" spans="2:6" x14ac:dyDescent="0.2">
      <c r="B847" s="20"/>
      <c r="C847" s="20"/>
      <c r="D847" s="20"/>
      <c r="E847" s="20"/>
      <c r="F847" s="20"/>
    </row>
    <row r="848" spans="2:6" x14ac:dyDescent="0.2">
      <c r="B848" s="20"/>
      <c r="C848" s="20"/>
      <c r="D848" s="20"/>
      <c r="E848" s="20"/>
      <c r="F848" s="20"/>
    </row>
    <row r="849" spans="2:6" x14ac:dyDescent="0.2">
      <c r="B849" s="20"/>
      <c r="C849" s="20"/>
      <c r="D849" s="20"/>
      <c r="E849" s="20"/>
      <c r="F849" s="20"/>
    </row>
    <row r="850" spans="2:6" x14ac:dyDescent="0.2">
      <c r="B850" s="20"/>
      <c r="C850" s="20"/>
      <c r="D850" s="20"/>
      <c r="E850" s="20"/>
      <c r="F850" s="20"/>
    </row>
    <row r="851" spans="2:6" x14ac:dyDescent="0.2">
      <c r="B851" s="20"/>
      <c r="C851" s="20"/>
      <c r="D851" s="20"/>
      <c r="E851" s="20"/>
      <c r="F851" s="20"/>
    </row>
    <row r="852" spans="2:6" x14ac:dyDescent="0.2">
      <c r="B852" s="20"/>
      <c r="C852" s="20"/>
      <c r="D852" s="20"/>
      <c r="E852" s="20"/>
      <c r="F852" s="20"/>
    </row>
    <row r="853" spans="2:6" x14ac:dyDescent="0.2">
      <c r="B853" s="20"/>
      <c r="C853" s="20"/>
      <c r="D853" s="20"/>
      <c r="E853" s="20"/>
      <c r="F853" s="20"/>
    </row>
    <row r="854" spans="2:6" x14ac:dyDescent="0.2">
      <c r="B854" s="20"/>
      <c r="C854" s="20"/>
      <c r="D854" s="20"/>
      <c r="E854" s="20"/>
      <c r="F854" s="20"/>
    </row>
    <row r="855" spans="2:6" x14ac:dyDescent="0.2">
      <c r="B855" s="20"/>
      <c r="C855" s="20"/>
      <c r="D855" s="20"/>
      <c r="E855" s="20"/>
      <c r="F855" s="20"/>
    </row>
    <row r="856" spans="2:6" x14ac:dyDescent="0.2">
      <c r="B856" s="20"/>
      <c r="C856" s="20"/>
      <c r="D856" s="20"/>
      <c r="E856" s="20"/>
      <c r="F856" s="20"/>
    </row>
    <row r="857" spans="2:6" x14ac:dyDescent="0.2">
      <c r="B857" s="20"/>
      <c r="C857" s="20"/>
      <c r="D857" s="20"/>
      <c r="E857" s="20"/>
      <c r="F857" s="20"/>
    </row>
    <row r="858" spans="2:6" x14ac:dyDescent="0.2">
      <c r="B858" s="20"/>
      <c r="C858" s="20"/>
      <c r="D858" s="20"/>
      <c r="E858" s="20"/>
      <c r="F858" s="20"/>
    </row>
    <row r="859" spans="2:6" x14ac:dyDescent="0.2">
      <c r="B859" s="20"/>
      <c r="C859" s="20"/>
      <c r="D859" s="20"/>
      <c r="E859" s="20"/>
      <c r="F859" s="20"/>
    </row>
    <row r="860" spans="2:6" x14ac:dyDescent="0.2">
      <c r="B860" s="20"/>
      <c r="C860" s="20"/>
      <c r="D860" s="20"/>
      <c r="E860" s="20"/>
      <c r="F860" s="20"/>
    </row>
    <row r="861" spans="2:6" x14ac:dyDescent="0.2">
      <c r="B861" s="20"/>
      <c r="C861" s="20"/>
      <c r="D861" s="20"/>
      <c r="E861" s="20"/>
      <c r="F861" s="20"/>
    </row>
    <row r="862" spans="2:6" x14ac:dyDescent="0.2">
      <c r="B862" s="20"/>
      <c r="C862" s="20"/>
      <c r="D862" s="20"/>
      <c r="E862" s="20"/>
      <c r="F862" s="20"/>
    </row>
    <row r="863" spans="2:6" x14ac:dyDescent="0.2">
      <c r="B863" s="20"/>
      <c r="C863" s="20"/>
      <c r="D863" s="20"/>
      <c r="E863" s="20"/>
      <c r="F863" s="20"/>
    </row>
    <row r="864" spans="2:6" x14ac:dyDescent="0.2">
      <c r="B864" s="20"/>
      <c r="C864" s="20"/>
      <c r="D864" s="20"/>
      <c r="E864" s="20"/>
      <c r="F864" s="20"/>
    </row>
    <row r="865" spans="2:6" x14ac:dyDescent="0.2">
      <c r="B865" s="20"/>
      <c r="C865" s="20"/>
      <c r="D865" s="20"/>
      <c r="E865" s="20"/>
      <c r="F865" s="20"/>
    </row>
    <row r="866" spans="2:6" x14ac:dyDescent="0.2">
      <c r="B866" s="20"/>
      <c r="C866" s="20"/>
      <c r="D866" s="20"/>
      <c r="E866" s="20"/>
      <c r="F866" s="20"/>
    </row>
    <row r="867" spans="2:6" x14ac:dyDescent="0.2">
      <c r="B867" s="20"/>
      <c r="C867" s="20"/>
      <c r="D867" s="20"/>
      <c r="E867" s="20"/>
      <c r="F867" s="20"/>
    </row>
    <row r="868" spans="2:6" x14ac:dyDescent="0.2">
      <c r="B868" s="20"/>
      <c r="C868" s="20"/>
      <c r="D868" s="20"/>
      <c r="E868" s="20"/>
      <c r="F868" s="20"/>
    </row>
    <row r="869" spans="2:6" x14ac:dyDescent="0.2">
      <c r="B869" s="20"/>
      <c r="C869" s="20"/>
      <c r="D869" s="20"/>
      <c r="E869" s="20"/>
      <c r="F869" s="20"/>
    </row>
    <row r="870" spans="2:6" x14ac:dyDescent="0.2">
      <c r="B870" s="20"/>
      <c r="C870" s="20"/>
      <c r="D870" s="20"/>
      <c r="E870" s="20"/>
      <c r="F870" s="20"/>
    </row>
    <row r="871" spans="2:6" x14ac:dyDescent="0.2">
      <c r="B871" s="20"/>
      <c r="C871" s="20"/>
      <c r="D871" s="20"/>
      <c r="E871" s="20"/>
      <c r="F871" s="20"/>
    </row>
    <row r="872" spans="2:6" x14ac:dyDescent="0.2">
      <c r="B872" s="20"/>
      <c r="C872" s="20"/>
      <c r="D872" s="20"/>
      <c r="E872" s="20"/>
      <c r="F872" s="20"/>
    </row>
    <row r="873" spans="2:6" x14ac:dyDescent="0.2">
      <c r="B873" s="20"/>
      <c r="C873" s="20"/>
      <c r="D873" s="20"/>
      <c r="E873" s="20"/>
      <c r="F873" s="20"/>
    </row>
    <row r="874" spans="2:6" x14ac:dyDescent="0.2">
      <c r="B874" s="20"/>
      <c r="C874" s="20"/>
      <c r="D874" s="20"/>
      <c r="E874" s="20"/>
      <c r="F874" s="20"/>
    </row>
    <row r="875" spans="2:6" x14ac:dyDescent="0.2">
      <c r="B875" s="20"/>
      <c r="C875" s="20"/>
      <c r="D875" s="20"/>
      <c r="E875" s="20"/>
      <c r="F875" s="20"/>
    </row>
    <row r="876" spans="2:6" x14ac:dyDescent="0.2">
      <c r="B876" s="20"/>
      <c r="C876" s="20"/>
      <c r="D876" s="20"/>
      <c r="E876" s="20"/>
      <c r="F876" s="20"/>
    </row>
    <row r="877" spans="2:6" x14ac:dyDescent="0.2">
      <c r="B877" s="20"/>
      <c r="C877" s="20"/>
      <c r="D877" s="20"/>
      <c r="E877" s="20"/>
      <c r="F877" s="20"/>
    </row>
    <row r="878" spans="2:6" x14ac:dyDescent="0.2">
      <c r="B878" s="20"/>
      <c r="C878" s="20"/>
      <c r="D878" s="20"/>
      <c r="E878" s="20"/>
      <c r="F878" s="20"/>
    </row>
    <row r="879" spans="2:6" x14ac:dyDescent="0.2">
      <c r="B879" s="20"/>
      <c r="C879" s="20"/>
      <c r="D879" s="20"/>
      <c r="E879" s="20"/>
      <c r="F879" s="20"/>
    </row>
    <row r="880" spans="2:6" x14ac:dyDescent="0.2">
      <c r="B880" s="20"/>
      <c r="C880" s="20"/>
      <c r="D880" s="20"/>
      <c r="E880" s="20"/>
      <c r="F880" s="20"/>
    </row>
    <row r="881" spans="2:6" x14ac:dyDescent="0.2">
      <c r="B881" s="20"/>
      <c r="C881" s="20"/>
      <c r="D881" s="20"/>
      <c r="E881" s="20"/>
      <c r="F881" s="20"/>
    </row>
    <row r="882" spans="2:6" x14ac:dyDescent="0.2">
      <c r="B882" s="20"/>
      <c r="C882" s="20"/>
      <c r="D882" s="20"/>
      <c r="E882" s="20"/>
      <c r="F882" s="20"/>
    </row>
    <row r="883" spans="2:6" x14ac:dyDescent="0.2">
      <c r="B883" s="20"/>
      <c r="C883" s="20"/>
      <c r="D883" s="20"/>
      <c r="E883" s="20"/>
      <c r="F883" s="20"/>
    </row>
    <row r="884" spans="2:6" x14ac:dyDescent="0.2">
      <c r="B884" s="20"/>
      <c r="C884" s="20"/>
      <c r="D884" s="20"/>
      <c r="E884" s="20"/>
      <c r="F884" s="20"/>
    </row>
    <row r="885" spans="2:6" x14ac:dyDescent="0.2">
      <c r="B885" s="20"/>
      <c r="C885" s="20"/>
      <c r="D885" s="20"/>
      <c r="E885" s="20"/>
      <c r="F885" s="20"/>
    </row>
    <row r="886" spans="2:6" x14ac:dyDescent="0.2">
      <c r="B886" s="20"/>
      <c r="C886" s="20"/>
      <c r="D886" s="20"/>
      <c r="E886" s="20"/>
      <c r="F886" s="20"/>
    </row>
    <row r="887" spans="2:6" x14ac:dyDescent="0.2">
      <c r="B887" s="20"/>
      <c r="C887" s="20"/>
      <c r="D887" s="20"/>
      <c r="E887" s="20"/>
      <c r="F887" s="20"/>
    </row>
    <row r="888" spans="2:6" x14ac:dyDescent="0.2">
      <c r="B888" s="20"/>
      <c r="C888" s="20"/>
      <c r="D888" s="20"/>
      <c r="E888" s="20"/>
      <c r="F888" s="20"/>
    </row>
    <row r="889" spans="2:6" x14ac:dyDescent="0.2">
      <c r="B889" s="20"/>
      <c r="C889" s="20"/>
      <c r="D889" s="20"/>
      <c r="E889" s="20"/>
      <c r="F889" s="20"/>
    </row>
    <row r="890" spans="2:6" x14ac:dyDescent="0.2">
      <c r="B890" s="20"/>
      <c r="C890" s="20"/>
      <c r="D890" s="20"/>
      <c r="E890" s="20"/>
      <c r="F890" s="20"/>
    </row>
    <row r="891" spans="2:6" x14ac:dyDescent="0.2">
      <c r="B891" s="20"/>
      <c r="C891" s="20"/>
      <c r="D891" s="20"/>
      <c r="E891" s="20"/>
      <c r="F891" s="20"/>
    </row>
    <row r="892" spans="2:6" x14ac:dyDescent="0.2">
      <c r="B892" s="20"/>
      <c r="C892" s="20"/>
      <c r="D892" s="20"/>
      <c r="E892" s="20"/>
      <c r="F892" s="20"/>
    </row>
    <row r="893" spans="2:6" x14ac:dyDescent="0.2">
      <c r="B893" s="20"/>
      <c r="C893" s="20"/>
      <c r="D893" s="20"/>
      <c r="E893" s="20"/>
      <c r="F893" s="20"/>
    </row>
    <row r="894" spans="2:6" x14ac:dyDescent="0.2">
      <c r="B894" s="20"/>
      <c r="C894" s="20"/>
      <c r="D894" s="20"/>
      <c r="E894" s="20"/>
      <c r="F894" s="20"/>
    </row>
    <row r="895" spans="2:6" x14ac:dyDescent="0.2">
      <c r="B895" s="20"/>
      <c r="C895" s="20"/>
      <c r="D895" s="20"/>
      <c r="E895" s="20"/>
      <c r="F895" s="20"/>
    </row>
    <row r="896" spans="2:6" x14ac:dyDescent="0.2">
      <c r="B896" s="20"/>
      <c r="C896" s="20"/>
      <c r="D896" s="20"/>
      <c r="E896" s="20"/>
      <c r="F896" s="20"/>
    </row>
    <row r="897" spans="2:6" x14ac:dyDescent="0.2">
      <c r="B897" s="20"/>
      <c r="C897" s="20"/>
      <c r="D897" s="20"/>
      <c r="E897" s="20"/>
      <c r="F897" s="20"/>
    </row>
    <row r="898" spans="2:6" x14ac:dyDescent="0.2">
      <c r="B898" s="20"/>
      <c r="C898" s="20"/>
      <c r="D898" s="20"/>
      <c r="E898" s="20"/>
      <c r="F898" s="20"/>
    </row>
    <row r="899" spans="2:6" x14ac:dyDescent="0.2">
      <c r="B899" s="20"/>
      <c r="C899" s="20"/>
      <c r="D899" s="20"/>
      <c r="E899" s="20"/>
      <c r="F899" s="20"/>
    </row>
    <row r="900" spans="2:6" x14ac:dyDescent="0.2">
      <c r="B900" s="20"/>
      <c r="C900" s="20"/>
      <c r="D900" s="20"/>
      <c r="E900" s="20"/>
      <c r="F900" s="20"/>
    </row>
    <row r="901" spans="2:6" x14ac:dyDescent="0.2">
      <c r="B901" s="20"/>
      <c r="C901" s="20"/>
      <c r="D901" s="20"/>
      <c r="E901" s="20"/>
      <c r="F901" s="20"/>
    </row>
    <row r="902" spans="2:6" x14ac:dyDescent="0.2">
      <c r="B902" s="20"/>
      <c r="C902" s="20"/>
      <c r="D902" s="20"/>
      <c r="E902" s="20"/>
      <c r="F902" s="20"/>
    </row>
    <row r="903" spans="2:6" x14ac:dyDescent="0.2">
      <c r="B903" s="20"/>
      <c r="C903" s="20"/>
      <c r="D903" s="20"/>
      <c r="E903" s="20"/>
      <c r="F903" s="20"/>
    </row>
    <row r="904" spans="2:6" x14ac:dyDescent="0.2">
      <c r="B904" s="20"/>
      <c r="C904" s="20"/>
      <c r="D904" s="20"/>
      <c r="E904" s="20"/>
      <c r="F904" s="20"/>
    </row>
    <row r="905" spans="2:6" x14ac:dyDescent="0.2">
      <c r="B905" s="20"/>
      <c r="C905" s="20"/>
      <c r="D905" s="20"/>
      <c r="E905" s="20"/>
      <c r="F905" s="20"/>
    </row>
    <row r="906" spans="2:6" x14ac:dyDescent="0.2">
      <c r="B906" s="20"/>
      <c r="C906" s="20"/>
      <c r="D906" s="20"/>
      <c r="E906" s="20"/>
      <c r="F906" s="20"/>
    </row>
    <row r="907" spans="2:6" x14ac:dyDescent="0.2">
      <c r="B907" s="20"/>
      <c r="C907" s="20"/>
      <c r="D907" s="20"/>
      <c r="E907" s="20"/>
      <c r="F907" s="20"/>
    </row>
    <row r="908" spans="2:6" x14ac:dyDescent="0.2">
      <c r="B908" s="20"/>
      <c r="C908" s="20"/>
      <c r="D908" s="20"/>
      <c r="E908" s="20"/>
      <c r="F908" s="20"/>
    </row>
    <row r="909" spans="2:6" x14ac:dyDescent="0.2">
      <c r="B909" s="20"/>
      <c r="C909" s="20"/>
      <c r="D909" s="20"/>
      <c r="E909" s="20"/>
      <c r="F909" s="20"/>
    </row>
    <row r="910" spans="2:6" x14ac:dyDescent="0.2">
      <c r="B910" s="20"/>
      <c r="C910" s="20"/>
      <c r="D910" s="20"/>
      <c r="E910" s="20"/>
      <c r="F910" s="20"/>
    </row>
    <row r="911" spans="2:6" x14ac:dyDescent="0.2">
      <c r="B911" s="20"/>
      <c r="C911" s="20"/>
      <c r="D911" s="20"/>
      <c r="E911" s="20"/>
      <c r="F911" s="20"/>
    </row>
    <row r="912" spans="2:6" x14ac:dyDescent="0.2">
      <c r="B912" s="20"/>
      <c r="C912" s="20"/>
      <c r="D912" s="20"/>
      <c r="E912" s="20"/>
      <c r="F912" s="20"/>
    </row>
    <row r="913" spans="2:6" x14ac:dyDescent="0.2">
      <c r="B913" s="20"/>
      <c r="C913" s="20"/>
      <c r="D913" s="20"/>
      <c r="E913" s="20"/>
      <c r="F913" s="20"/>
    </row>
    <row r="914" spans="2:6" x14ac:dyDescent="0.2">
      <c r="B914" s="20"/>
      <c r="C914" s="20"/>
      <c r="D914" s="20"/>
      <c r="E914" s="20"/>
      <c r="F914" s="20"/>
    </row>
    <row r="915" spans="2:6" x14ac:dyDescent="0.2">
      <c r="B915" s="20"/>
      <c r="C915" s="20"/>
      <c r="D915" s="20"/>
      <c r="E915" s="20"/>
      <c r="F915" s="20"/>
    </row>
    <row r="916" spans="2:6" x14ac:dyDescent="0.2">
      <c r="B916" s="20"/>
      <c r="C916" s="20"/>
      <c r="D916" s="20"/>
      <c r="E916" s="20"/>
      <c r="F916" s="20"/>
    </row>
    <row r="917" spans="2:6" x14ac:dyDescent="0.2">
      <c r="B917" s="20"/>
      <c r="C917" s="20"/>
      <c r="D917" s="20"/>
      <c r="E917" s="20"/>
      <c r="F917" s="20"/>
    </row>
    <row r="918" spans="2:6" x14ac:dyDescent="0.2">
      <c r="B918" s="20"/>
      <c r="C918" s="20"/>
      <c r="D918" s="20"/>
      <c r="E918" s="20"/>
      <c r="F918" s="20"/>
    </row>
    <row r="919" spans="2:6" x14ac:dyDescent="0.2">
      <c r="B919" s="20"/>
      <c r="C919" s="20"/>
      <c r="D919" s="20"/>
      <c r="E919" s="20"/>
      <c r="F919" s="20"/>
    </row>
    <row r="920" spans="2:6" x14ac:dyDescent="0.2">
      <c r="B920" s="20"/>
      <c r="C920" s="20"/>
      <c r="D920" s="20"/>
      <c r="E920" s="20"/>
      <c r="F920" s="20"/>
    </row>
    <row r="921" spans="2:6" x14ac:dyDescent="0.2">
      <c r="B921" s="20"/>
      <c r="C921" s="20"/>
      <c r="D921" s="20"/>
      <c r="E921" s="20"/>
      <c r="F921" s="20"/>
    </row>
    <row r="922" spans="2:6" x14ac:dyDescent="0.2">
      <c r="B922" s="20"/>
      <c r="C922" s="20"/>
      <c r="D922" s="20"/>
      <c r="E922" s="20"/>
      <c r="F922" s="20"/>
    </row>
    <row r="923" spans="2:6" x14ac:dyDescent="0.2">
      <c r="B923" s="20"/>
      <c r="C923" s="20"/>
      <c r="D923" s="20"/>
      <c r="E923" s="20"/>
      <c r="F923" s="20"/>
    </row>
    <row r="924" spans="2:6" x14ac:dyDescent="0.2">
      <c r="B924" s="20"/>
      <c r="C924" s="20"/>
      <c r="D924" s="20"/>
      <c r="E924" s="20"/>
      <c r="F924" s="20"/>
    </row>
    <row r="925" spans="2:6" x14ac:dyDescent="0.2">
      <c r="B925" s="20"/>
      <c r="C925" s="20"/>
      <c r="D925" s="20"/>
      <c r="E925" s="20"/>
      <c r="F925" s="20"/>
    </row>
    <row r="926" spans="2:6" x14ac:dyDescent="0.2">
      <c r="B926" s="20"/>
      <c r="C926" s="20"/>
      <c r="D926" s="20"/>
      <c r="E926" s="20"/>
      <c r="F926" s="20"/>
    </row>
    <row r="927" spans="2:6" x14ac:dyDescent="0.2">
      <c r="B927" s="20"/>
      <c r="C927" s="20"/>
      <c r="D927" s="20"/>
      <c r="E927" s="20"/>
      <c r="F927" s="20"/>
    </row>
    <row r="928" spans="2:6" x14ac:dyDescent="0.2">
      <c r="B928" s="20"/>
      <c r="C928" s="20"/>
      <c r="D928" s="20"/>
      <c r="E928" s="20"/>
      <c r="F928" s="20"/>
    </row>
    <row r="929" spans="2:6" x14ac:dyDescent="0.2">
      <c r="B929" s="20"/>
      <c r="C929" s="20"/>
      <c r="D929" s="20"/>
      <c r="E929" s="20"/>
      <c r="F929" s="20"/>
    </row>
    <row r="930" spans="2:6" x14ac:dyDescent="0.2">
      <c r="B930" s="20"/>
      <c r="C930" s="20"/>
      <c r="D930" s="20"/>
      <c r="E930" s="20"/>
      <c r="F930" s="20"/>
    </row>
    <row r="931" spans="2:6" x14ac:dyDescent="0.2">
      <c r="B931" s="20"/>
      <c r="C931" s="20"/>
      <c r="D931" s="20"/>
      <c r="E931" s="20"/>
      <c r="F931" s="20"/>
    </row>
    <row r="932" spans="2:6" x14ac:dyDescent="0.2">
      <c r="B932" s="20"/>
      <c r="C932" s="20"/>
      <c r="D932" s="20"/>
      <c r="E932" s="20"/>
      <c r="F932" s="20"/>
    </row>
    <row r="933" spans="2:6" x14ac:dyDescent="0.2">
      <c r="B933" s="20"/>
      <c r="C933" s="20"/>
      <c r="D933" s="20"/>
      <c r="E933" s="20"/>
      <c r="F933" s="20"/>
    </row>
    <row r="934" spans="2:6" x14ac:dyDescent="0.2">
      <c r="B934" s="20"/>
      <c r="C934" s="20"/>
      <c r="D934" s="20"/>
      <c r="E934" s="20"/>
      <c r="F934" s="20"/>
    </row>
    <row r="935" spans="2:6" x14ac:dyDescent="0.2">
      <c r="B935" s="20"/>
      <c r="C935" s="20"/>
      <c r="D935" s="20"/>
      <c r="E935" s="20"/>
      <c r="F935" s="20"/>
    </row>
    <row r="936" spans="2:6" x14ac:dyDescent="0.2">
      <c r="B936" s="20"/>
      <c r="C936" s="20"/>
      <c r="D936" s="20"/>
      <c r="E936" s="20"/>
      <c r="F936" s="20"/>
    </row>
    <row r="937" spans="2:6" x14ac:dyDescent="0.2">
      <c r="B937" s="20"/>
      <c r="C937" s="20"/>
      <c r="D937" s="20"/>
      <c r="E937" s="20"/>
      <c r="F937" s="20"/>
    </row>
    <row r="938" spans="2:6" x14ac:dyDescent="0.2">
      <c r="B938" s="20"/>
      <c r="C938" s="20"/>
      <c r="D938" s="20"/>
      <c r="E938" s="20"/>
      <c r="F938" s="20"/>
    </row>
    <row r="939" spans="2:6" x14ac:dyDescent="0.2">
      <c r="B939" s="20"/>
      <c r="C939" s="20"/>
      <c r="D939" s="20"/>
      <c r="E939" s="20"/>
      <c r="F939" s="20"/>
    </row>
    <row r="940" spans="2:6" x14ac:dyDescent="0.2">
      <c r="B940" s="20"/>
      <c r="C940" s="20"/>
      <c r="D940" s="20"/>
      <c r="E940" s="20"/>
      <c r="F940" s="20"/>
    </row>
    <row r="941" spans="2:6" x14ac:dyDescent="0.2">
      <c r="B941" s="20"/>
      <c r="C941" s="20"/>
      <c r="D941" s="20"/>
      <c r="E941" s="20"/>
      <c r="F941" s="20"/>
    </row>
    <row r="942" spans="2:6" x14ac:dyDescent="0.2">
      <c r="B942" s="20"/>
      <c r="C942" s="20"/>
      <c r="D942" s="20"/>
      <c r="E942" s="20"/>
      <c r="F942" s="20"/>
    </row>
    <row r="943" spans="2:6" x14ac:dyDescent="0.2">
      <c r="B943" s="20"/>
      <c r="C943" s="20"/>
      <c r="D943" s="20"/>
      <c r="E943" s="20"/>
      <c r="F943" s="20"/>
    </row>
    <row r="944" spans="2:6" x14ac:dyDescent="0.2">
      <c r="B944" s="20"/>
      <c r="C944" s="20"/>
      <c r="D944" s="20"/>
      <c r="E944" s="20"/>
      <c r="F944" s="20"/>
    </row>
    <row r="945" spans="2:6" x14ac:dyDescent="0.2">
      <c r="B945" s="20"/>
      <c r="C945" s="20"/>
      <c r="D945" s="20"/>
      <c r="E945" s="20"/>
      <c r="F945" s="20"/>
    </row>
    <row r="946" spans="2:6" x14ac:dyDescent="0.2">
      <c r="B946" s="20"/>
      <c r="C946" s="20"/>
      <c r="D946" s="20"/>
      <c r="E946" s="20"/>
      <c r="F946" s="20"/>
    </row>
    <row r="947" spans="2:6" x14ac:dyDescent="0.2">
      <c r="B947" s="20"/>
      <c r="C947" s="20"/>
      <c r="D947" s="20"/>
      <c r="E947" s="20"/>
      <c r="F947" s="20"/>
    </row>
    <row r="948" spans="2:6" x14ac:dyDescent="0.2">
      <c r="B948" s="20"/>
      <c r="C948" s="20"/>
      <c r="D948" s="20"/>
      <c r="E948" s="20"/>
      <c r="F948" s="20"/>
    </row>
    <row r="949" spans="2:6" x14ac:dyDescent="0.2">
      <c r="B949" s="20"/>
      <c r="C949" s="20"/>
      <c r="D949" s="20"/>
      <c r="E949" s="20"/>
      <c r="F949" s="20"/>
    </row>
    <row r="950" spans="2:6" x14ac:dyDescent="0.2">
      <c r="B950" s="20"/>
      <c r="C950" s="20"/>
      <c r="D950" s="20"/>
      <c r="E950" s="20"/>
      <c r="F950" s="20"/>
    </row>
    <row r="951" spans="2:6" x14ac:dyDescent="0.2">
      <c r="B951" s="20"/>
      <c r="C951" s="20"/>
      <c r="D951" s="20"/>
      <c r="E951" s="20"/>
      <c r="F951" s="20"/>
    </row>
    <row r="952" spans="2:6" x14ac:dyDescent="0.2">
      <c r="B952" s="20"/>
      <c r="C952" s="20"/>
      <c r="D952" s="20"/>
      <c r="E952" s="20"/>
      <c r="F952" s="20"/>
    </row>
    <row r="953" spans="2:6" x14ac:dyDescent="0.2">
      <c r="B953" s="20"/>
      <c r="C953" s="20"/>
      <c r="D953" s="20"/>
      <c r="E953" s="20"/>
      <c r="F953" s="20"/>
    </row>
    <row r="954" spans="2:6" x14ac:dyDescent="0.2">
      <c r="B954" s="20"/>
      <c r="C954" s="20"/>
      <c r="D954" s="20"/>
      <c r="E954" s="20"/>
      <c r="F954" s="20"/>
    </row>
    <row r="955" spans="2:6" x14ac:dyDescent="0.2">
      <c r="B955" s="20"/>
      <c r="C955" s="20"/>
      <c r="D955" s="20"/>
      <c r="E955" s="20"/>
      <c r="F955" s="20"/>
    </row>
    <row r="956" spans="2:6" x14ac:dyDescent="0.2">
      <c r="B956" s="20"/>
      <c r="C956" s="20"/>
      <c r="D956" s="20"/>
      <c r="E956" s="20"/>
      <c r="F956" s="20"/>
    </row>
    <row r="957" spans="2:6" x14ac:dyDescent="0.2">
      <c r="B957" s="20"/>
      <c r="C957" s="20"/>
      <c r="D957" s="20"/>
      <c r="E957" s="20"/>
      <c r="F957" s="20"/>
    </row>
    <row r="958" spans="2:6" x14ac:dyDescent="0.2">
      <c r="B958" s="20"/>
      <c r="C958" s="20"/>
      <c r="D958" s="20"/>
      <c r="E958" s="20"/>
      <c r="F958" s="20"/>
    </row>
    <row r="959" spans="2:6" x14ac:dyDescent="0.2">
      <c r="B959" s="20"/>
      <c r="C959" s="20"/>
      <c r="D959" s="20"/>
      <c r="E959" s="20"/>
      <c r="F959" s="20"/>
    </row>
    <row r="960" spans="2:6" x14ac:dyDescent="0.2">
      <c r="B960" s="20"/>
      <c r="C960" s="20"/>
      <c r="D960" s="20"/>
      <c r="E960" s="20"/>
      <c r="F960" s="20"/>
    </row>
    <row r="961" spans="2:6" x14ac:dyDescent="0.2">
      <c r="B961" s="20"/>
      <c r="C961" s="20"/>
      <c r="D961" s="20"/>
      <c r="E961" s="20"/>
      <c r="F961" s="20"/>
    </row>
    <row r="962" spans="2:6" x14ac:dyDescent="0.2">
      <c r="B962" s="20"/>
      <c r="C962" s="20"/>
      <c r="D962" s="20"/>
      <c r="E962" s="20"/>
      <c r="F962" s="20"/>
    </row>
    <row r="963" spans="2:6" x14ac:dyDescent="0.2">
      <c r="B963" s="20"/>
      <c r="C963" s="20"/>
      <c r="D963" s="20"/>
      <c r="E963" s="20"/>
      <c r="F963" s="20"/>
    </row>
    <row r="964" spans="2:6" x14ac:dyDescent="0.2">
      <c r="B964" s="20"/>
      <c r="C964" s="20"/>
      <c r="D964" s="20"/>
      <c r="E964" s="20"/>
      <c r="F964" s="20"/>
    </row>
    <row r="965" spans="2:6" x14ac:dyDescent="0.2">
      <c r="B965" s="20"/>
      <c r="C965" s="20"/>
      <c r="D965" s="20"/>
      <c r="E965" s="20"/>
      <c r="F965" s="20"/>
    </row>
    <row r="966" spans="2:6" x14ac:dyDescent="0.2">
      <c r="B966" s="20"/>
      <c r="C966" s="20"/>
      <c r="D966" s="20"/>
      <c r="E966" s="20"/>
      <c r="F966" s="20"/>
    </row>
    <row r="967" spans="2:6" x14ac:dyDescent="0.2">
      <c r="B967" s="20"/>
      <c r="C967" s="20"/>
      <c r="D967" s="20"/>
      <c r="E967" s="20"/>
      <c r="F967" s="20"/>
    </row>
    <row r="968" spans="2:6" x14ac:dyDescent="0.2">
      <c r="B968" s="20"/>
      <c r="C968" s="20"/>
      <c r="D968" s="20"/>
      <c r="E968" s="20"/>
      <c r="F968" s="20"/>
    </row>
    <row r="969" spans="2:6" x14ac:dyDescent="0.2">
      <c r="B969" s="20"/>
      <c r="C969" s="20"/>
      <c r="D969" s="20"/>
      <c r="E969" s="20"/>
      <c r="F969" s="20"/>
    </row>
    <row r="970" spans="2:6" x14ac:dyDescent="0.2">
      <c r="B970" s="20"/>
      <c r="C970" s="20"/>
      <c r="D970" s="20"/>
      <c r="E970" s="20"/>
      <c r="F970" s="20"/>
    </row>
    <row r="971" spans="2:6" x14ac:dyDescent="0.2">
      <c r="B971" s="20"/>
      <c r="C971" s="20"/>
      <c r="D971" s="20"/>
      <c r="E971" s="20"/>
      <c r="F971" s="20"/>
    </row>
    <row r="972" spans="2:6" x14ac:dyDescent="0.2">
      <c r="B972" s="20"/>
      <c r="C972" s="20"/>
      <c r="D972" s="20"/>
      <c r="E972" s="20"/>
      <c r="F972" s="20"/>
    </row>
    <row r="973" spans="2:6" x14ac:dyDescent="0.2">
      <c r="B973" s="20"/>
      <c r="C973" s="20"/>
      <c r="D973" s="20"/>
      <c r="E973" s="20"/>
      <c r="F973" s="20"/>
    </row>
    <row r="974" spans="2:6" x14ac:dyDescent="0.2">
      <c r="B974" s="20"/>
      <c r="C974" s="20"/>
      <c r="D974" s="20"/>
      <c r="E974" s="20"/>
      <c r="F974" s="20"/>
    </row>
    <row r="975" spans="2:6" x14ac:dyDescent="0.2">
      <c r="B975" s="20"/>
      <c r="C975" s="20"/>
      <c r="D975" s="20"/>
      <c r="E975" s="20"/>
      <c r="F975" s="20"/>
    </row>
    <row r="976" spans="2:6" x14ac:dyDescent="0.2">
      <c r="B976" s="20"/>
      <c r="C976" s="20"/>
      <c r="D976" s="20"/>
      <c r="E976" s="20"/>
      <c r="F976" s="20"/>
    </row>
    <row r="977" spans="2:6" x14ac:dyDescent="0.2">
      <c r="B977" s="20"/>
      <c r="C977" s="20"/>
      <c r="D977" s="20"/>
      <c r="E977" s="20"/>
      <c r="F977" s="20"/>
    </row>
    <row r="978" spans="2:6" x14ac:dyDescent="0.2">
      <c r="B978" s="20"/>
      <c r="C978" s="20"/>
      <c r="D978" s="20"/>
      <c r="E978" s="20"/>
      <c r="F978" s="20"/>
    </row>
    <row r="979" spans="2:6" x14ac:dyDescent="0.2">
      <c r="B979" s="20"/>
      <c r="C979" s="20"/>
      <c r="D979" s="20"/>
      <c r="E979" s="20"/>
      <c r="F979" s="20"/>
    </row>
    <row r="980" spans="2:6" x14ac:dyDescent="0.2">
      <c r="B980" s="20"/>
      <c r="C980" s="20"/>
      <c r="D980" s="20"/>
      <c r="E980" s="20"/>
      <c r="F980" s="20"/>
    </row>
    <row r="981" spans="2:6" x14ac:dyDescent="0.2">
      <c r="B981" s="20"/>
      <c r="C981" s="20"/>
      <c r="D981" s="20"/>
      <c r="E981" s="20"/>
      <c r="F981" s="20"/>
    </row>
    <row r="982" spans="2:6" x14ac:dyDescent="0.2">
      <c r="B982" s="20"/>
      <c r="C982" s="20"/>
      <c r="D982" s="20"/>
      <c r="E982" s="20"/>
      <c r="F982" s="20"/>
    </row>
    <row r="983" spans="2:6" x14ac:dyDescent="0.2">
      <c r="B983" s="20"/>
      <c r="C983" s="20"/>
      <c r="D983" s="20"/>
      <c r="E983" s="20"/>
      <c r="F983" s="20"/>
    </row>
    <row r="984" spans="2:6" x14ac:dyDescent="0.2">
      <c r="B984" s="20"/>
      <c r="C984" s="20"/>
      <c r="D984" s="20"/>
      <c r="E984" s="20"/>
      <c r="F984" s="20"/>
    </row>
    <row r="985" spans="2:6" x14ac:dyDescent="0.2">
      <c r="B985" s="20"/>
      <c r="C985" s="20"/>
      <c r="D985" s="20"/>
      <c r="E985" s="20"/>
      <c r="F985" s="20"/>
    </row>
    <row r="986" spans="2:6" x14ac:dyDescent="0.2">
      <c r="B986" s="20"/>
      <c r="C986" s="20"/>
      <c r="D986" s="20"/>
      <c r="E986" s="20"/>
      <c r="F986" s="20"/>
    </row>
    <row r="987" spans="2:6" x14ac:dyDescent="0.2">
      <c r="B987" s="20"/>
      <c r="C987" s="20"/>
      <c r="D987" s="20"/>
      <c r="E987" s="20"/>
      <c r="F987" s="20"/>
    </row>
    <row r="988" spans="2:6" x14ac:dyDescent="0.2">
      <c r="B988" s="20"/>
      <c r="C988" s="20"/>
      <c r="D988" s="20"/>
      <c r="E988" s="20"/>
      <c r="F988" s="20"/>
    </row>
    <row r="989" spans="2:6" x14ac:dyDescent="0.2">
      <c r="B989" s="20"/>
      <c r="C989" s="20"/>
      <c r="D989" s="20"/>
      <c r="E989" s="20"/>
      <c r="F989" s="20"/>
    </row>
    <row r="990" spans="2:6" x14ac:dyDescent="0.2">
      <c r="B990" s="20"/>
      <c r="C990" s="20"/>
      <c r="D990" s="20"/>
      <c r="E990" s="20"/>
      <c r="F990" s="20"/>
    </row>
    <row r="991" spans="2:6" x14ac:dyDescent="0.2">
      <c r="B991" s="20"/>
      <c r="C991" s="20"/>
      <c r="D991" s="20"/>
      <c r="E991" s="20"/>
      <c r="F991" s="20"/>
    </row>
    <row r="992" spans="2:6" x14ac:dyDescent="0.2">
      <c r="B992" s="20"/>
      <c r="C992" s="20"/>
      <c r="D992" s="20"/>
      <c r="E992" s="20"/>
      <c r="F992" s="20"/>
    </row>
    <row r="993" spans="2:6" x14ac:dyDescent="0.2">
      <c r="B993" s="20"/>
      <c r="C993" s="20"/>
      <c r="D993" s="20"/>
      <c r="E993" s="20"/>
      <c r="F993" s="20"/>
    </row>
    <row r="994" spans="2:6" x14ac:dyDescent="0.2">
      <c r="B994" s="20"/>
      <c r="C994" s="20"/>
      <c r="D994" s="20"/>
      <c r="E994" s="20"/>
      <c r="F994" s="20"/>
    </row>
    <row r="995" spans="2:6" x14ac:dyDescent="0.2">
      <c r="B995" s="20"/>
      <c r="C995" s="20"/>
      <c r="D995" s="20"/>
      <c r="E995" s="20"/>
      <c r="F995" s="20"/>
    </row>
    <row r="996" spans="2:6" x14ac:dyDescent="0.2">
      <c r="B996" s="20"/>
      <c r="C996" s="20"/>
      <c r="D996" s="20"/>
      <c r="E996" s="20"/>
      <c r="F996" s="20"/>
    </row>
    <row r="997" spans="2:6" x14ac:dyDescent="0.2">
      <c r="B997" s="20"/>
      <c r="C997" s="20"/>
      <c r="D997" s="20"/>
      <c r="E997" s="20"/>
      <c r="F997" s="20"/>
    </row>
    <row r="998" spans="2:6" x14ac:dyDescent="0.2">
      <c r="B998" s="20"/>
      <c r="C998" s="20"/>
      <c r="D998" s="20"/>
      <c r="E998" s="20"/>
      <c r="F998" s="20"/>
    </row>
    <row r="999" spans="2:6" x14ac:dyDescent="0.2">
      <c r="B999" s="20"/>
      <c r="C999" s="20"/>
      <c r="D999" s="20"/>
      <c r="E999" s="20"/>
      <c r="F999" s="20"/>
    </row>
    <row r="1000" spans="2:6" x14ac:dyDescent="0.2">
      <c r="B1000" s="20"/>
      <c r="C1000" s="20"/>
      <c r="D1000" s="20"/>
      <c r="E1000" s="20"/>
      <c r="F1000" s="20"/>
    </row>
    <row r="1001" spans="2:6" x14ac:dyDescent="0.2">
      <c r="B1001" s="20"/>
      <c r="C1001" s="20"/>
      <c r="D1001" s="20"/>
      <c r="E1001" s="20"/>
      <c r="F1001" s="20"/>
    </row>
    <row r="1002" spans="2:6" x14ac:dyDescent="0.2">
      <c r="B1002" s="20"/>
      <c r="C1002" s="20"/>
      <c r="D1002" s="20"/>
      <c r="E1002" s="20"/>
      <c r="F1002" s="20"/>
    </row>
    <row r="1003" spans="2:6" x14ac:dyDescent="0.2">
      <c r="B1003" s="20"/>
      <c r="C1003" s="20"/>
      <c r="D1003" s="20"/>
      <c r="E1003" s="20"/>
      <c r="F1003" s="20"/>
    </row>
    <row r="1004" spans="2:6" x14ac:dyDescent="0.2">
      <c r="B1004" s="20"/>
      <c r="C1004" s="20"/>
      <c r="D1004" s="20"/>
      <c r="E1004" s="20"/>
      <c r="F1004" s="20"/>
    </row>
    <row r="1005" spans="2:6" x14ac:dyDescent="0.2">
      <c r="B1005" s="20"/>
      <c r="C1005" s="20"/>
      <c r="D1005" s="20"/>
      <c r="E1005" s="20"/>
      <c r="F1005" s="20"/>
    </row>
    <row r="1006" spans="2:6" x14ac:dyDescent="0.2">
      <c r="B1006" s="20"/>
      <c r="C1006" s="20"/>
      <c r="D1006" s="20"/>
      <c r="E1006" s="20"/>
      <c r="F1006" s="20"/>
    </row>
    <row r="1007" spans="2:6" x14ac:dyDescent="0.2">
      <c r="B1007" s="20"/>
      <c r="C1007" s="20"/>
      <c r="D1007" s="20"/>
      <c r="E1007" s="20"/>
      <c r="F1007" s="20"/>
    </row>
    <row r="1008" spans="2:6" x14ac:dyDescent="0.2">
      <c r="B1008" s="20"/>
      <c r="C1008" s="20"/>
      <c r="D1008" s="20"/>
      <c r="E1008" s="20"/>
      <c r="F1008" s="20"/>
    </row>
    <row r="1009" spans="2:6" x14ac:dyDescent="0.2">
      <c r="B1009" s="20"/>
      <c r="C1009" s="20"/>
      <c r="D1009" s="20"/>
      <c r="E1009" s="20"/>
      <c r="F1009" s="20"/>
    </row>
    <row r="1010" spans="2:6" x14ac:dyDescent="0.2">
      <c r="B1010" s="20"/>
      <c r="C1010" s="20"/>
      <c r="D1010" s="20"/>
      <c r="E1010" s="20"/>
      <c r="F1010" s="20"/>
    </row>
    <row r="1011" spans="2:6" x14ac:dyDescent="0.2">
      <c r="B1011" s="20"/>
      <c r="C1011" s="20"/>
      <c r="D1011" s="20"/>
      <c r="E1011" s="20"/>
      <c r="F1011" s="20"/>
    </row>
    <row r="1012" spans="2:6" x14ac:dyDescent="0.2">
      <c r="B1012" s="20"/>
      <c r="C1012" s="20"/>
      <c r="D1012" s="20"/>
      <c r="E1012" s="20"/>
      <c r="F1012" s="20"/>
    </row>
    <row r="1013" spans="2:6" x14ac:dyDescent="0.2">
      <c r="B1013" s="20"/>
      <c r="C1013" s="20"/>
      <c r="D1013" s="20"/>
      <c r="E1013" s="20"/>
      <c r="F1013" s="20"/>
    </row>
    <row r="1014" spans="2:6" x14ac:dyDescent="0.2">
      <c r="B1014" s="20"/>
      <c r="C1014" s="20"/>
      <c r="D1014" s="20"/>
      <c r="E1014" s="20"/>
      <c r="F1014" s="20"/>
    </row>
    <row r="1015" spans="2:6" x14ac:dyDescent="0.2">
      <c r="B1015" s="20"/>
      <c r="C1015" s="20"/>
      <c r="D1015" s="20"/>
      <c r="E1015" s="20"/>
      <c r="F1015" s="20"/>
    </row>
    <row r="1016" spans="2:6" x14ac:dyDescent="0.2">
      <c r="B1016" s="20"/>
      <c r="C1016" s="20"/>
      <c r="D1016" s="20"/>
      <c r="E1016" s="20"/>
      <c r="F1016" s="20"/>
    </row>
    <row r="1017" spans="2:6" x14ac:dyDescent="0.2">
      <c r="B1017" s="20"/>
      <c r="C1017" s="20"/>
      <c r="D1017" s="20"/>
      <c r="E1017" s="20"/>
      <c r="F1017" s="20"/>
    </row>
    <row r="1018" spans="2:6" x14ac:dyDescent="0.2">
      <c r="B1018" s="20"/>
      <c r="C1018" s="20"/>
      <c r="D1018" s="20"/>
      <c r="E1018" s="20"/>
      <c r="F1018" s="20"/>
    </row>
    <row r="1019" spans="2:6" x14ac:dyDescent="0.2">
      <c r="B1019" s="20"/>
      <c r="C1019" s="20"/>
      <c r="D1019" s="20"/>
      <c r="E1019" s="20"/>
      <c r="F1019" s="20"/>
    </row>
    <row r="1020" spans="2:6" x14ac:dyDescent="0.2">
      <c r="B1020" s="20"/>
      <c r="C1020" s="20"/>
      <c r="D1020" s="20"/>
      <c r="E1020" s="20"/>
      <c r="F1020" s="20"/>
    </row>
    <row r="1021" spans="2:6" x14ac:dyDescent="0.2">
      <c r="B1021" s="20"/>
      <c r="C1021" s="20"/>
      <c r="D1021" s="20"/>
      <c r="E1021" s="20"/>
      <c r="F1021" s="20"/>
    </row>
    <row r="1022" spans="2:6" x14ac:dyDescent="0.2">
      <c r="B1022" s="20"/>
      <c r="C1022" s="20"/>
      <c r="D1022" s="20"/>
      <c r="E1022" s="20"/>
      <c r="F1022" s="20"/>
    </row>
    <row r="1023" spans="2:6" x14ac:dyDescent="0.2">
      <c r="B1023" s="20"/>
      <c r="C1023" s="20"/>
      <c r="D1023" s="20"/>
      <c r="E1023" s="20"/>
      <c r="F1023" s="20"/>
    </row>
    <row r="1024" spans="2:6" x14ac:dyDescent="0.2">
      <c r="B1024" s="20"/>
      <c r="C1024" s="20"/>
      <c r="D1024" s="20"/>
      <c r="E1024" s="20"/>
      <c r="F1024" s="20"/>
    </row>
    <row r="1025" spans="2:6" x14ac:dyDescent="0.2">
      <c r="B1025" s="20"/>
      <c r="C1025" s="20"/>
      <c r="D1025" s="20"/>
      <c r="E1025" s="20"/>
      <c r="F1025" s="20"/>
    </row>
    <row r="1026" spans="2:6" x14ac:dyDescent="0.2">
      <c r="B1026" s="20"/>
      <c r="C1026" s="20"/>
      <c r="D1026" s="20"/>
      <c r="E1026" s="20"/>
      <c r="F1026" s="20"/>
    </row>
    <row r="1027" spans="2:6" x14ac:dyDescent="0.2">
      <c r="B1027" s="20"/>
      <c r="C1027" s="20"/>
      <c r="D1027" s="20"/>
      <c r="E1027" s="20"/>
      <c r="F1027" s="20"/>
    </row>
    <row r="1028" spans="2:6" x14ac:dyDescent="0.2">
      <c r="B1028" s="20"/>
      <c r="C1028" s="20"/>
      <c r="D1028" s="20"/>
      <c r="E1028" s="20"/>
      <c r="F1028" s="20"/>
    </row>
    <row r="1029" spans="2:6" x14ac:dyDescent="0.2">
      <c r="B1029" s="20"/>
      <c r="C1029" s="20"/>
      <c r="D1029" s="20"/>
      <c r="E1029" s="20"/>
      <c r="F1029" s="20"/>
    </row>
    <row r="1030" spans="2:6" x14ac:dyDescent="0.2">
      <c r="B1030" s="20"/>
      <c r="C1030" s="20"/>
      <c r="D1030" s="20"/>
      <c r="E1030" s="20"/>
      <c r="F1030" s="20"/>
    </row>
    <row r="1031" spans="2:6" x14ac:dyDescent="0.2">
      <c r="B1031" s="20"/>
      <c r="C1031" s="20"/>
      <c r="D1031" s="20"/>
      <c r="E1031" s="20"/>
      <c r="F1031" s="20"/>
    </row>
    <row r="1032" spans="2:6" x14ac:dyDescent="0.2">
      <c r="B1032" s="20"/>
      <c r="C1032" s="20"/>
      <c r="D1032" s="20"/>
      <c r="E1032" s="20"/>
      <c r="F1032" s="20"/>
    </row>
    <row r="1033" spans="2:6" x14ac:dyDescent="0.2">
      <c r="B1033" s="20"/>
      <c r="C1033" s="20"/>
      <c r="D1033" s="20"/>
      <c r="E1033" s="20"/>
      <c r="F1033" s="20"/>
    </row>
    <row r="1034" spans="2:6" x14ac:dyDescent="0.2">
      <c r="B1034" s="20"/>
      <c r="C1034" s="20"/>
      <c r="D1034" s="20"/>
      <c r="E1034" s="20"/>
      <c r="F1034" s="20"/>
    </row>
    <row r="1035" spans="2:6" x14ac:dyDescent="0.2">
      <c r="B1035" s="20"/>
      <c r="C1035" s="20"/>
      <c r="D1035" s="20"/>
      <c r="E1035" s="20"/>
      <c r="F1035" s="20"/>
    </row>
    <row r="1036" spans="2:6" x14ac:dyDescent="0.2">
      <c r="B1036" s="20"/>
      <c r="C1036" s="20"/>
      <c r="D1036" s="20"/>
      <c r="E1036" s="20"/>
      <c r="F1036" s="20"/>
    </row>
    <row r="1037" spans="2:6" x14ac:dyDescent="0.2">
      <c r="B1037" s="20"/>
      <c r="C1037" s="20"/>
      <c r="D1037" s="20"/>
      <c r="E1037" s="20"/>
      <c r="F1037" s="20"/>
    </row>
    <row r="1038" spans="2:6" x14ac:dyDescent="0.2">
      <c r="B1038" s="20"/>
      <c r="C1038" s="20"/>
      <c r="D1038" s="20"/>
      <c r="E1038" s="20"/>
      <c r="F1038" s="20"/>
    </row>
    <row r="1039" spans="2:6" x14ac:dyDescent="0.2">
      <c r="B1039" s="20"/>
      <c r="C1039" s="20"/>
      <c r="D1039" s="20"/>
      <c r="E1039" s="20"/>
      <c r="F1039" s="20"/>
    </row>
    <row r="1040" spans="2:6" x14ac:dyDescent="0.2">
      <c r="B1040" s="20"/>
      <c r="C1040" s="20"/>
      <c r="D1040" s="20"/>
      <c r="E1040" s="20"/>
      <c r="F1040" s="20"/>
    </row>
    <row r="1041" spans="2:6" x14ac:dyDescent="0.2">
      <c r="B1041" s="20"/>
      <c r="C1041" s="20"/>
      <c r="D1041" s="20"/>
      <c r="E1041" s="20"/>
      <c r="F1041" s="20"/>
    </row>
    <row r="1042" spans="2:6" x14ac:dyDescent="0.2">
      <c r="B1042" s="20"/>
      <c r="C1042" s="20"/>
      <c r="D1042" s="20"/>
      <c r="E1042" s="20"/>
      <c r="F1042" s="20"/>
    </row>
    <row r="1043" spans="2:6" x14ac:dyDescent="0.2">
      <c r="B1043" s="20"/>
      <c r="C1043" s="20"/>
      <c r="D1043" s="20"/>
      <c r="E1043" s="20"/>
      <c r="F1043" s="20"/>
    </row>
    <row r="1044" spans="2:6" x14ac:dyDescent="0.2">
      <c r="B1044" s="20"/>
      <c r="C1044" s="20"/>
      <c r="D1044" s="20"/>
      <c r="E1044" s="20"/>
      <c r="F1044" s="20"/>
    </row>
    <row r="1045" spans="2:6" x14ac:dyDescent="0.2">
      <c r="B1045" s="20"/>
      <c r="C1045" s="20"/>
      <c r="D1045" s="20"/>
      <c r="E1045" s="20"/>
      <c r="F1045" s="20"/>
    </row>
    <row r="1046" spans="2:6" x14ac:dyDescent="0.2">
      <c r="B1046" s="20"/>
      <c r="C1046" s="20"/>
      <c r="D1046" s="20"/>
      <c r="E1046" s="20"/>
      <c r="F1046" s="20"/>
    </row>
    <row r="1047" spans="2:6" x14ac:dyDescent="0.2">
      <c r="B1047" s="20"/>
      <c r="C1047" s="20"/>
      <c r="D1047" s="20"/>
      <c r="E1047" s="20"/>
      <c r="F1047" s="20"/>
    </row>
    <row r="1048" spans="2:6" x14ac:dyDescent="0.2">
      <c r="B1048" s="20"/>
      <c r="C1048" s="20"/>
      <c r="D1048" s="20"/>
      <c r="E1048" s="20"/>
      <c r="F1048" s="20"/>
    </row>
    <row r="1049" spans="2:6" x14ac:dyDescent="0.2">
      <c r="B1049" s="20"/>
      <c r="C1049" s="20"/>
      <c r="D1049" s="20"/>
      <c r="E1049" s="20"/>
      <c r="F1049" s="20"/>
    </row>
    <row r="1050" spans="2:6" x14ac:dyDescent="0.2">
      <c r="B1050" s="20"/>
      <c r="C1050" s="20"/>
      <c r="D1050" s="20"/>
      <c r="E1050" s="20"/>
      <c r="F1050" s="20"/>
    </row>
    <row r="1051" spans="2:6" x14ac:dyDescent="0.2">
      <c r="B1051" s="20"/>
      <c r="C1051" s="20"/>
      <c r="D1051" s="20"/>
      <c r="E1051" s="20"/>
      <c r="F1051" s="20"/>
    </row>
    <row r="1052" spans="2:6" x14ac:dyDescent="0.2">
      <c r="B1052" s="20"/>
      <c r="C1052" s="20"/>
      <c r="D1052" s="20"/>
      <c r="E1052" s="20"/>
      <c r="F1052" s="20"/>
    </row>
    <row r="1053" spans="2:6" x14ac:dyDescent="0.2">
      <c r="B1053" s="20"/>
      <c r="C1053" s="20"/>
      <c r="D1053" s="20"/>
      <c r="E1053" s="20"/>
      <c r="F1053" s="20"/>
    </row>
    <row r="1054" spans="2:6" x14ac:dyDescent="0.2">
      <c r="B1054" s="20"/>
      <c r="C1054" s="20"/>
      <c r="D1054" s="20"/>
      <c r="E1054" s="20"/>
      <c r="F1054" s="20"/>
    </row>
    <row r="1055" spans="2:6" x14ac:dyDescent="0.2">
      <c r="B1055" s="20"/>
      <c r="C1055" s="20"/>
      <c r="D1055" s="20"/>
      <c r="E1055" s="20"/>
      <c r="F1055" s="20"/>
    </row>
    <row r="1056" spans="2:6" x14ac:dyDescent="0.2">
      <c r="B1056" s="20"/>
      <c r="C1056" s="20"/>
      <c r="D1056" s="20"/>
      <c r="E1056" s="20"/>
      <c r="F1056" s="20"/>
    </row>
    <row r="1057" spans="2:6" x14ac:dyDescent="0.2">
      <c r="B1057" s="20"/>
      <c r="C1057" s="20"/>
      <c r="D1057" s="20"/>
      <c r="E1057" s="20"/>
      <c r="F1057" s="20"/>
    </row>
    <row r="1058" spans="2:6" x14ac:dyDescent="0.2">
      <c r="B1058" s="20"/>
      <c r="C1058" s="20"/>
      <c r="D1058" s="20"/>
      <c r="E1058" s="20"/>
      <c r="F1058" s="20"/>
    </row>
    <row r="1059" spans="2:6" x14ac:dyDescent="0.2">
      <c r="B1059" s="20"/>
      <c r="C1059" s="20"/>
      <c r="D1059" s="20"/>
      <c r="E1059" s="20"/>
      <c r="F1059" s="20"/>
    </row>
    <row r="1060" spans="2:6" x14ac:dyDescent="0.2">
      <c r="B1060" s="20"/>
      <c r="C1060" s="20"/>
      <c r="D1060" s="20"/>
      <c r="E1060" s="20"/>
      <c r="F1060" s="20"/>
    </row>
    <row r="1061" spans="2:6" x14ac:dyDescent="0.2">
      <c r="B1061" s="20"/>
      <c r="C1061" s="20"/>
      <c r="D1061" s="20"/>
      <c r="E1061" s="20"/>
      <c r="F1061" s="20"/>
    </row>
    <row r="1062" spans="2:6" x14ac:dyDescent="0.2">
      <c r="B1062" s="20"/>
      <c r="C1062" s="20"/>
      <c r="D1062" s="20"/>
      <c r="E1062" s="20"/>
      <c r="F1062" s="20"/>
    </row>
    <row r="1063" spans="2:6" x14ac:dyDescent="0.2">
      <c r="B1063" s="20"/>
      <c r="C1063" s="20"/>
      <c r="D1063" s="20"/>
      <c r="E1063" s="20"/>
      <c r="F1063" s="20"/>
    </row>
    <row r="1064" spans="2:6" x14ac:dyDescent="0.2">
      <c r="B1064" s="20"/>
      <c r="C1064" s="20"/>
      <c r="D1064" s="20"/>
      <c r="E1064" s="20"/>
      <c r="F1064" s="20"/>
    </row>
    <row r="1065" spans="2:6" x14ac:dyDescent="0.2">
      <c r="B1065" s="20"/>
      <c r="C1065" s="20"/>
      <c r="D1065" s="20"/>
      <c r="E1065" s="20"/>
      <c r="F1065" s="20"/>
    </row>
    <row r="1066" spans="2:6" x14ac:dyDescent="0.2">
      <c r="B1066" s="20"/>
      <c r="C1066" s="20"/>
      <c r="D1066" s="20"/>
      <c r="E1066" s="20"/>
      <c r="F1066" s="20"/>
    </row>
    <row r="1067" spans="2:6" x14ac:dyDescent="0.2">
      <c r="B1067" s="20"/>
      <c r="C1067" s="20"/>
      <c r="D1067" s="20"/>
      <c r="E1067" s="20"/>
      <c r="F1067" s="20"/>
    </row>
    <row r="1068" spans="2:6" x14ac:dyDescent="0.2">
      <c r="B1068" s="20"/>
      <c r="C1068" s="20"/>
      <c r="D1068" s="20"/>
      <c r="E1068" s="20"/>
      <c r="F1068" s="20"/>
    </row>
    <row r="1069" spans="2:6" x14ac:dyDescent="0.2">
      <c r="B1069" s="20"/>
      <c r="C1069" s="20"/>
      <c r="D1069" s="20"/>
      <c r="E1069" s="20"/>
      <c r="F1069" s="20"/>
    </row>
    <row r="1070" spans="2:6" x14ac:dyDescent="0.2">
      <c r="B1070" s="20"/>
      <c r="C1070" s="20"/>
      <c r="D1070" s="20"/>
      <c r="E1070" s="20"/>
      <c r="F1070" s="20"/>
    </row>
    <row r="1071" spans="2:6" x14ac:dyDescent="0.2">
      <c r="B1071" s="20"/>
      <c r="C1071" s="20"/>
      <c r="D1071" s="20"/>
      <c r="E1071" s="20"/>
      <c r="F1071" s="20"/>
    </row>
    <row r="1072" spans="2:6" x14ac:dyDescent="0.2">
      <c r="B1072" s="20"/>
      <c r="C1072" s="20"/>
      <c r="D1072" s="20"/>
      <c r="E1072" s="20"/>
      <c r="F1072" s="20"/>
    </row>
    <row r="1073" spans="2:6" x14ac:dyDescent="0.2">
      <c r="B1073" s="20"/>
      <c r="C1073" s="20"/>
      <c r="D1073" s="20"/>
      <c r="E1073" s="20"/>
      <c r="F1073" s="20"/>
    </row>
    <row r="1074" spans="2:6" x14ac:dyDescent="0.2">
      <c r="B1074" s="20"/>
      <c r="C1074" s="20"/>
      <c r="D1074" s="20"/>
      <c r="E1074" s="20"/>
      <c r="F1074" s="20"/>
    </row>
    <row r="1075" spans="2:6" x14ac:dyDescent="0.2">
      <c r="B1075" s="20"/>
      <c r="C1075" s="20"/>
      <c r="D1075" s="20"/>
      <c r="E1075" s="20"/>
      <c r="F1075" s="20"/>
    </row>
    <row r="1076" spans="2:6" x14ac:dyDescent="0.2">
      <c r="B1076" s="20"/>
      <c r="C1076" s="20"/>
      <c r="D1076" s="20"/>
      <c r="E1076" s="20"/>
      <c r="F1076" s="20"/>
    </row>
    <row r="1077" spans="2:6" x14ac:dyDescent="0.2">
      <c r="B1077" s="20"/>
      <c r="C1077" s="20"/>
      <c r="D1077" s="20"/>
      <c r="E1077" s="20"/>
      <c r="F1077" s="20"/>
    </row>
    <row r="1078" spans="2:6" x14ac:dyDescent="0.2">
      <c r="B1078" s="20"/>
      <c r="C1078" s="20"/>
      <c r="D1078" s="20"/>
      <c r="E1078" s="20"/>
      <c r="F1078" s="20"/>
    </row>
    <row r="1079" spans="2:6" x14ac:dyDescent="0.2">
      <c r="B1079" s="20"/>
      <c r="C1079" s="20"/>
      <c r="D1079" s="20"/>
      <c r="E1079" s="20"/>
      <c r="F1079" s="20"/>
    </row>
    <row r="1080" spans="2:6" x14ac:dyDescent="0.2">
      <c r="B1080" s="20"/>
      <c r="C1080" s="20"/>
      <c r="D1080" s="20"/>
      <c r="E1080" s="20"/>
      <c r="F1080" s="20"/>
    </row>
    <row r="1081" spans="2:6" x14ac:dyDescent="0.2">
      <c r="B1081" s="20"/>
      <c r="C1081" s="20"/>
      <c r="D1081" s="20"/>
      <c r="E1081" s="20"/>
      <c r="F1081" s="20"/>
    </row>
    <row r="1082" spans="2:6" x14ac:dyDescent="0.2">
      <c r="B1082" s="20"/>
      <c r="C1082" s="20"/>
      <c r="D1082" s="20"/>
      <c r="E1082" s="20"/>
      <c r="F1082" s="20"/>
    </row>
    <row r="1083" spans="2:6" x14ac:dyDescent="0.2">
      <c r="B1083" s="20"/>
      <c r="C1083" s="20"/>
      <c r="D1083" s="20"/>
      <c r="E1083" s="20"/>
      <c r="F1083" s="20"/>
    </row>
    <row r="1084" spans="2:6" x14ac:dyDescent="0.2">
      <c r="B1084" s="20"/>
      <c r="C1084" s="20"/>
      <c r="D1084" s="20"/>
      <c r="E1084" s="20"/>
      <c r="F1084" s="20"/>
    </row>
    <row r="1085" spans="2:6" x14ac:dyDescent="0.2">
      <c r="B1085" s="20"/>
      <c r="C1085" s="20"/>
      <c r="D1085" s="20"/>
      <c r="E1085" s="20"/>
      <c r="F1085" s="20"/>
    </row>
    <row r="1086" spans="2:6" x14ac:dyDescent="0.2">
      <c r="B1086" s="20"/>
      <c r="C1086" s="20"/>
      <c r="D1086" s="20"/>
      <c r="E1086" s="20"/>
      <c r="F1086" s="20"/>
    </row>
    <row r="1087" spans="2:6" x14ac:dyDescent="0.2">
      <c r="B1087" s="20"/>
      <c r="C1087" s="20"/>
      <c r="D1087" s="20"/>
      <c r="E1087" s="20"/>
      <c r="F1087" s="20"/>
    </row>
    <row r="1088" spans="2:6" x14ac:dyDescent="0.2">
      <c r="B1088" s="20"/>
      <c r="C1088" s="20"/>
      <c r="D1088" s="20"/>
      <c r="E1088" s="20"/>
      <c r="F1088" s="20"/>
    </row>
    <row r="1089" spans="2:6" x14ac:dyDescent="0.2">
      <c r="B1089" s="20"/>
      <c r="C1089" s="20"/>
      <c r="D1089" s="20"/>
      <c r="E1089" s="20"/>
      <c r="F1089" s="20"/>
    </row>
    <row r="1090" spans="2:6" x14ac:dyDescent="0.2">
      <c r="B1090" s="20"/>
      <c r="C1090" s="20"/>
      <c r="D1090" s="20"/>
      <c r="E1090" s="20"/>
      <c r="F1090" s="20"/>
    </row>
    <row r="1091" spans="2:6" x14ac:dyDescent="0.2">
      <c r="B1091" s="20"/>
      <c r="C1091" s="20"/>
      <c r="D1091" s="20"/>
      <c r="E1091" s="20"/>
      <c r="F1091" s="20"/>
    </row>
    <row r="1092" spans="2:6" x14ac:dyDescent="0.2">
      <c r="B1092" s="20"/>
      <c r="C1092" s="20"/>
      <c r="D1092" s="20"/>
      <c r="E1092" s="20"/>
      <c r="F1092" s="20"/>
    </row>
    <row r="1093" spans="2:6" x14ac:dyDescent="0.2">
      <c r="B1093" s="20"/>
      <c r="C1093" s="20"/>
      <c r="D1093" s="20"/>
      <c r="E1093" s="20"/>
      <c r="F1093" s="20"/>
    </row>
    <row r="1094" spans="2:6" x14ac:dyDescent="0.2">
      <c r="B1094" s="20"/>
      <c r="C1094" s="20"/>
      <c r="D1094" s="20"/>
      <c r="E1094" s="20"/>
      <c r="F1094" s="20"/>
    </row>
    <row r="1095" spans="2:6" x14ac:dyDescent="0.2">
      <c r="B1095" s="20"/>
      <c r="C1095" s="20"/>
      <c r="D1095" s="20"/>
      <c r="E1095" s="20"/>
      <c r="F1095" s="20"/>
    </row>
    <row r="1096" spans="2:6" x14ac:dyDescent="0.2">
      <c r="B1096" s="20"/>
      <c r="C1096" s="20"/>
      <c r="D1096" s="20"/>
      <c r="E1096" s="20"/>
      <c r="F1096" s="20"/>
    </row>
    <row r="1097" spans="2:6" x14ac:dyDescent="0.2">
      <c r="B1097" s="20"/>
      <c r="C1097" s="20"/>
      <c r="D1097" s="20"/>
      <c r="E1097" s="20"/>
      <c r="F1097" s="20"/>
    </row>
    <row r="1098" spans="2:6" x14ac:dyDescent="0.2">
      <c r="B1098" s="20"/>
      <c r="C1098" s="20"/>
      <c r="D1098" s="20"/>
      <c r="E1098" s="20"/>
      <c r="F1098" s="20"/>
    </row>
    <row r="1099" spans="2:6" x14ac:dyDescent="0.2">
      <c r="B1099" s="20"/>
      <c r="C1099" s="20"/>
      <c r="D1099" s="20"/>
      <c r="E1099" s="20"/>
      <c r="F1099" s="20"/>
    </row>
    <row r="1100" spans="2:6" x14ac:dyDescent="0.2">
      <c r="B1100" s="20"/>
      <c r="C1100" s="20"/>
      <c r="D1100" s="20"/>
      <c r="E1100" s="20"/>
      <c r="F1100" s="20"/>
    </row>
    <row r="1101" spans="2:6" x14ac:dyDescent="0.2">
      <c r="B1101" s="20"/>
      <c r="C1101" s="20"/>
      <c r="D1101" s="20"/>
      <c r="E1101" s="20"/>
      <c r="F1101" s="20"/>
    </row>
    <row r="1102" spans="2:6" x14ac:dyDescent="0.2">
      <c r="B1102" s="20"/>
      <c r="C1102" s="20"/>
      <c r="D1102" s="20"/>
      <c r="E1102" s="20"/>
      <c r="F1102" s="20"/>
    </row>
    <row r="1103" spans="2:6" x14ac:dyDescent="0.2">
      <c r="B1103" s="20"/>
      <c r="C1103" s="20"/>
      <c r="D1103" s="20"/>
      <c r="E1103" s="20"/>
      <c r="F1103" s="20"/>
    </row>
    <row r="1104" spans="2:6" x14ac:dyDescent="0.2">
      <c r="B1104" s="20"/>
      <c r="C1104" s="20"/>
      <c r="D1104" s="20"/>
      <c r="E1104" s="20"/>
      <c r="F1104" s="20"/>
    </row>
    <row r="1105" spans="2:6" x14ac:dyDescent="0.2">
      <c r="B1105" s="20"/>
      <c r="C1105" s="20"/>
      <c r="D1105" s="20"/>
      <c r="E1105" s="20"/>
      <c r="F1105" s="20"/>
    </row>
    <row r="1106" spans="2:6" x14ac:dyDescent="0.2">
      <c r="B1106" s="20"/>
      <c r="C1106" s="20"/>
      <c r="D1106" s="20"/>
      <c r="E1106" s="20"/>
      <c r="F1106" s="20"/>
    </row>
    <row r="1107" spans="2:6" x14ac:dyDescent="0.2">
      <c r="B1107" s="20"/>
      <c r="C1107" s="20"/>
      <c r="D1107" s="20"/>
      <c r="E1107" s="20"/>
      <c r="F1107" s="20"/>
    </row>
    <row r="1108" spans="2:6" x14ac:dyDescent="0.2">
      <c r="B1108" s="20"/>
      <c r="C1108" s="20"/>
      <c r="D1108" s="20"/>
      <c r="E1108" s="20"/>
      <c r="F1108" s="20"/>
    </row>
    <row r="1109" spans="2:6" x14ac:dyDescent="0.2">
      <c r="B1109" s="20"/>
      <c r="C1109" s="20"/>
      <c r="D1109" s="20"/>
      <c r="E1109" s="20"/>
      <c r="F1109" s="20"/>
    </row>
    <row r="1110" spans="2:6" x14ac:dyDescent="0.2">
      <c r="B1110" s="20"/>
      <c r="C1110" s="20"/>
      <c r="D1110" s="20"/>
      <c r="E1110" s="20"/>
      <c r="F1110" s="20"/>
    </row>
    <row r="1111" spans="2:6" x14ac:dyDescent="0.2">
      <c r="B1111" s="20"/>
      <c r="C1111" s="20"/>
      <c r="D1111" s="20"/>
      <c r="E1111" s="20"/>
      <c r="F1111" s="20"/>
    </row>
    <row r="1112" spans="2:6" x14ac:dyDescent="0.2">
      <c r="B1112" s="20"/>
      <c r="C1112" s="20"/>
      <c r="D1112" s="20"/>
      <c r="E1112" s="20"/>
      <c r="F1112" s="20"/>
    </row>
    <row r="1113" spans="2:6" x14ac:dyDescent="0.2">
      <c r="B1113" s="20"/>
      <c r="C1113" s="20"/>
      <c r="D1113" s="20"/>
      <c r="E1113" s="20"/>
      <c r="F1113" s="20"/>
    </row>
    <row r="1114" spans="2:6" x14ac:dyDescent="0.2">
      <c r="B1114" s="20"/>
      <c r="C1114" s="20"/>
      <c r="D1114" s="20"/>
      <c r="E1114" s="20"/>
      <c r="F1114" s="20"/>
    </row>
    <row r="1115" spans="2:6" x14ac:dyDescent="0.2">
      <c r="B1115" s="20"/>
      <c r="C1115" s="20"/>
      <c r="D1115" s="20"/>
      <c r="E1115" s="20"/>
      <c r="F1115" s="20"/>
    </row>
    <row r="1116" spans="2:6" x14ac:dyDescent="0.2">
      <c r="B1116" s="20"/>
      <c r="C1116" s="20"/>
      <c r="D1116" s="20"/>
      <c r="E1116" s="20"/>
      <c r="F1116" s="20"/>
    </row>
    <row r="1117" spans="2:6" x14ac:dyDescent="0.2">
      <c r="B1117" s="20"/>
      <c r="C1117" s="20"/>
      <c r="D1117" s="20"/>
      <c r="E1117" s="20"/>
      <c r="F1117" s="20"/>
    </row>
    <row r="1118" spans="2:6" x14ac:dyDescent="0.2">
      <c r="B1118" s="20"/>
      <c r="C1118" s="20"/>
      <c r="D1118" s="20"/>
      <c r="E1118" s="20"/>
      <c r="F1118" s="20"/>
    </row>
    <row r="1119" spans="2:6" x14ac:dyDescent="0.2">
      <c r="B1119" s="20"/>
      <c r="C1119" s="20"/>
      <c r="D1119" s="20"/>
      <c r="E1119" s="20"/>
      <c r="F1119" s="20"/>
    </row>
    <row r="1120" spans="2:6" x14ac:dyDescent="0.2">
      <c r="B1120" s="20"/>
      <c r="C1120" s="20"/>
      <c r="D1120" s="20"/>
      <c r="E1120" s="20"/>
      <c r="F1120" s="20"/>
    </row>
    <row r="1121" spans="2:6" x14ac:dyDescent="0.2">
      <c r="B1121" s="20"/>
      <c r="C1121" s="20"/>
      <c r="D1121" s="20"/>
      <c r="E1121" s="20"/>
      <c r="F1121" s="20"/>
    </row>
    <row r="1122" spans="2:6" x14ac:dyDescent="0.2">
      <c r="B1122" s="20"/>
      <c r="C1122" s="20"/>
      <c r="D1122" s="20"/>
      <c r="E1122" s="20"/>
      <c r="F1122" s="20"/>
    </row>
    <row r="1123" spans="2:6" x14ac:dyDescent="0.2">
      <c r="B1123" s="20"/>
      <c r="C1123" s="20"/>
      <c r="D1123" s="20"/>
      <c r="E1123" s="20"/>
      <c r="F1123" s="20"/>
    </row>
    <row r="1124" spans="2:6" x14ac:dyDescent="0.2">
      <c r="B1124" s="20"/>
      <c r="C1124" s="20"/>
      <c r="D1124" s="20"/>
      <c r="E1124" s="20"/>
      <c r="F1124" s="20"/>
    </row>
    <row r="1125" spans="2:6" x14ac:dyDescent="0.2">
      <c r="B1125" s="20"/>
      <c r="C1125" s="20"/>
      <c r="D1125" s="20"/>
      <c r="E1125" s="20"/>
      <c r="F1125" s="20"/>
    </row>
    <row r="1126" spans="2:6" x14ac:dyDescent="0.2">
      <c r="B1126" s="20"/>
      <c r="C1126" s="20"/>
      <c r="D1126" s="20"/>
      <c r="E1126" s="20"/>
      <c r="F1126" s="20"/>
    </row>
    <row r="1127" spans="2:6" x14ac:dyDescent="0.2">
      <c r="B1127" s="20"/>
      <c r="C1127" s="20"/>
      <c r="D1127" s="20"/>
      <c r="E1127" s="20"/>
      <c r="F1127" s="20"/>
    </row>
    <row r="1128" spans="2:6" x14ac:dyDescent="0.2">
      <c r="B1128" s="20"/>
      <c r="C1128" s="20"/>
      <c r="D1128" s="20"/>
      <c r="E1128" s="20"/>
      <c r="F1128" s="20"/>
    </row>
    <row r="1129" spans="2:6" x14ac:dyDescent="0.2">
      <c r="B1129" s="20"/>
      <c r="C1129" s="20"/>
      <c r="D1129" s="20"/>
      <c r="E1129" s="20"/>
      <c r="F1129" s="20"/>
    </row>
    <row r="1130" spans="2:6" x14ac:dyDescent="0.2">
      <c r="B1130" s="20"/>
      <c r="C1130" s="20"/>
      <c r="D1130" s="20"/>
      <c r="E1130" s="20"/>
      <c r="F1130" s="20"/>
    </row>
    <row r="1131" spans="2:6" x14ac:dyDescent="0.2">
      <c r="B1131" s="20"/>
      <c r="C1131" s="20"/>
      <c r="D1131" s="20"/>
      <c r="E1131" s="20"/>
      <c r="F1131" s="20"/>
    </row>
    <row r="1132" spans="2:6" x14ac:dyDescent="0.2">
      <c r="B1132" s="20"/>
      <c r="C1132" s="20"/>
      <c r="D1132" s="20"/>
      <c r="E1132" s="20"/>
      <c r="F1132" s="20"/>
    </row>
    <row r="1133" spans="2:6" x14ac:dyDescent="0.2">
      <c r="B1133" s="20"/>
      <c r="C1133" s="20"/>
      <c r="D1133" s="20"/>
      <c r="E1133" s="20"/>
      <c r="F1133" s="20"/>
    </row>
    <row r="1134" spans="2:6" x14ac:dyDescent="0.2">
      <c r="B1134" s="20"/>
      <c r="C1134" s="20"/>
      <c r="D1134" s="20"/>
      <c r="E1134" s="20"/>
      <c r="F1134" s="20"/>
    </row>
    <row r="1135" spans="2:6" x14ac:dyDescent="0.2">
      <c r="B1135" s="20"/>
      <c r="C1135" s="20"/>
      <c r="D1135" s="20"/>
      <c r="E1135" s="20"/>
      <c r="F1135" s="20"/>
    </row>
    <row r="1136" spans="2:6" x14ac:dyDescent="0.2">
      <c r="B1136" s="20"/>
      <c r="C1136" s="20"/>
      <c r="D1136" s="20"/>
      <c r="E1136" s="20"/>
      <c r="F1136" s="20"/>
    </row>
    <row r="1137" spans="2:6" x14ac:dyDescent="0.2">
      <c r="B1137" s="20"/>
      <c r="C1137" s="20"/>
      <c r="D1137" s="20"/>
      <c r="E1137" s="20"/>
      <c r="F1137" s="20"/>
    </row>
    <row r="1138" spans="2:6" x14ac:dyDescent="0.2">
      <c r="B1138" s="20"/>
      <c r="C1138" s="20"/>
      <c r="D1138" s="20"/>
      <c r="E1138" s="20"/>
      <c r="F1138" s="20"/>
    </row>
    <row r="1139" spans="2:6" x14ac:dyDescent="0.2">
      <c r="B1139" s="20"/>
      <c r="C1139" s="20"/>
      <c r="D1139" s="20"/>
      <c r="E1139" s="20"/>
      <c r="F1139" s="20"/>
    </row>
    <row r="1140" spans="2:6" x14ac:dyDescent="0.2">
      <c r="B1140" s="20"/>
      <c r="C1140" s="20"/>
      <c r="D1140" s="20"/>
      <c r="E1140" s="20"/>
      <c r="F1140" s="20"/>
    </row>
    <row r="1141" spans="2:6" x14ac:dyDescent="0.2">
      <c r="B1141" s="20"/>
      <c r="C1141" s="20"/>
      <c r="D1141" s="20"/>
      <c r="E1141" s="20"/>
      <c r="F1141" s="20"/>
    </row>
    <row r="1142" spans="2:6" x14ac:dyDescent="0.2">
      <c r="B1142" s="20"/>
      <c r="C1142" s="20"/>
      <c r="D1142" s="20"/>
      <c r="E1142" s="20"/>
      <c r="F1142" s="20"/>
    </row>
    <row r="1143" spans="2:6" x14ac:dyDescent="0.2">
      <c r="B1143" s="20"/>
      <c r="C1143" s="20"/>
      <c r="D1143" s="20"/>
      <c r="E1143" s="20"/>
      <c r="F1143" s="20"/>
    </row>
    <row r="1144" spans="2:6" x14ac:dyDescent="0.2">
      <c r="B1144" s="20"/>
      <c r="C1144" s="20"/>
      <c r="D1144" s="20"/>
      <c r="E1144" s="20"/>
      <c r="F1144" s="20"/>
    </row>
    <row r="1145" spans="2:6" x14ac:dyDescent="0.2">
      <c r="B1145" s="20"/>
      <c r="C1145" s="20"/>
      <c r="D1145" s="20"/>
      <c r="E1145" s="20"/>
      <c r="F1145" s="20"/>
    </row>
    <row r="1146" spans="2:6" x14ac:dyDescent="0.2">
      <c r="B1146" s="20"/>
      <c r="C1146" s="20"/>
      <c r="D1146" s="20"/>
      <c r="E1146" s="20"/>
      <c r="F1146" s="20"/>
    </row>
    <row r="1147" spans="2:6" x14ac:dyDescent="0.2">
      <c r="B1147" s="20"/>
      <c r="C1147" s="20"/>
      <c r="D1147" s="20"/>
      <c r="E1147" s="20"/>
      <c r="F1147" s="20"/>
    </row>
    <row r="1148" spans="2:6" x14ac:dyDescent="0.2">
      <c r="B1148" s="20"/>
      <c r="C1148" s="20"/>
      <c r="D1148" s="20"/>
      <c r="E1148" s="20"/>
      <c r="F1148" s="20"/>
    </row>
    <row r="1149" spans="2:6" x14ac:dyDescent="0.2">
      <c r="B1149" s="20"/>
      <c r="C1149" s="20"/>
      <c r="D1149" s="20"/>
      <c r="E1149" s="20"/>
      <c r="F1149" s="20"/>
    </row>
    <row r="1150" spans="2:6" x14ac:dyDescent="0.2">
      <c r="B1150" s="20"/>
      <c r="C1150" s="20"/>
      <c r="D1150" s="20"/>
      <c r="E1150" s="20"/>
      <c r="F1150" s="20"/>
    </row>
    <row r="1151" spans="2:6" x14ac:dyDescent="0.2">
      <c r="B1151" s="20"/>
      <c r="C1151" s="20"/>
      <c r="D1151" s="20"/>
      <c r="E1151" s="20"/>
      <c r="F1151" s="20"/>
    </row>
    <row r="1152" spans="2:6" x14ac:dyDescent="0.2">
      <c r="B1152" s="20"/>
      <c r="C1152" s="20"/>
      <c r="D1152" s="20"/>
      <c r="E1152" s="20"/>
      <c r="F1152" s="20"/>
    </row>
    <row r="1153" spans="2:6" x14ac:dyDescent="0.2">
      <c r="B1153" s="20"/>
      <c r="C1153" s="20"/>
      <c r="D1153" s="20"/>
      <c r="E1153" s="20"/>
      <c r="F1153" s="20"/>
    </row>
    <row r="1154" spans="2:6" x14ac:dyDescent="0.2">
      <c r="B1154" s="20"/>
      <c r="C1154" s="20"/>
      <c r="D1154" s="20"/>
      <c r="E1154" s="20"/>
      <c r="F1154" s="20"/>
    </row>
    <row r="1155" spans="2:6" x14ac:dyDescent="0.2">
      <c r="B1155" s="20"/>
      <c r="C1155" s="20"/>
      <c r="D1155" s="20"/>
      <c r="E1155" s="20"/>
      <c r="F1155" s="20"/>
    </row>
    <row r="1156" spans="2:6" x14ac:dyDescent="0.2">
      <c r="B1156" s="20"/>
      <c r="C1156" s="20"/>
      <c r="D1156" s="20"/>
      <c r="E1156" s="20"/>
      <c r="F1156" s="20"/>
    </row>
    <row r="1157" spans="2:6" x14ac:dyDescent="0.2">
      <c r="B1157" s="20"/>
      <c r="C1157" s="20"/>
      <c r="D1157" s="20"/>
      <c r="E1157" s="20"/>
      <c r="F1157" s="20"/>
    </row>
    <row r="1158" spans="2:6" x14ac:dyDescent="0.2">
      <c r="B1158" s="20"/>
      <c r="C1158" s="20"/>
      <c r="D1158" s="20"/>
      <c r="E1158" s="20"/>
      <c r="F1158" s="20"/>
    </row>
    <row r="1159" spans="2:6" x14ac:dyDescent="0.2">
      <c r="B1159" s="20"/>
      <c r="C1159" s="20"/>
      <c r="D1159" s="20"/>
      <c r="E1159" s="20"/>
      <c r="F1159" s="20"/>
    </row>
    <row r="1160" spans="2:6" x14ac:dyDescent="0.2">
      <c r="B1160" s="20"/>
      <c r="C1160" s="20"/>
      <c r="D1160" s="20"/>
      <c r="E1160" s="20"/>
      <c r="F1160" s="20"/>
    </row>
    <row r="1161" spans="2:6" x14ac:dyDescent="0.2">
      <c r="B1161" s="20"/>
      <c r="C1161" s="20"/>
      <c r="D1161" s="20"/>
      <c r="E1161" s="20"/>
      <c r="F1161" s="20"/>
    </row>
    <row r="1162" spans="2:6" x14ac:dyDescent="0.2">
      <c r="B1162" s="20"/>
      <c r="C1162" s="20"/>
      <c r="D1162" s="20"/>
      <c r="E1162" s="20"/>
      <c r="F1162" s="20"/>
    </row>
    <row r="1163" spans="2:6" x14ac:dyDescent="0.2">
      <c r="B1163" s="20"/>
      <c r="C1163" s="20"/>
      <c r="D1163" s="20"/>
      <c r="E1163" s="20"/>
      <c r="F1163" s="20"/>
    </row>
    <row r="1164" spans="2:6" x14ac:dyDescent="0.2">
      <c r="B1164" s="20"/>
      <c r="C1164" s="20"/>
      <c r="D1164" s="20"/>
      <c r="E1164" s="20"/>
      <c r="F1164" s="20"/>
    </row>
    <row r="1165" spans="2:6" x14ac:dyDescent="0.2">
      <c r="B1165" s="20"/>
      <c r="C1165" s="20"/>
      <c r="D1165" s="20"/>
      <c r="E1165" s="20"/>
      <c r="F1165" s="20"/>
    </row>
    <row r="1166" spans="2:6" x14ac:dyDescent="0.2">
      <c r="B1166" s="20"/>
      <c r="C1166" s="20"/>
      <c r="D1166" s="20"/>
      <c r="E1166" s="20"/>
      <c r="F1166" s="20"/>
    </row>
    <row r="1167" spans="2:6" x14ac:dyDescent="0.2">
      <c r="B1167" s="20"/>
      <c r="C1167" s="20"/>
      <c r="D1167" s="20"/>
      <c r="E1167" s="20"/>
      <c r="F1167" s="20"/>
    </row>
    <row r="1168" spans="2:6" x14ac:dyDescent="0.2">
      <c r="B1168" s="20"/>
      <c r="C1168" s="20"/>
      <c r="D1168" s="20"/>
      <c r="E1168" s="20"/>
      <c r="F1168" s="20"/>
    </row>
    <row r="1169" spans="2:6" x14ac:dyDescent="0.2">
      <c r="B1169" s="20"/>
      <c r="C1169" s="20"/>
      <c r="D1169" s="20"/>
      <c r="E1169" s="20"/>
      <c r="F1169" s="20"/>
    </row>
    <row r="1170" spans="2:6" x14ac:dyDescent="0.2">
      <c r="B1170" s="20"/>
      <c r="C1170" s="20"/>
      <c r="D1170" s="20"/>
      <c r="E1170" s="20"/>
      <c r="F1170" s="20"/>
    </row>
    <row r="1171" spans="2:6" x14ac:dyDescent="0.2">
      <c r="B1171" s="20"/>
      <c r="C1171" s="20"/>
      <c r="D1171" s="20"/>
      <c r="E1171" s="20"/>
      <c r="F1171" s="20"/>
    </row>
    <row r="1172" spans="2:6" x14ac:dyDescent="0.2">
      <c r="B1172" s="20"/>
      <c r="C1172" s="20"/>
      <c r="D1172" s="20"/>
      <c r="E1172" s="20"/>
      <c r="F1172" s="20"/>
    </row>
    <row r="1173" spans="2:6" x14ac:dyDescent="0.2">
      <c r="B1173" s="20"/>
      <c r="C1173" s="20"/>
      <c r="D1173" s="20"/>
      <c r="E1173" s="20"/>
      <c r="F1173" s="20"/>
    </row>
    <row r="1174" spans="2:6" x14ac:dyDescent="0.2">
      <c r="B1174" s="20"/>
      <c r="C1174" s="20"/>
      <c r="D1174" s="20"/>
      <c r="E1174" s="20"/>
      <c r="F1174" s="20"/>
    </row>
    <row r="1175" spans="2:6" x14ac:dyDescent="0.2">
      <c r="B1175" s="20"/>
      <c r="C1175" s="20"/>
      <c r="D1175" s="20"/>
      <c r="E1175" s="20"/>
      <c r="F1175" s="20"/>
    </row>
    <row r="1176" spans="2:6" x14ac:dyDescent="0.2">
      <c r="B1176" s="20"/>
      <c r="C1176" s="20"/>
      <c r="D1176" s="20"/>
      <c r="E1176" s="20"/>
      <c r="F1176" s="20"/>
    </row>
    <row r="1177" spans="2:6" x14ac:dyDescent="0.2">
      <c r="B1177" s="20"/>
      <c r="C1177" s="20"/>
      <c r="D1177" s="20"/>
      <c r="E1177" s="20"/>
      <c r="F1177" s="20"/>
    </row>
    <row r="1178" spans="2:6" x14ac:dyDescent="0.2">
      <c r="B1178" s="20"/>
      <c r="C1178" s="20"/>
      <c r="D1178" s="20"/>
      <c r="E1178" s="20"/>
      <c r="F1178" s="20"/>
    </row>
    <row r="1179" spans="2:6" x14ac:dyDescent="0.2">
      <c r="B1179" s="20"/>
      <c r="C1179" s="20"/>
      <c r="D1179" s="20"/>
      <c r="E1179" s="20"/>
      <c r="F1179" s="20"/>
    </row>
    <row r="1180" spans="2:6" x14ac:dyDescent="0.2">
      <c r="B1180" s="20"/>
      <c r="C1180" s="20"/>
      <c r="D1180" s="20"/>
      <c r="E1180" s="20"/>
      <c r="F1180" s="20"/>
    </row>
    <row r="1181" spans="2:6" x14ac:dyDescent="0.2">
      <c r="B1181" s="20"/>
      <c r="C1181" s="20"/>
      <c r="D1181" s="20"/>
      <c r="E1181" s="20"/>
      <c r="F1181" s="20"/>
    </row>
    <row r="1182" spans="2:6" x14ac:dyDescent="0.2">
      <c r="B1182" s="20"/>
      <c r="C1182" s="20"/>
      <c r="D1182" s="20"/>
      <c r="E1182" s="20"/>
      <c r="F1182" s="20"/>
    </row>
    <row r="1183" spans="2:6" x14ac:dyDescent="0.2">
      <c r="B1183" s="20"/>
      <c r="C1183" s="20"/>
      <c r="D1183" s="20"/>
      <c r="E1183" s="20"/>
      <c r="F1183" s="20"/>
    </row>
    <row r="1184" spans="2:6" x14ac:dyDescent="0.2">
      <c r="B1184" s="20"/>
      <c r="C1184" s="20"/>
      <c r="D1184" s="20"/>
      <c r="E1184" s="20"/>
      <c r="F1184" s="20"/>
    </row>
    <row r="1185" spans="2:6" x14ac:dyDescent="0.2">
      <c r="B1185" s="20"/>
      <c r="C1185" s="20"/>
      <c r="D1185" s="20"/>
      <c r="E1185" s="20"/>
      <c r="F1185" s="20"/>
    </row>
    <row r="1186" spans="2:6" x14ac:dyDescent="0.2">
      <c r="B1186" s="20"/>
      <c r="C1186" s="20"/>
      <c r="D1186" s="20"/>
      <c r="E1186" s="20"/>
      <c r="F1186" s="20"/>
    </row>
    <row r="1187" spans="2:6" x14ac:dyDescent="0.2">
      <c r="B1187" s="20"/>
      <c r="C1187" s="20"/>
      <c r="D1187" s="20"/>
      <c r="E1187" s="20"/>
      <c r="F1187" s="20"/>
    </row>
    <row r="1188" spans="2:6" x14ac:dyDescent="0.2">
      <c r="B1188" s="20"/>
      <c r="C1188" s="20"/>
      <c r="D1188" s="20"/>
      <c r="E1188" s="20"/>
      <c r="F1188" s="20"/>
    </row>
    <row r="1189" spans="2:6" x14ac:dyDescent="0.2">
      <c r="B1189" s="20"/>
      <c r="C1189" s="20"/>
      <c r="D1189" s="20"/>
      <c r="E1189" s="20"/>
      <c r="F1189" s="20"/>
    </row>
    <row r="1190" spans="2:6" x14ac:dyDescent="0.2">
      <c r="B1190" s="20"/>
      <c r="C1190" s="20"/>
      <c r="D1190" s="20"/>
      <c r="E1190" s="20"/>
      <c r="F1190" s="20"/>
    </row>
    <row r="1191" spans="2:6" x14ac:dyDescent="0.2">
      <c r="B1191" s="20"/>
      <c r="C1191" s="20"/>
      <c r="D1191" s="20"/>
      <c r="E1191" s="20"/>
      <c r="F1191" s="20"/>
    </row>
    <row r="1192" spans="2:6" x14ac:dyDescent="0.2">
      <c r="B1192" s="20"/>
      <c r="C1192" s="20"/>
      <c r="D1192" s="20"/>
      <c r="E1192" s="20"/>
      <c r="F1192" s="20"/>
    </row>
    <row r="1193" spans="2:6" x14ac:dyDescent="0.2">
      <c r="B1193" s="20"/>
      <c r="C1193" s="20"/>
      <c r="D1193" s="20"/>
      <c r="E1193" s="20"/>
      <c r="F1193" s="20"/>
    </row>
    <row r="1194" spans="2:6" x14ac:dyDescent="0.2">
      <c r="B1194" s="20"/>
      <c r="C1194" s="20"/>
      <c r="D1194" s="20"/>
      <c r="E1194" s="20"/>
      <c r="F1194" s="20"/>
    </row>
    <row r="1195" spans="2:6" x14ac:dyDescent="0.2">
      <c r="B1195" s="20"/>
      <c r="C1195" s="20"/>
      <c r="D1195" s="20"/>
      <c r="E1195" s="20"/>
      <c r="F1195" s="20"/>
    </row>
    <row r="1196" spans="2:6" x14ac:dyDescent="0.2">
      <c r="B1196" s="20"/>
      <c r="C1196" s="20"/>
      <c r="D1196" s="20"/>
      <c r="E1196" s="20"/>
      <c r="F1196" s="20"/>
    </row>
    <row r="1197" spans="2:6" x14ac:dyDescent="0.2">
      <c r="B1197" s="20"/>
      <c r="C1197" s="20"/>
      <c r="D1197" s="20"/>
      <c r="E1197" s="20"/>
      <c r="F1197" s="20"/>
    </row>
    <row r="1198" spans="2:6" x14ac:dyDescent="0.2">
      <c r="B1198" s="20"/>
      <c r="C1198" s="20"/>
      <c r="D1198" s="20"/>
      <c r="E1198" s="20"/>
      <c r="F1198" s="20"/>
    </row>
    <row r="1199" spans="2:6" x14ac:dyDescent="0.2">
      <c r="B1199" s="20"/>
      <c r="C1199" s="20"/>
      <c r="D1199" s="20"/>
      <c r="E1199" s="20"/>
      <c r="F1199" s="20"/>
    </row>
    <row r="1200" spans="2:6" x14ac:dyDescent="0.2">
      <c r="B1200" s="20"/>
      <c r="C1200" s="20"/>
      <c r="D1200" s="20"/>
      <c r="E1200" s="20"/>
      <c r="F1200" s="20"/>
    </row>
    <row r="1201" spans="2:6" x14ac:dyDescent="0.2">
      <c r="B1201" s="20"/>
      <c r="C1201" s="20"/>
      <c r="D1201" s="20"/>
      <c r="E1201" s="20"/>
      <c r="F1201" s="20"/>
    </row>
    <row r="1202" spans="2:6" x14ac:dyDescent="0.2">
      <c r="B1202" s="20"/>
      <c r="C1202" s="20"/>
      <c r="D1202" s="20"/>
      <c r="E1202" s="20"/>
      <c r="F1202" s="20"/>
    </row>
    <row r="1203" spans="2:6" x14ac:dyDescent="0.2">
      <c r="B1203" s="20"/>
      <c r="C1203" s="20"/>
      <c r="D1203" s="20"/>
      <c r="E1203" s="20"/>
      <c r="F1203" s="20"/>
    </row>
    <row r="1204" spans="2:6" x14ac:dyDescent="0.2">
      <c r="B1204" s="20"/>
      <c r="C1204" s="20"/>
      <c r="D1204" s="20"/>
      <c r="E1204" s="20"/>
      <c r="F1204" s="20"/>
    </row>
    <row r="1205" spans="2:6" x14ac:dyDescent="0.2">
      <c r="B1205" s="20"/>
      <c r="C1205" s="20"/>
      <c r="D1205" s="20"/>
      <c r="E1205" s="20"/>
      <c r="F1205" s="20"/>
    </row>
    <row r="1206" spans="2:6" x14ac:dyDescent="0.2">
      <c r="B1206" s="20"/>
      <c r="C1206" s="20"/>
      <c r="D1206" s="20"/>
      <c r="E1206" s="20"/>
      <c r="F1206" s="20"/>
    </row>
    <row r="1207" spans="2:6" x14ac:dyDescent="0.2">
      <c r="B1207" s="20"/>
      <c r="C1207" s="20"/>
      <c r="D1207" s="20"/>
      <c r="E1207" s="20"/>
      <c r="F1207" s="20"/>
    </row>
    <row r="1208" spans="2:6" x14ac:dyDescent="0.2">
      <c r="B1208" s="20"/>
      <c r="C1208" s="20"/>
      <c r="D1208" s="20"/>
      <c r="E1208" s="20"/>
      <c r="F1208" s="20"/>
    </row>
    <row r="1209" spans="2:6" x14ac:dyDescent="0.2">
      <c r="B1209" s="20"/>
      <c r="C1209" s="20"/>
      <c r="D1209" s="20"/>
      <c r="E1209" s="20"/>
      <c r="F1209" s="20"/>
    </row>
    <row r="1210" spans="2:6" x14ac:dyDescent="0.2">
      <c r="B1210" s="20"/>
      <c r="C1210" s="20"/>
      <c r="D1210" s="20"/>
      <c r="E1210" s="20"/>
      <c r="F1210" s="20"/>
    </row>
    <row r="1211" spans="2:6" x14ac:dyDescent="0.2">
      <c r="B1211" s="20"/>
      <c r="C1211" s="20"/>
      <c r="D1211" s="20"/>
      <c r="E1211" s="20"/>
      <c r="F1211" s="20"/>
    </row>
    <row r="1212" spans="2:6" x14ac:dyDescent="0.2">
      <c r="B1212" s="20"/>
      <c r="C1212" s="20"/>
      <c r="D1212" s="20"/>
      <c r="E1212" s="20"/>
      <c r="F1212" s="20"/>
    </row>
    <row r="1213" spans="2:6" x14ac:dyDescent="0.2">
      <c r="B1213" s="20"/>
      <c r="C1213" s="20"/>
      <c r="D1213" s="20"/>
      <c r="E1213" s="20"/>
      <c r="F1213" s="20"/>
    </row>
    <row r="1214" spans="2:6" x14ac:dyDescent="0.2">
      <c r="B1214" s="20"/>
      <c r="C1214" s="20"/>
      <c r="D1214" s="20"/>
      <c r="E1214" s="20"/>
      <c r="F1214" s="20"/>
    </row>
    <row r="1215" spans="2:6" x14ac:dyDescent="0.2">
      <c r="B1215" s="20"/>
      <c r="C1215" s="20"/>
      <c r="D1215" s="20"/>
      <c r="E1215" s="20"/>
      <c r="F1215" s="20"/>
    </row>
    <row r="1216" spans="2:6" x14ac:dyDescent="0.2">
      <c r="B1216" s="20"/>
      <c r="C1216" s="20"/>
      <c r="D1216" s="20"/>
      <c r="E1216" s="20"/>
      <c r="F1216" s="20"/>
    </row>
    <row r="1217" spans="2:6" x14ac:dyDescent="0.2">
      <c r="B1217" s="20"/>
      <c r="C1217" s="20"/>
      <c r="D1217" s="20"/>
      <c r="E1217" s="20"/>
      <c r="F1217" s="20"/>
    </row>
    <row r="1218" spans="2:6" x14ac:dyDescent="0.2">
      <c r="B1218" s="20"/>
      <c r="C1218" s="20"/>
      <c r="D1218" s="20"/>
      <c r="E1218" s="20"/>
      <c r="F1218" s="20"/>
    </row>
    <row r="1219" spans="2:6" x14ac:dyDescent="0.2">
      <c r="B1219" s="20"/>
      <c r="C1219" s="20"/>
      <c r="D1219" s="20"/>
      <c r="E1219" s="20"/>
      <c r="F1219" s="20"/>
    </row>
    <row r="1220" spans="2:6" x14ac:dyDescent="0.2">
      <c r="B1220" s="20"/>
      <c r="C1220" s="20"/>
      <c r="D1220" s="20"/>
      <c r="E1220" s="20"/>
      <c r="F1220" s="20"/>
    </row>
    <row r="1221" spans="2:6" x14ac:dyDescent="0.2">
      <c r="B1221" s="20"/>
      <c r="C1221" s="20"/>
      <c r="D1221" s="20"/>
      <c r="E1221" s="20"/>
      <c r="F1221" s="20"/>
    </row>
    <row r="1222" spans="2:6" x14ac:dyDescent="0.2">
      <c r="B1222" s="20"/>
      <c r="C1222" s="20"/>
      <c r="D1222" s="20"/>
      <c r="E1222" s="20"/>
      <c r="F1222" s="20"/>
    </row>
    <row r="1223" spans="2:6" x14ac:dyDescent="0.2">
      <c r="B1223" s="20"/>
      <c r="C1223" s="20"/>
      <c r="D1223" s="20"/>
      <c r="E1223" s="20"/>
      <c r="F1223" s="20"/>
    </row>
    <row r="1224" spans="2:6" x14ac:dyDescent="0.2">
      <c r="B1224" s="20"/>
      <c r="C1224" s="20"/>
      <c r="D1224" s="20"/>
      <c r="E1224" s="20"/>
      <c r="F1224" s="20"/>
    </row>
    <row r="1225" spans="2:6" x14ac:dyDescent="0.2">
      <c r="B1225" s="20"/>
      <c r="C1225" s="20"/>
      <c r="D1225" s="20"/>
      <c r="E1225" s="20"/>
      <c r="F1225" s="20"/>
    </row>
    <row r="1226" spans="2:6" x14ac:dyDescent="0.2">
      <c r="B1226" s="20"/>
      <c r="C1226" s="20"/>
      <c r="D1226" s="20"/>
      <c r="E1226" s="20"/>
      <c r="F1226" s="20"/>
    </row>
    <row r="1227" spans="2:6" x14ac:dyDescent="0.2">
      <c r="B1227" s="20"/>
      <c r="C1227" s="20"/>
      <c r="D1227" s="20"/>
      <c r="E1227" s="20"/>
      <c r="F1227" s="20"/>
    </row>
    <row r="1228" spans="2:6" x14ac:dyDescent="0.2">
      <c r="B1228" s="20"/>
      <c r="C1228" s="20"/>
      <c r="D1228" s="20"/>
      <c r="E1228" s="20"/>
      <c r="F1228" s="20"/>
    </row>
    <row r="1229" spans="2:6" x14ac:dyDescent="0.2">
      <c r="B1229" s="20"/>
      <c r="C1229" s="20"/>
      <c r="D1229" s="20"/>
      <c r="E1229" s="20"/>
      <c r="F1229" s="20"/>
    </row>
    <row r="1230" spans="2:6" x14ac:dyDescent="0.2">
      <c r="B1230" s="20"/>
      <c r="C1230" s="20"/>
      <c r="D1230" s="20"/>
      <c r="E1230" s="20"/>
      <c r="F1230" s="20"/>
    </row>
    <row r="1231" spans="2:6" x14ac:dyDescent="0.2">
      <c r="B1231" s="20"/>
      <c r="C1231" s="20"/>
      <c r="D1231" s="20"/>
      <c r="E1231" s="20"/>
      <c r="F1231" s="20"/>
    </row>
    <row r="1232" spans="2:6" x14ac:dyDescent="0.2">
      <c r="B1232" s="20"/>
      <c r="C1232" s="20"/>
      <c r="D1232" s="20"/>
      <c r="E1232" s="20"/>
      <c r="F1232" s="20"/>
    </row>
    <row r="1233" spans="2:6" x14ac:dyDescent="0.2">
      <c r="B1233" s="20"/>
      <c r="C1233" s="20"/>
      <c r="D1233" s="20"/>
      <c r="E1233" s="20"/>
      <c r="F1233" s="20"/>
    </row>
    <row r="1234" spans="2:6" x14ac:dyDescent="0.2">
      <c r="B1234" s="20"/>
      <c r="C1234" s="20"/>
      <c r="D1234" s="20"/>
      <c r="E1234" s="20"/>
      <c r="F1234" s="20"/>
    </row>
    <row r="1235" spans="2:6" x14ac:dyDescent="0.2">
      <c r="B1235" s="20"/>
      <c r="C1235" s="20"/>
      <c r="D1235" s="20"/>
      <c r="E1235" s="20"/>
      <c r="F1235" s="20"/>
    </row>
    <row r="1236" spans="2:6" x14ac:dyDescent="0.2">
      <c r="B1236" s="20"/>
      <c r="C1236" s="20"/>
      <c r="D1236" s="20"/>
      <c r="E1236" s="20"/>
      <c r="F1236" s="20"/>
    </row>
    <row r="1237" spans="2:6" x14ac:dyDescent="0.2">
      <c r="B1237" s="20"/>
      <c r="C1237" s="20"/>
      <c r="D1237" s="20"/>
      <c r="E1237" s="20"/>
      <c r="F1237" s="20"/>
    </row>
    <row r="1238" spans="2:6" x14ac:dyDescent="0.2">
      <c r="B1238" s="20"/>
      <c r="C1238" s="20"/>
      <c r="D1238" s="20"/>
      <c r="E1238" s="20"/>
      <c r="F1238" s="20"/>
    </row>
    <row r="1239" spans="2:6" x14ac:dyDescent="0.2">
      <c r="B1239" s="20"/>
      <c r="C1239" s="20"/>
      <c r="D1239" s="20"/>
      <c r="E1239" s="20"/>
      <c r="F1239" s="20"/>
    </row>
    <row r="1240" spans="2:6" x14ac:dyDescent="0.2">
      <c r="B1240" s="20"/>
      <c r="C1240" s="20"/>
      <c r="D1240" s="20"/>
      <c r="E1240" s="20"/>
      <c r="F1240" s="20"/>
    </row>
    <row r="1241" spans="2:6" x14ac:dyDescent="0.2">
      <c r="B1241" s="20"/>
      <c r="C1241" s="20"/>
      <c r="D1241" s="20"/>
      <c r="E1241" s="20"/>
      <c r="F1241" s="20"/>
    </row>
    <row r="1242" spans="2:6" x14ac:dyDescent="0.2">
      <c r="B1242" s="20"/>
      <c r="C1242" s="20"/>
      <c r="D1242" s="20"/>
      <c r="E1242" s="20"/>
      <c r="F1242" s="20"/>
    </row>
    <row r="1243" spans="2:6" x14ac:dyDescent="0.2">
      <c r="B1243" s="20"/>
      <c r="C1243" s="20"/>
      <c r="D1243" s="20"/>
      <c r="E1243" s="20"/>
      <c r="F1243" s="20"/>
    </row>
    <row r="1244" spans="2:6" x14ac:dyDescent="0.2">
      <c r="B1244" s="20"/>
      <c r="C1244" s="20"/>
      <c r="D1244" s="20"/>
      <c r="E1244" s="20"/>
      <c r="F1244" s="20"/>
    </row>
    <row r="1245" spans="2:6" x14ac:dyDescent="0.2">
      <c r="B1245" s="20"/>
      <c r="C1245" s="20"/>
      <c r="D1245" s="20"/>
      <c r="E1245" s="20"/>
      <c r="F1245" s="20"/>
    </row>
    <row r="1246" spans="2:6" x14ac:dyDescent="0.2">
      <c r="B1246" s="20"/>
      <c r="C1246" s="20"/>
      <c r="D1246" s="20"/>
      <c r="E1246" s="20"/>
      <c r="F1246" s="20"/>
    </row>
    <row r="1247" spans="2:6" x14ac:dyDescent="0.2">
      <c r="B1247" s="20"/>
      <c r="C1247" s="20"/>
      <c r="D1247" s="20"/>
      <c r="E1247" s="20"/>
      <c r="F1247" s="20"/>
    </row>
    <row r="1248" spans="2:6" x14ac:dyDescent="0.2">
      <c r="B1248" s="20"/>
      <c r="C1248" s="20"/>
      <c r="D1248" s="20"/>
      <c r="E1248" s="20"/>
      <c r="F1248" s="20"/>
    </row>
    <row r="1249" spans="2:6" x14ac:dyDescent="0.2">
      <c r="B1249" s="20"/>
      <c r="C1249" s="20"/>
      <c r="D1249" s="20"/>
      <c r="E1249" s="20"/>
      <c r="F1249" s="20"/>
    </row>
    <row r="1250" spans="2:6" x14ac:dyDescent="0.2">
      <c r="B1250" s="20"/>
      <c r="C1250" s="20"/>
      <c r="D1250" s="20"/>
      <c r="E1250" s="20"/>
      <c r="F1250" s="20"/>
    </row>
    <row r="1251" spans="2:6" x14ac:dyDescent="0.2">
      <c r="B1251" s="20"/>
      <c r="C1251" s="20"/>
      <c r="D1251" s="20"/>
      <c r="E1251" s="20"/>
      <c r="F1251" s="20"/>
    </row>
    <row r="1252" spans="2:6" x14ac:dyDescent="0.2">
      <c r="B1252" s="20"/>
      <c r="C1252" s="20"/>
      <c r="D1252" s="20"/>
      <c r="E1252" s="20"/>
      <c r="F1252" s="20"/>
    </row>
    <row r="1253" spans="2:6" x14ac:dyDescent="0.2">
      <c r="B1253" s="20"/>
      <c r="C1253" s="20"/>
      <c r="D1253" s="20"/>
      <c r="E1253" s="20"/>
      <c r="F1253" s="20"/>
    </row>
    <row r="1254" spans="2:6" x14ac:dyDescent="0.2">
      <c r="B1254" s="20"/>
      <c r="C1254" s="20"/>
      <c r="D1254" s="20"/>
      <c r="E1254" s="20"/>
      <c r="F1254" s="20"/>
    </row>
    <row r="1255" spans="2:6" x14ac:dyDescent="0.2">
      <c r="B1255" s="20"/>
      <c r="C1255" s="20"/>
      <c r="D1255" s="20"/>
      <c r="E1255" s="20"/>
      <c r="F1255" s="20"/>
    </row>
    <row r="1256" spans="2:6" x14ac:dyDescent="0.2">
      <c r="B1256" s="20"/>
      <c r="C1256" s="20"/>
      <c r="D1256" s="20"/>
      <c r="E1256" s="20"/>
      <c r="F1256" s="20"/>
    </row>
    <row r="1257" spans="2:6" x14ac:dyDescent="0.2">
      <c r="B1257" s="20"/>
      <c r="C1257" s="20"/>
      <c r="D1257" s="20"/>
      <c r="E1257" s="20"/>
      <c r="F1257" s="20"/>
    </row>
    <row r="1258" spans="2:6" x14ac:dyDescent="0.2">
      <c r="B1258" s="20"/>
      <c r="C1258" s="20"/>
      <c r="D1258" s="20"/>
      <c r="E1258" s="20"/>
      <c r="F1258" s="20"/>
    </row>
    <row r="1259" spans="2:6" x14ac:dyDescent="0.2">
      <c r="B1259" s="20"/>
      <c r="C1259" s="20"/>
      <c r="D1259" s="20"/>
      <c r="E1259" s="20"/>
      <c r="F1259" s="20"/>
    </row>
    <row r="1260" spans="2:6" x14ac:dyDescent="0.2">
      <c r="B1260" s="20"/>
      <c r="C1260" s="20"/>
      <c r="D1260" s="20"/>
      <c r="E1260" s="20"/>
      <c r="F1260" s="20"/>
    </row>
    <row r="1261" spans="2:6" x14ac:dyDescent="0.2">
      <c r="B1261" s="20"/>
      <c r="C1261" s="20"/>
      <c r="D1261" s="20"/>
      <c r="E1261" s="20"/>
      <c r="F1261" s="20"/>
    </row>
    <row r="1262" spans="2:6" x14ac:dyDescent="0.2">
      <c r="B1262" s="20"/>
      <c r="C1262" s="20"/>
      <c r="D1262" s="20"/>
      <c r="E1262" s="20"/>
      <c r="F1262" s="20"/>
    </row>
    <row r="1263" spans="2:6" x14ac:dyDescent="0.2">
      <c r="B1263" s="20"/>
      <c r="C1263" s="20"/>
      <c r="D1263" s="20"/>
      <c r="E1263" s="20"/>
      <c r="F1263" s="20"/>
    </row>
    <row r="1264" spans="2:6" x14ac:dyDescent="0.2">
      <c r="B1264" s="20"/>
      <c r="C1264" s="20"/>
      <c r="D1264" s="20"/>
      <c r="E1264" s="20"/>
      <c r="F1264" s="20"/>
    </row>
    <row r="1265" spans="2:6" x14ac:dyDescent="0.2">
      <c r="B1265" s="20"/>
      <c r="C1265" s="20"/>
      <c r="D1265" s="20"/>
      <c r="E1265" s="20"/>
      <c r="F1265" s="20"/>
    </row>
    <row r="1266" spans="2:6" x14ac:dyDescent="0.2">
      <c r="B1266" s="20"/>
      <c r="C1266" s="20"/>
      <c r="D1266" s="20"/>
      <c r="E1266" s="20"/>
      <c r="F1266" s="20"/>
    </row>
    <row r="1267" spans="2:6" x14ac:dyDescent="0.2">
      <c r="B1267" s="20"/>
      <c r="C1267" s="20"/>
      <c r="D1267" s="20"/>
      <c r="E1267" s="20"/>
      <c r="F1267" s="20"/>
    </row>
    <row r="1268" spans="2:6" x14ac:dyDescent="0.2">
      <c r="B1268" s="20"/>
      <c r="C1268" s="20"/>
      <c r="D1268" s="20"/>
      <c r="E1268" s="20"/>
      <c r="F1268" s="20"/>
    </row>
    <row r="1269" spans="2:6" x14ac:dyDescent="0.2">
      <c r="B1269" s="20"/>
      <c r="C1269" s="20"/>
      <c r="D1269" s="20"/>
      <c r="E1269" s="20"/>
      <c r="F1269" s="20"/>
    </row>
    <row r="1270" spans="2:6" x14ac:dyDescent="0.2">
      <c r="B1270" s="20"/>
      <c r="C1270" s="20"/>
      <c r="D1270" s="20"/>
      <c r="E1270" s="20"/>
      <c r="F1270" s="20"/>
    </row>
    <row r="1271" spans="2:6" x14ac:dyDescent="0.2">
      <c r="B1271" s="20"/>
      <c r="C1271" s="20"/>
      <c r="D1271" s="20"/>
      <c r="E1271" s="20"/>
      <c r="F1271" s="20"/>
    </row>
    <row r="1272" spans="2:6" x14ac:dyDescent="0.2">
      <c r="B1272" s="20"/>
      <c r="C1272" s="20"/>
      <c r="D1272" s="20"/>
      <c r="E1272" s="20"/>
      <c r="F1272" s="20"/>
    </row>
    <row r="1273" spans="2:6" x14ac:dyDescent="0.2">
      <c r="B1273" s="20"/>
      <c r="C1273" s="20"/>
      <c r="D1273" s="20"/>
      <c r="E1273" s="20"/>
      <c r="F1273" s="20"/>
    </row>
    <row r="1274" spans="2:6" x14ac:dyDescent="0.2">
      <c r="B1274" s="20"/>
      <c r="C1274" s="20"/>
      <c r="D1274" s="20"/>
      <c r="E1274" s="20"/>
      <c r="F1274" s="20"/>
    </row>
    <row r="1275" spans="2:6" x14ac:dyDescent="0.2">
      <c r="B1275" s="20"/>
      <c r="C1275" s="20"/>
      <c r="D1275" s="20"/>
      <c r="E1275" s="20"/>
      <c r="F1275" s="20"/>
    </row>
    <row r="1276" spans="2:6" x14ac:dyDescent="0.2">
      <c r="B1276" s="20"/>
      <c r="C1276" s="20"/>
      <c r="D1276" s="20"/>
      <c r="E1276" s="20"/>
      <c r="F1276" s="20"/>
    </row>
    <row r="1277" spans="2:6" x14ac:dyDescent="0.2">
      <c r="B1277" s="20"/>
      <c r="C1277" s="20"/>
      <c r="D1277" s="20"/>
      <c r="E1277" s="20"/>
      <c r="F1277" s="20"/>
    </row>
    <row r="1278" spans="2:6" x14ac:dyDescent="0.2">
      <c r="B1278" s="20"/>
      <c r="C1278" s="20"/>
      <c r="D1278" s="20"/>
      <c r="E1278" s="20"/>
      <c r="F1278" s="20"/>
    </row>
    <row r="1279" spans="2:6" x14ac:dyDescent="0.2">
      <c r="B1279" s="20"/>
      <c r="C1279" s="20"/>
      <c r="D1279" s="20"/>
      <c r="E1279" s="20"/>
      <c r="F1279" s="20"/>
    </row>
    <row r="1280" spans="2:6" x14ac:dyDescent="0.2">
      <c r="B1280" s="20"/>
      <c r="C1280" s="20"/>
      <c r="D1280" s="20"/>
      <c r="E1280" s="20"/>
      <c r="F1280" s="20"/>
    </row>
    <row r="1281" spans="2:6" x14ac:dyDescent="0.2">
      <c r="B1281" s="20"/>
      <c r="C1281" s="20"/>
      <c r="D1281" s="20"/>
      <c r="E1281" s="20"/>
      <c r="F1281" s="20"/>
    </row>
    <row r="1282" spans="2:6" x14ac:dyDescent="0.2">
      <c r="B1282" s="20"/>
      <c r="C1282" s="20"/>
      <c r="D1282" s="20"/>
      <c r="E1282" s="20"/>
      <c r="F1282" s="20"/>
    </row>
    <row r="1283" spans="2:6" x14ac:dyDescent="0.2">
      <c r="B1283" s="20"/>
      <c r="C1283" s="20"/>
      <c r="D1283" s="20"/>
      <c r="E1283" s="20"/>
      <c r="F1283" s="20"/>
    </row>
    <row r="1284" spans="2:6" x14ac:dyDescent="0.2">
      <c r="B1284" s="20"/>
      <c r="C1284" s="20"/>
      <c r="D1284" s="20"/>
      <c r="E1284" s="20"/>
      <c r="F1284" s="20"/>
    </row>
    <row r="1285" spans="2:6" x14ac:dyDescent="0.2">
      <c r="B1285" s="20"/>
      <c r="C1285" s="20"/>
      <c r="D1285" s="20"/>
      <c r="E1285" s="20"/>
      <c r="F1285" s="20"/>
    </row>
    <row r="1286" spans="2:6" x14ac:dyDescent="0.2">
      <c r="B1286" s="20"/>
      <c r="C1286" s="20"/>
      <c r="D1286" s="20"/>
      <c r="E1286" s="20"/>
      <c r="F1286" s="20"/>
    </row>
    <row r="1287" spans="2:6" x14ac:dyDescent="0.2">
      <c r="B1287" s="20"/>
      <c r="C1287" s="20"/>
      <c r="D1287" s="20"/>
      <c r="E1287" s="20"/>
      <c r="F1287" s="20"/>
    </row>
    <row r="1288" spans="2:6" x14ac:dyDescent="0.2">
      <c r="B1288" s="20"/>
      <c r="C1288" s="20"/>
      <c r="D1288" s="20"/>
      <c r="E1288" s="20"/>
      <c r="F1288" s="20"/>
    </row>
    <row r="1289" spans="2:6" x14ac:dyDescent="0.2">
      <c r="B1289" s="20"/>
      <c r="C1289" s="20"/>
      <c r="D1289" s="20"/>
      <c r="E1289" s="20"/>
      <c r="F1289" s="20"/>
    </row>
    <row r="1290" spans="2:6" x14ac:dyDescent="0.2">
      <c r="B1290" s="20"/>
      <c r="C1290" s="20"/>
      <c r="D1290" s="20"/>
      <c r="E1290" s="20"/>
      <c r="F1290" s="20"/>
    </row>
    <row r="1291" spans="2:6" x14ac:dyDescent="0.2">
      <c r="B1291" s="20"/>
      <c r="C1291" s="20"/>
      <c r="D1291" s="20"/>
      <c r="E1291" s="20"/>
      <c r="F1291" s="20"/>
    </row>
    <row r="1292" spans="2:6" x14ac:dyDescent="0.2">
      <c r="B1292" s="20"/>
      <c r="C1292" s="20"/>
      <c r="D1292" s="20"/>
      <c r="E1292" s="20"/>
      <c r="F1292" s="20"/>
    </row>
    <row r="1293" spans="2:6" x14ac:dyDescent="0.2">
      <c r="B1293" s="20"/>
      <c r="C1293" s="20"/>
      <c r="D1293" s="20"/>
      <c r="E1293" s="20"/>
      <c r="F1293" s="20"/>
    </row>
    <row r="1294" spans="2:6" x14ac:dyDescent="0.2">
      <c r="B1294" s="20"/>
      <c r="C1294" s="20"/>
      <c r="D1294" s="20"/>
      <c r="E1294" s="20"/>
      <c r="F1294" s="20"/>
    </row>
    <row r="1295" spans="2:6" x14ac:dyDescent="0.2">
      <c r="B1295" s="20"/>
      <c r="C1295" s="20"/>
      <c r="D1295" s="20"/>
      <c r="E1295" s="20"/>
      <c r="F1295" s="20"/>
    </row>
    <row r="1296" spans="2:6" x14ac:dyDescent="0.2">
      <c r="B1296" s="20"/>
      <c r="C1296" s="20"/>
      <c r="D1296" s="20"/>
      <c r="E1296" s="20"/>
      <c r="F1296" s="20"/>
    </row>
    <row r="1297" spans="2:6" x14ac:dyDescent="0.2">
      <c r="B1297" s="20"/>
      <c r="C1297" s="20"/>
      <c r="D1297" s="20"/>
      <c r="E1297" s="20"/>
      <c r="F1297" s="20"/>
    </row>
    <row r="1298" spans="2:6" x14ac:dyDescent="0.2">
      <c r="B1298" s="20"/>
      <c r="C1298" s="20"/>
      <c r="D1298" s="20"/>
      <c r="E1298" s="20"/>
      <c r="F1298" s="20"/>
    </row>
    <row r="1299" spans="2:6" x14ac:dyDescent="0.2">
      <c r="B1299" s="20"/>
      <c r="C1299" s="20"/>
      <c r="D1299" s="20"/>
      <c r="E1299" s="20"/>
      <c r="F1299" s="20"/>
    </row>
    <row r="1300" spans="2:6" x14ac:dyDescent="0.2">
      <c r="B1300" s="20"/>
      <c r="C1300" s="20"/>
      <c r="D1300" s="20"/>
      <c r="E1300" s="20"/>
      <c r="F1300" s="20"/>
    </row>
    <row r="1301" spans="2:6" x14ac:dyDescent="0.2">
      <c r="B1301" s="20"/>
      <c r="C1301" s="20"/>
      <c r="D1301" s="20"/>
      <c r="E1301" s="20"/>
      <c r="F1301" s="20"/>
    </row>
    <row r="1302" spans="2:6" x14ac:dyDescent="0.2">
      <c r="B1302" s="20"/>
      <c r="C1302" s="20"/>
      <c r="D1302" s="20"/>
      <c r="E1302" s="20"/>
      <c r="F1302" s="20"/>
    </row>
    <row r="1303" spans="2:6" x14ac:dyDescent="0.2">
      <c r="B1303" s="20"/>
      <c r="C1303" s="20"/>
      <c r="D1303" s="20"/>
      <c r="E1303" s="20"/>
      <c r="F1303" s="20"/>
    </row>
    <row r="1304" spans="2:6" x14ac:dyDescent="0.2">
      <c r="B1304" s="20"/>
      <c r="C1304" s="20"/>
      <c r="D1304" s="20"/>
      <c r="E1304" s="20"/>
      <c r="F1304" s="20"/>
    </row>
    <row r="1305" spans="2:6" x14ac:dyDescent="0.2">
      <c r="B1305" s="20"/>
      <c r="C1305" s="20"/>
      <c r="D1305" s="20"/>
      <c r="E1305" s="20"/>
      <c r="F1305" s="20"/>
    </row>
    <row r="1306" spans="2:6" x14ac:dyDescent="0.2">
      <c r="B1306" s="20"/>
      <c r="C1306" s="20"/>
      <c r="D1306" s="20"/>
      <c r="E1306" s="20"/>
      <c r="F1306" s="20"/>
    </row>
    <row r="1307" spans="2:6" x14ac:dyDescent="0.2">
      <c r="B1307" s="20"/>
      <c r="C1307" s="20"/>
      <c r="D1307" s="20"/>
      <c r="E1307" s="20"/>
      <c r="F1307" s="20"/>
    </row>
    <row r="1308" spans="2:6" x14ac:dyDescent="0.2">
      <c r="B1308" s="20"/>
      <c r="C1308" s="20"/>
      <c r="D1308" s="20"/>
      <c r="E1308" s="20"/>
      <c r="F1308" s="20"/>
    </row>
    <row r="1309" spans="2:6" x14ac:dyDescent="0.2">
      <c r="B1309" s="20"/>
      <c r="C1309" s="20"/>
      <c r="D1309" s="20"/>
      <c r="E1309" s="20"/>
      <c r="F1309" s="20"/>
    </row>
    <row r="1310" spans="2:6" x14ac:dyDescent="0.2">
      <c r="B1310" s="20"/>
      <c r="C1310" s="20"/>
      <c r="D1310" s="20"/>
      <c r="E1310" s="20"/>
      <c r="F1310" s="20"/>
    </row>
    <row r="1311" spans="2:6" x14ac:dyDescent="0.2">
      <c r="B1311" s="20"/>
      <c r="C1311" s="20"/>
      <c r="D1311" s="20"/>
      <c r="E1311" s="20"/>
      <c r="F1311" s="20"/>
    </row>
    <row r="1312" spans="2:6" x14ac:dyDescent="0.2">
      <c r="B1312" s="20"/>
      <c r="C1312" s="20"/>
      <c r="D1312" s="20"/>
      <c r="E1312" s="20"/>
      <c r="F1312" s="20"/>
    </row>
    <row r="1313" spans="2:6" x14ac:dyDescent="0.2">
      <c r="B1313" s="20"/>
      <c r="C1313" s="20"/>
      <c r="D1313" s="20"/>
      <c r="E1313" s="20"/>
      <c r="F1313" s="20"/>
    </row>
    <row r="1314" spans="2:6" x14ac:dyDescent="0.2">
      <c r="B1314" s="20"/>
      <c r="C1314" s="20"/>
      <c r="D1314" s="20"/>
      <c r="E1314" s="20"/>
      <c r="F1314" s="20"/>
    </row>
    <row r="1315" spans="2:6" x14ac:dyDescent="0.2">
      <c r="B1315" s="20"/>
      <c r="C1315" s="20"/>
      <c r="D1315" s="20"/>
      <c r="E1315" s="20"/>
      <c r="F1315" s="20"/>
    </row>
    <row r="1316" spans="2:6" x14ac:dyDescent="0.2">
      <c r="B1316" s="20"/>
      <c r="C1316" s="20"/>
      <c r="D1316" s="20"/>
      <c r="E1316" s="20"/>
      <c r="F1316" s="20"/>
    </row>
    <row r="1317" spans="2:6" x14ac:dyDescent="0.2">
      <c r="B1317" s="20"/>
      <c r="C1317" s="20"/>
      <c r="D1317" s="20"/>
      <c r="E1317" s="20"/>
      <c r="F1317" s="20"/>
    </row>
    <row r="1318" spans="2:6" x14ac:dyDescent="0.2">
      <c r="B1318" s="20"/>
      <c r="C1318" s="20"/>
      <c r="D1318" s="20"/>
      <c r="E1318" s="20"/>
      <c r="F1318" s="20"/>
    </row>
    <row r="1319" spans="2:6" x14ac:dyDescent="0.2">
      <c r="B1319" s="20"/>
      <c r="C1319" s="20"/>
      <c r="D1319" s="20"/>
      <c r="E1319" s="20"/>
      <c r="F1319" s="20"/>
    </row>
    <row r="1320" spans="2:6" x14ac:dyDescent="0.2">
      <c r="B1320" s="20"/>
      <c r="C1320" s="20"/>
      <c r="D1320" s="20"/>
      <c r="E1320" s="20"/>
      <c r="F1320" s="20"/>
    </row>
    <row r="1321" spans="2:6" x14ac:dyDescent="0.2">
      <c r="B1321" s="20"/>
      <c r="C1321" s="20"/>
      <c r="D1321" s="20"/>
      <c r="E1321" s="20"/>
      <c r="F1321" s="20"/>
    </row>
    <row r="1322" spans="2:6" x14ac:dyDescent="0.2">
      <c r="B1322" s="20"/>
      <c r="C1322" s="20"/>
      <c r="D1322" s="20"/>
      <c r="E1322" s="20"/>
      <c r="F1322" s="20"/>
    </row>
    <row r="1323" spans="2:6" x14ac:dyDescent="0.2">
      <c r="B1323" s="20"/>
      <c r="C1323" s="20"/>
      <c r="D1323" s="20"/>
      <c r="E1323" s="20"/>
      <c r="F1323" s="20"/>
    </row>
    <row r="1324" spans="2:6" x14ac:dyDescent="0.2">
      <c r="B1324" s="20"/>
      <c r="C1324" s="20"/>
      <c r="D1324" s="20"/>
      <c r="E1324" s="20"/>
      <c r="F1324" s="20"/>
    </row>
    <row r="1325" spans="2:6" x14ac:dyDescent="0.2">
      <c r="B1325" s="20"/>
      <c r="C1325" s="20"/>
      <c r="D1325" s="20"/>
      <c r="E1325" s="20"/>
      <c r="F1325" s="20"/>
    </row>
    <row r="1326" spans="2:6" x14ac:dyDescent="0.2">
      <c r="B1326" s="20"/>
      <c r="C1326" s="20"/>
      <c r="D1326" s="20"/>
      <c r="E1326" s="20"/>
      <c r="F1326" s="20"/>
    </row>
    <row r="1327" spans="2:6" x14ac:dyDescent="0.2">
      <c r="B1327" s="20"/>
      <c r="C1327" s="20"/>
      <c r="D1327" s="20"/>
      <c r="E1327" s="20"/>
      <c r="F1327" s="20"/>
    </row>
    <row r="1328" spans="2:6" x14ac:dyDescent="0.2">
      <c r="B1328" s="20"/>
      <c r="C1328" s="20"/>
      <c r="D1328" s="20"/>
      <c r="E1328" s="20"/>
      <c r="F1328" s="20"/>
    </row>
    <row r="1329" spans="2:6" x14ac:dyDescent="0.2">
      <c r="B1329" s="20"/>
      <c r="C1329" s="20"/>
      <c r="D1329" s="20"/>
      <c r="E1329" s="20"/>
      <c r="F1329" s="20"/>
    </row>
    <row r="1330" spans="2:6" x14ac:dyDescent="0.2">
      <c r="B1330" s="20"/>
      <c r="C1330" s="20"/>
      <c r="D1330" s="20"/>
      <c r="E1330" s="20"/>
      <c r="F1330" s="20"/>
    </row>
    <row r="1331" spans="2:6" x14ac:dyDescent="0.2">
      <c r="B1331" s="20"/>
      <c r="C1331" s="20"/>
      <c r="D1331" s="20"/>
      <c r="E1331" s="20"/>
      <c r="F1331" s="20"/>
    </row>
    <row r="1332" spans="2:6" x14ac:dyDescent="0.2">
      <c r="B1332" s="20"/>
      <c r="C1332" s="20"/>
      <c r="D1332" s="20"/>
      <c r="E1332" s="20"/>
      <c r="F1332" s="20"/>
    </row>
    <row r="1333" spans="2:6" x14ac:dyDescent="0.2">
      <c r="B1333" s="20"/>
      <c r="C1333" s="20"/>
      <c r="D1333" s="20"/>
      <c r="E1333" s="20"/>
      <c r="F1333" s="20"/>
    </row>
    <row r="1334" spans="2:6" x14ac:dyDescent="0.2">
      <c r="B1334" s="20"/>
      <c r="C1334" s="20"/>
      <c r="D1334" s="20"/>
      <c r="E1334" s="20"/>
      <c r="F1334" s="20"/>
    </row>
    <row r="1335" spans="2:6" x14ac:dyDescent="0.2">
      <c r="B1335" s="20"/>
      <c r="C1335" s="20"/>
      <c r="D1335" s="20"/>
      <c r="E1335" s="20"/>
      <c r="F1335" s="20"/>
    </row>
    <row r="1336" spans="2:6" x14ac:dyDescent="0.2">
      <c r="B1336" s="20"/>
      <c r="C1336" s="20"/>
      <c r="D1336" s="20"/>
      <c r="E1336" s="20"/>
      <c r="F1336" s="20"/>
    </row>
    <row r="1337" spans="2:6" x14ac:dyDescent="0.2">
      <c r="B1337" s="20"/>
      <c r="C1337" s="20"/>
      <c r="D1337" s="20"/>
      <c r="E1337" s="20"/>
      <c r="F1337" s="20"/>
    </row>
    <row r="1338" spans="2:6" x14ac:dyDescent="0.2">
      <c r="B1338" s="20"/>
      <c r="C1338" s="20"/>
      <c r="D1338" s="20"/>
      <c r="E1338" s="20"/>
      <c r="F1338" s="20"/>
    </row>
    <row r="1339" spans="2:6" x14ac:dyDescent="0.2">
      <c r="B1339" s="20"/>
      <c r="C1339" s="20"/>
      <c r="D1339" s="20"/>
      <c r="E1339" s="20"/>
      <c r="F1339" s="20"/>
    </row>
    <row r="1340" spans="2:6" x14ac:dyDescent="0.2">
      <c r="B1340" s="20"/>
      <c r="C1340" s="20"/>
      <c r="D1340" s="20"/>
      <c r="E1340" s="20"/>
      <c r="F1340" s="20"/>
    </row>
    <row r="1341" spans="2:6" x14ac:dyDescent="0.2">
      <c r="B1341" s="20"/>
      <c r="C1341" s="20"/>
      <c r="D1341" s="20"/>
      <c r="E1341" s="20"/>
      <c r="F1341" s="20"/>
    </row>
    <row r="1342" spans="2:6" x14ac:dyDescent="0.2">
      <c r="B1342" s="20"/>
      <c r="C1342" s="20"/>
      <c r="D1342" s="20"/>
      <c r="E1342" s="20"/>
      <c r="F1342" s="20"/>
    </row>
    <row r="1343" spans="2:6" x14ac:dyDescent="0.2">
      <c r="B1343" s="20"/>
      <c r="C1343" s="20"/>
      <c r="D1343" s="20"/>
      <c r="E1343" s="20"/>
      <c r="F1343" s="20"/>
    </row>
    <row r="1344" spans="2:6" x14ac:dyDescent="0.2">
      <c r="B1344" s="20"/>
      <c r="C1344" s="20"/>
      <c r="D1344" s="20"/>
      <c r="E1344" s="20"/>
      <c r="F1344" s="20"/>
    </row>
    <row r="1345" spans="2:6" x14ac:dyDescent="0.2">
      <c r="B1345" s="20"/>
      <c r="C1345" s="20"/>
      <c r="D1345" s="20"/>
      <c r="E1345" s="20"/>
      <c r="F1345" s="20"/>
    </row>
    <row r="1346" spans="2:6" x14ac:dyDescent="0.2">
      <c r="B1346" s="20"/>
      <c r="C1346" s="20"/>
      <c r="D1346" s="20"/>
      <c r="E1346" s="20"/>
      <c r="F1346" s="20"/>
    </row>
    <row r="1347" spans="2:6" x14ac:dyDescent="0.2">
      <c r="B1347" s="20"/>
      <c r="C1347" s="20"/>
      <c r="D1347" s="20"/>
      <c r="E1347" s="20"/>
      <c r="F1347" s="20"/>
    </row>
    <row r="1348" spans="2:6" x14ac:dyDescent="0.2">
      <c r="B1348" s="20"/>
      <c r="C1348" s="20"/>
      <c r="D1348" s="20"/>
      <c r="E1348" s="20"/>
      <c r="F1348" s="20"/>
    </row>
    <row r="1349" spans="2:6" x14ac:dyDescent="0.2">
      <c r="B1349" s="20"/>
      <c r="C1349" s="20"/>
      <c r="D1349" s="20"/>
      <c r="E1349" s="20"/>
      <c r="F1349" s="20"/>
    </row>
    <row r="1350" spans="2:6" x14ac:dyDescent="0.2">
      <c r="B1350" s="20"/>
      <c r="C1350" s="20"/>
      <c r="D1350" s="20"/>
      <c r="E1350" s="20"/>
      <c r="F1350" s="20"/>
    </row>
    <row r="1351" spans="2:6" x14ac:dyDescent="0.2">
      <c r="B1351" s="20"/>
      <c r="C1351" s="20"/>
      <c r="D1351" s="20"/>
      <c r="E1351" s="20"/>
      <c r="F1351" s="20"/>
    </row>
    <row r="1352" spans="2:6" x14ac:dyDescent="0.2">
      <c r="B1352" s="20"/>
      <c r="C1352" s="20"/>
      <c r="D1352" s="20"/>
      <c r="E1352" s="20"/>
      <c r="F1352" s="20"/>
    </row>
    <row r="1353" spans="2:6" x14ac:dyDescent="0.2">
      <c r="B1353" s="20"/>
      <c r="C1353" s="20"/>
      <c r="D1353" s="20"/>
      <c r="E1353" s="20"/>
      <c r="F1353" s="20"/>
    </row>
    <row r="1354" spans="2:6" x14ac:dyDescent="0.2">
      <c r="B1354" s="20"/>
      <c r="C1354" s="20"/>
      <c r="D1354" s="20"/>
      <c r="E1354" s="20"/>
      <c r="F1354" s="20"/>
    </row>
    <row r="1355" spans="2:6" x14ac:dyDescent="0.2">
      <c r="B1355" s="20"/>
      <c r="C1355" s="20"/>
      <c r="D1355" s="20"/>
      <c r="E1355" s="20"/>
      <c r="F1355" s="20"/>
    </row>
    <row r="1356" spans="2:6" x14ac:dyDescent="0.2">
      <c r="B1356" s="20"/>
      <c r="C1356" s="20"/>
      <c r="D1356" s="20"/>
      <c r="E1356" s="20"/>
      <c r="F1356" s="20"/>
    </row>
    <row r="1357" spans="2:6" x14ac:dyDescent="0.2">
      <c r="B1357" s="20"/>
      <c r="C1357" s="20"/>
      <c r="D1357" s="20"/>
      <c r="E1357" s="20"/>
      <c r="F1357" s="20"/>
    </row>
    <row r="1358" spans="2:6" x14ac:dyDescent="0.2">
      <c r="B1358" s="20"/>
      <c r="C1358" s="20"/>
      <c r="D1358" s="20"/>
      <c r="E1358" s="20"/>
      <c r="F1358" s="20"/>
    </row>
    <row r="1359" spans="2:6" x14ac:dyDescent="0.2">
      <c r="B1359" s="20"/>
      <c r="C1359" s="20"/>
      <c r="D1359" s="20"/>
      <c r="E1359" s="20"/>
      <c r="F1359" s="20"/>
    </row>
    <row r="1360" spans="2:6" x14ac:dyDescent="0.2">
      <c r="B1360" s="20"/>
      <c r="C1360" s="20"/>
      <c r="D1360" s="20"/>
      <c r="E1360" s="20"/>
      <c r="F1360" s="20"/>
    </row>
    <row r="1361" spans="2:6" x14ac:dyDescent="0.2">
      <c r="B1361" s="20"/>
      <c r="C1361" s="20"/>
      <c r="D1361" s="20"/>
      <c r="E1361" s="20"/>
      <c r="F1361" s="20"/>
    </row>
    <row r="1362" spans="2:6" x14ac:dyDescent="0.2">
      <c r="B1362" s="20"/>
      <c r="C1362" s="20"/>
      <c r="D1362" s="20"/>
      <c r="E1362" s="20"/>
      <c r="F1362" s="20"/>
    </row>
    <row r="1363" spans="2:6" x14ac:dyDescent="0.2">
      <c r="B1363" s="20"/>
      <c r="C1363" s="20"/>
      <c r="D1363" s="20"/>
      <c r="E1363" s="20"/>
      <c r="F1363" s="20"/>
    </row>
    <row r="1364" spans="2:6" x14ac:dyDescent="0.2">
      <c r="B1364" s="20"/>
      <c r="C1364" s="20"/>
      <c r="D1364" s="20"/>
      <c r="E1364" s="20"/>
      <c r="F1364" s="20"/>
    </row>
    <row r="1365" spans="2:6" x14ac:dyDescent="0.2">
      <c r="B1365" s="20"/>
      <c r="C1365" s="20"/>
      <c r="D1365" s="20"/>
      <c r="E1365" s="20"/>
      <c r="F1365" s="20"/>
    </row>
    <row r="1366" spans="2:6" x14ac:dyDescent="0.2">
      <c r="B1366" s="20"/>
      <c r="C1366" s="20"/>
      <c r="D1366" s="20"/>
      <c r="E1366" s="20"/>
      <c r="F1366" s="20"/>
    </row>
    <row r="1367" spans="2:6" x14ac:dyDescent="0.2">
      <c r="B1367" s="20"/>
      <c r="C1367" s="20"/>
      <c r="D1367" s="20"/>
      <c r="E1367" s="20"/>
      <c r="F1367" s="20"/>
    </row>
    <row r="1368" spans="2:6" x14ac:dyDescent="0.2">
      <c r="B1368" s="20"/>
      <c r="C1368" s="20"/>
      <c r="D1368" s="20"/>
      <c r="E1368" s="20"/>
      <c r="F1368" s="20"/>
    </row>
    <row r="1369" spans="2:6" x14ac:dyDescent="0.2">
      <c r="B1369" s="20"/>
      <c r="C1369" s="20"/>
      <c r="D1369" s="20"/>
      <c r="E1369" s="20"/>
      <c r="F1369" s="20"/>
    </row>
    <row r="1370" spans="2:6" x14ac:dyDescent="0.2">
      <c r="B1370" s="20"/>
      <c r="C1370" s="20"/>
      <c r="D1370" s="20"/>
      <c r="E1370" s="20"/>
      <c r="F1370" s="20"/>
    </row>
    <row r="1371" spans="2:6" x14ac:dyDescent="0.2">
      <c r="B1371" s="20"/>
      <c r="C1371" s="20"/>
      <c r="D1371" s="20"/>
      <c r="E1371" s="20"/>
      <c r="F1371" s="20"/>
    </row>
    <row r="1372" spans="2:6" x14ac:dyDescent="0.2">
      <c r="B1372" s="20"/>
      <c r="C1372" s="20"/>
      <c r="D1372" s="20"/>
      <c r="E1372" s="20"/>
      <c r="F1372" s="20"/>
    </row>
    <row r="1373" spans="2:6" x14ac:dyDescent="0.2">
      <c r="B1373" s="20"/>
      <c r="C1373" s="20"/>
      <c r="D1373" s="20"/>
      <c r="E1373" s="20"/>
      <c r="F1373" s="20"/>
    </row>
    <row r="1374" spans="2:6" x14ac:dyDescent="0.2">
      <c r="B1374" s="20"/>
      <c r="C1374" s="20"/>
      <c r="D1374" s="20"/>
      <c r="E1374" s="20"/>
      <c r="F1374" s="20"/>
    </row>
    <row r="1375" spans="2:6" x14ac:dyDescent="0.2">
      <c r="B1375" s="20"/>
      <c r="C1375" s="20"/>
      <c r="D1375" s="20"/>
      <c r="E1375" s="20"/>
      <c r="F1375" s="20"/>
    </row>
    <row r="1376" spans="2:6" x14ac:dyDescent="0.2">
      <c r="B1376" s="20"/>
      <c r="C1376" s="20"/>
      <c r="D1376" s="20"/>
      <c r="E1376" s="20"/>
      <c r="F1376" s="20"/>
    </row>
    <row r="1377" spans="2:6" x14ac:dyDescent="0.2">
      <c r="B1377" s="20"/>
      <c r="C1377" s="20"/>
      <c r="D1377" s="20"/>
      <c r="E1377" s="20"/>
      <c r="F1377" s="20"/>
    </row>
    <row r="1378" spans="2:6" x14ac:dyDescent="0.2">
      <c r="B1378" s="20"/>
      <c r="C1378" s="20"/>
      <c r="D1378" s="20"/>
      <c r="E1378" s="20"/>
      <c r="F1378" s="20"/>
    </row>
    <row r="1379" spans="2:6" x14ac:dyDescent="0.2">
      <c r="B1379" s="20"/>
      <c r="C1379" s="20"/>
      <c r="D1379" s="20"/>
      <c r="E1379" s="20"/>
      <c r="F1379" s="20"/>
    </row>
    <row r="1380" spans="2:6" x14ac:dyDescent="0.2">
      <c r="B1380" s="20"/>
      <c r="C1380" s="20"/>
      <c r="D1380" s="20"/>
      <c r="E1380" s="20"/>
      <c r="F1380" s="20"/>
    </row>
    <row r="1381" spans="2:6" x14ac:dyDescent="0.2">
      <c r="B1381" s="20"/>
      <c r="C1381" s="20"/>
      <c r="D1381" s="20"/>
      <c r="E1381" s="20"/>
      <c r="F1381" s="20"/>
    </row>
    <row r="1382" spans="2:6" x14ac:dyDescent="0.2">
      <c r="B1382" s="20"/>
      <c r="C1382" s="20"/>
      <c r="D1382" s="20"/>
      <c r="E1382" s="20"/>
      <c r="F1382" s="20"/>
    </row>
    <row r="1383" spans="2:6" x14ac:dyDescent="0.2">
      <c r="B1383" s="20"/>
      <c r="C1383" s="20"/>
      <c r="D1383" s="20"/>
      <c r="E1383" s="20"/>
      <c r="F1383" s="20"/>
    </row>
    <row r="1384" spans="2:6" x14ac:dyDescent="0.2">
      <c r="B1384" s="20"/>
      <c r="C1384" s="20"/>
      <c r="D1384" s="20"/>
      <c r="E1384" s="20"/>
      <c r="F1384" s="20"/>
    </row>
    <row r="1385" spans="2:6" x14ac:dyDescent="0.2">
      <c r="B1385" s="20"/>
      <c r="C1385" s="20"/>
      <c r="D1385" s="20"/>
      <c r="E1385" s="20"/>
      <c r="F1385" s="20"/>
    </row>
    <row r="1386" spans="2:6" x14ac:dyDescent="0.2">
      <c r="B1386" s="20"/>
      <c r="C1386" s="20"/>
      <c r="D1386" s="20"/>
      <c r="E1386" s="20"/>
      <c r="F1386" s="20"/>
    </row>
    <row r="1387" spans="2:6" x14ac:dyDescent="0.2">
      <c r="B1387" s="20"/>
      <c r="C1387" s="20"/>
      <c r="D1387" s="20"/>
      <c r="E1387" s="20"/>
      <c r="F1387" s="20"/>
    </row>
    <row r="1388" spans="2:6" x14ac:dyDescent="0.2">
      <c r="B1388" s="20"/>
      <c r="C1388" s="20"/>
      <c r="D1388" s="20"/>
      <c r="E1388" s="20"/>
      <c r="F1388" s="20"/>
    </row>
    <row r="1389" spans="2:6" x14ac:dyDescent="0.2">
      <c r="B1389" s="20"/>
      <c r="C1389" s="20"/>
      <c r="D1389" s="20"/>
      <c r="E1389" s="20"/>
      <c r="F1389" s="20"/>
    </row>
    <row r="1390" spans="2:6" x14ac:dyDescent="0.2">
      <c r="B1390" s="20"/>
      <c r="C1390" s="20"/>
      <c r="D1390" s="20"/>
      <c r="E1390" s="20"/>
      <c r="F1390" s="20"/>
    </row>
    <row r="1391" spans="2:6" x14ac:dyDescent="0.2">
      <c r="B1391" s="20"/>
      <c r="C1391" s="20"/>
      <c r="D1391" s="20"/>
      <c r="E1391" s="20"/>
      <c r="F1391" s="20"/>
    </row>
    <row r="1392" spans="2:6" x14ac:dyDescent="0.2">
      <c r="B1392" s="20"/>
      <c r="C1392" s="20"/>
      <c r="D1392" s="20"/>
      <c r="E1392" s="20"/>
      <c r="F1392" s="20"/>
    </row>
    <row r="1393" spans="2:6" x14ac:dyDescent="0.2">
      <c r="B1393" s="20"/>
      <c r="C1393" s="20"/>
      <c r="D1393" s="20"/>
      <c r="E1393" s="20"/>
      <c r="F1393" s="20"/>
    </row>
    <row r="1394" spans="2:6" x14ac:dyDescent="0.2">
      <c r="B1394" s="20"/>
      <c r="C1394" s="20"/>
      <c r="D1394" s="20"/>
      <c r="E1394" s="20"/>
      <c r="F1394" s="20"/>
    </row>
    <row r="1395" spans="2:6" x14ac:dyDescent="0.2">
      <c r="B1395" s="20"/>
      <c r="C1395" s="20"/>
      <c r="D1395" s="20"/>
      <c r="E1395" s="20"/>
      <c r="F1395" s="20"/>
    </row>
    <row r="1396" spans="2:6" x14ac:dyDescent="0.2">
      <c r="B1396" s="20"/>
      <c r="C1396" s="20"/>
      <c r="D1396" s="20"/>
      <c r="E1396" s="20"/>
      <c r="F1396" s="20"/>
    </row>
    <row r="1397" spans="2:6" x14ac:dyDescent="0.2">
      <c r="B1397" s="20"/>
      <c r="C1397" s="20"/>
      <c r="D1397" s="20"/>
      <c r="E1397" s="20"/>
      <c r="F1397" s="20"/>
    </row>
    <row r="1398" spans="2:6" x14ac:dyDescent="0.2">
      <c r="B1398" s="20"/>
      <c r="C1398" s="20"/>
      <c r="D1398" s="20"/>
      <c r="E1398" s="20"/>
      <c r="F1398" s="20"/>
    </row>
    <row r="1399" spans="2:6" x14ac:dyDescent="0.2">
      <c r="B1399" s="20"/>
      <c r="C1399" s="20"/>
      <c r="D1399" s="20"/>
      <c r="E1399" s="20"/>
      <c r="F1399" s="20"/>
    </row>
    <row r="1400" spans="2:6" x14ac:dyDescent="0.2">
      <c r="B1400" s="20"/>
      <c r="C1400" s="20"/>
      <c r="D1400" s="20"/>
      <c r="E1400" s="20"/>
      <c r="F1400" s="20"/>
    </row>
    <row r="1401" spans="2:6" x14ac:dyDescent="0.2">
      <c r="B1401" s="20"/>
      <c r="C1401" s="20"/>
      <c r="D1401" s="20"/>
      <c r="E1401" s="20"/>
      <c r="F1401" s="20"/>
    </row>
    <row r="1402" spans="2:6" x14ac:dyDescent="0.2">
      <c r="B1402" s="20"/>
      <c r="C1402" s="20"/>
      <c r="D1402" s="20"/>
      <c r="E1402" s="20"/>
      <c r="F1402" s="20"/>
    </row>
    <row r="1403" spans="2:6" x14ac:dyDescent="0.2">
      <c r="B1403" s="20"/>
      <c r="C1403" s="20"/>
      <c r="D1403" s="20"/>
      <c r="E1403" s="20"/>
      <c r="F1403" s="20"/>
    </row>
    <row r="1404" spans="2:6" x14ac:dyDescent="0.2">
      <c r="B1404" s="20"/>
      <c r="C1404" s="20"/>
      <c r="D1404" s="20"/>
      <c r="E1404" s="20"/>
      <c r="F1404" s="20"/>
    </row>
    <row r="1405" spans="2:6" x14ac:dyDescent="0.2">
      <c r="B1405" s="20"/>
      <c r="C1405" s="20"/>
      <c r="D1405" s="20"/>
      <c r="E1405" s="20"/>
      <c r="F1405" s="20"/>
    </row>
    <row r="1406" spans="2:6" x14ac:dyDescent="0.2">
      <c r="B1406" s="20"/>
      <c r="C1406" s="20"/>
      <c r="D1406" s="20"/>
      <c r="E1406" s="20"/>
      <c r="F1406" s="20"/>
    </row>
    <row r="1407" spans="2:6" x14ac:dyDescent="0.2">
      <c r="B1407" s="20"/>
      <c r="C1407" s="20"/>
      <c r="D1407" s="20"/>
      <c r="E1407" s="20"/>
      <c r="F1407" s="20"/>
    </row>
    <row r="1408" spans="2:6" x14ac:dyDescent="0.2">
      <c r="B1408" s="20"/>
      <c r="C1408" s="20"/>
      <c r="D1408" s="20"/>
      <c r="E1408" s="20"/>
      <c r="F1408" s="20"/>
    </row>
    <row r="1409" spans="2:6" x14ac:dyDescent="0.2">
      <c r="B1409" s="20"/>
      <c r="C1409" s="20"/>
      <c r="D1409" s="20"/>
      <c r="E1409" s="20"/>
      <c r="F1409" s="20"/>
    </row>
    <row r="1410" spans="2:6" x14ac:dyDescent="0.2">
      <c r="B1410" s="20"/>
      <c r="C1410" s="20"/>
      <c r="D1410" s="20"/>
      <c r="E1410" s="20"/>
      <c r="F1410" s="20"/>
    </row>
    <row r="1411" spans="2:6" x14ac:dyDescent="0.2">
      <c r="B1411" s="20"/>
      <c r="C1411" s="20"/>
      <c r="D1411" s="20"/>
      <c r="E1411" s="20"/>
      <c r="F1411" s="20"/>
    </row>
    <row r="1412" spans="2:6" x14ac:dyDescent="0.2">
      <c r="B1412" s="20"/>
      <c r="C1412" s="20"/>
      <c r="D1412" s="20"/>
      <c r="E1412" s="20"/>
      <c r="F1412" s="20"/>
    </row>
    <row r="1413" spans="2:6" x14ac:dyDescent="0.2">
      <c r="B1413" s="20"/>
      <c r="C1413" s="20"/>
      <c r="D1413" s="20"/>
      <c r="E1413" s="20"/>
      <c r="F1413" s="20"/>
    </row>
    <row r="1414" spans="2:6" x14ac:dyDescent="0.2">
      <c r="B1414" s="20"/>
      <c r="C1414" s="20"/>
      <c r="D1414" s="20"/>
      <c r="E1414" s="20"/>
      <c r="F1414" s="20"/>
    </row>
    <row r="1415" spans="2:6" x14ac:dyDescent="0.2">
      <c r="B1415" s="20"/>
      <c r="C1415" s="20"/>
      <c r="D1415" s="20"/>
      <c r="E1415" s="20"/>
      <c r="F1415" s="20"/>
    </row>
    <row r="1416" spans="2:6" x14ac:dyDescent="0.2">
      <c r="B1416" s="20"/>
      <c r="C1416" s="20"/>
      <c r="D1416" s="20"/>
      <c r="E1416" s="20"/>
      <c r="F1416" s="20"/>
    </row>
    <row r="1417" spans="2:6" x14ac:dyDescent="0.2">
      <c r="B1417" s="20"/>
      <c r="C1417" s="20"/>
      <c r="D1417" s="20"/>
      <c r="E1417" s="20"/>
      <c r="F1417" s="20"/>
    </row>
    <row r="1418" spans="2:6" x14ac:dyDescent="0.2">
      <c r="B1418" s="20"/>
      <c r="C1418" s="20"/>
      <c r="D1418" s="20"/>
      <c r="E1418" s="20"/>
      <c r="F1418" s="20"/>
    </row>
    <row r="1419" spans="2:6" x14ac:dyDescent="0.2">
      <c r="B1419" s="20"/>
      <c r="C1419" s="20"/>
      <c r="D1419" s="20"/>
      <c r="E1419" s="20"/>
      <c r="F1419" s="20"/>
    </row>
    <row r="1420" spans="2:6" x14ac:dyDescent="0.2">
      <c r="B1420" s="20"/>
      <c r="C1420" s="20"/>
      <c r="D1420" s="20"/>
      <c r="E1420" s="20"/>
      <c r="F1420" s="20"/>
    </row>
    <row r="1421" spans="2:6" x14ac:dyDescent="0.2">
      <c r="B1421" s="20"/>
      <c r="C1421" s="20"/>
      <c r="D1421" s="20"/>
      <c r="E1421" s="20"/>
      <c r="F1421" s="20"/>
    </row>
    <row r="1422" spans="2:6" x14ac:dyDescent="0.2">
      <c r="B1422" s="20"/>
      <c r="C1422" s="20"/>
      <c r="D1422" s="20"/>
      <c r="E1422" s="20"/>
      <c r="F1422" s="20"/>
    </row>
    <row r="1423" spans="2:6" x14ac:dyDescent="0.2">
      <c r="B1423" s="20"/>
      <c r="C1423" s="20"/>
      <c r="D1423" s="20"/>
      <c r="E1423" s="20"/>
      <c r="F1423" s="20"/>
    </row>
    <row r="1424" spans="2:6" x14ac:dyDescent="0.2">
      <c r="B1424" s="20"/>
      <c r="C1424" s="20"/>
      <c r="D1424" s="20"/>
      <c r="E1424" s="20"/>
      <c r="F1424" s="20"/>
    </row>
    <row r="1425" spans="2:6" x14ac:dyDescent="0.2">
      <c r="B1425" s="20"/>
      <c r="C1425" s="20"/>
      <c r="D1425" s="20"/>
      <c r="E1425" s="20"/>
      <c r="F1425" s="20"/>
    </row>
    <row r="1426" spans="2:6" x14ac:dyDescent="0.2">
      <c r="B1426" s="20"/>
      <c r="C1426" s="20"/>
      <c r="D1426" s="20"/>
      <c r="E1426" s="20"/>
      <c r="F1426" s="20"/>
    </row>
    <row r="1427" spans="2:6" x14ac:dyDescent="0.2">
      <c r="B1427" s="20"/>
      <c r="C1427" s="20"/>
      <c r="D1427" s="20"/>
      <c r="E1427" s="20"/>
      <c r="F1427" s="20"/>
    </row>
    <row r="1428" spans="2:6" x14ac:dyDescent="0.2">
      <c r="B1428" s="20"/>
      <c r="C1428" s="20"/>
      <c r="D1428" s="20"/>
      <c r="E1428" s="20"/>
      <c r="F1428" s="20"/>
    </row>
    <row r="1429" spans="2:6" x14ac:dyDescent="0.2">
      <c r="B1429" s="20"/>
      <c r="C1429" s="20"/>
      <c r="D1429" s="20"/>
      <c r="E1429" s="20"/>
      <c r="F1429" s="20"/>
    </row>
    <row r="1430" spans="2:6" x14ac:dyDescent="0.2">
      <c r="B1430" s="20"/>
      <c r="C1430" s="20"/>
      <c r="D1430" s="20"/>
      <c r="E1430" s="20"/>
      <c r="F1430" s="20"/>
    </row>
    <row r="1431" spans="2:6" x14ac:dyDescent="0.2">
      <c r="B1431" s="20"/>
      <c r="C1431" s="20"/>
      <c r="D1431" s="20"/>
      <c r="E1431" s="20"/>
      <c r="F1431" s="20"/>
    </row>
    <row r="1432" spans="2:6" x14ac:dyDescent="0.2">
      <c r="B1432" s="20"/>
      <c r="C1432" s="20"/>
      <c r="D1432" s="20"/>
      <c r="E1432" s="20"/>
      <c r="F1432" s="20"/>
    </row>
    <row r="1433" spans="2:6" x14ac:dyDescent="0.2">
      <c r="B1433" s="20"/>
      <c r="C1433" s="20"/>
      <c r="D1433" s="20"/>
      <c r="E1433" s="20"/>
      <c r="F1433" s="20"/>
    </row>
    <row r="1434" spans="2:6" x14ac:dyDescent="0.2">
      <c r="B1434" s="20"/>
      <c r="C1434" s="20"/>
      <c r="D1434" s="20"/>
      <c r="E1434" s="20"/>
      <c r="F1434" s="20"/>
    </row>
    <row r="1435" spans="2:6" x14ac:dyDescent="0.2">
      <c r="B1435" s="20"/>
      <c r="C1435" s="20"/>
      <c r="D1435" s="20"/>
      <c r="E1435" s="20"/>
      <c r="F1435" s="20"/>
    </row>
    <row r="1436" spans="2:6" x14ac:dyDescent="0.2">
      <c r="B1436" s="20"/>
      <c r="C1436" s="20"/>
      <c r="D1436" s="20"/>
      <c r="E1436" s="20"/>
      <c r="F1436" s="20"/>
    </row>
    <row r="1437" spans="2:6" x14ac:dyDescent="0.2">
      <c r="B1437" s="20"/>
      <c r="C1437" s="20"/>
      <c r="D1437" s="20"/>
      <c r="E1437" s="20"/>
      <c r="F1437" s="20"/>
    </row>
    <row r="1438" spans="2:6" x14ac:dyDescent="0.2">
      <c r="B1438" s="20"/>
      <c r="C1438" s="20"/>
      <c r="D1438" s="20"/>
      <c r="E1438" s="20"/>
      <c r="F1438" s="20"/>
    </row>
    <row r="1439" spans="2:6" x14ac:dyDescent="0.2">
      <c r="B1439" s="20"/>
      <c r="C1439" s="20"/>
      <c r="D1439" s="20"/>
      <c r="E1439" s="20"/>
      <c r="F1439" s="20"/>
    </row>
    <row r="1440" spans="2:6" x14ac:dyDescent="0.2">
      <c r="B1440" s="20"/>
      <c r="C1440" s="20"/>
      <c r="D1440" s="20"/>
      <c r="E1440" s="20"/>
      <c r="F1440" s="20"/>
    </row>
    <row r="1441" spans="2:6" x14ac:dyDescent="0.2">
      <c r="B1441" s="20"/>
      <c r="C1441" s="20"/>
      <c r="D1441" s="20"/>
      <c r="E1441" s="20"/>
      <c r="F1441" s="20"/>
    </row>
    <row r="1442" spans="2:6" x14ac:dyDescent="0.2">
      <c r="B1442" s="20"/>
      <c r="C1442" s="20"/>
      <c r="D1442" s="20"/>
      <c r="E1442" s="20"/>
      <c r="F1442" s="20"/>
    </row>
    <row r="1443" spans="2:6" x14ac:dyDescent="0.2">
      <c r="B1443" s="20"/>
      <c r="C1443" s="20"/>
      <c r="D1443" s="20"/>
      <c r="E1443" s="20"/>
      <c r="F1443" s="20"/>
    </row>
    <row r="1444" spans="2:6" x14ac:dyDescent="0.2">
      <c r="B1444" s="20"/>
      <c r="C1444" s="20"/>
      <c r="D1444" s="20"/>
      <c r="E1444" s="20"/>
      <c r="F1444" s="20"/>
    </row>
    <row r="1445" spans="2:6" x14ac:dyDescent="0.2">
      <c r="B1445" s="20"/>
      <c r="C1445" s="20"/>
      <c r="D1445" s="20"/>
      <c r="E1445" s="20"/>
      <c r="F1445" s="20"/>
    </row>
    <row r="1446" spans="2:6" x14ac:dyDescent="0.2">
      <c r="B1446" s="20"/>
      <c r="C1446" s="20"/>
      <c r="D1446" s="20"/>
      <c r="E1446" s="20"/>
      <c r="F1446" s="20"/>
    </row>
    <row r="1447" spans="2:6" x14ac:dyDescent="0.2">
      <c r="B1447" s="20"/>
      <c r="C1447" s="20"/>
      <c r="D1447" s="20"/>
      <c r="E1447" s="20"/>
      <c r="F1447" s="20"/>
    </row>
    <row r="1448" spans="2:6" x14ac:dyDescent="0.2">
      <c r="B1448" s="20"/>
      <c r="C1448" s="20"/>
      <c r="D1448" s="20"/>
      <c r="E1448" s="20"/>
      <c r="F1448" s="20"/>
    </row>
    <row r="1449" spans="2:6" x14ac:dyDescent="0.2">
      <c r="B1449" s="20"/>
      <c r="C1449" s="20"/>
      <c r="D1449" s="20"/>
      <c r="E1449" s="20"/>
      <c r="F1449" s="20"/>
    </row>
    <row r="1450" spans="2:6" x14ac:dyDescent="0.2">
      <c r="B1450" s="20"/>
      <c r="C1450" s="20"/>
      <c r="D1450" s="20"/>
      <c r="E1450" s="20"/>
      <c r="F1450" s="20"/>
    </row>
    <row r="1451" spans="2:6" x14ac:dyDescent="0.2">
      <c r="B1451" s="20"/>
      <c r="C1451" s="20"/>
      <c r="D1451" s="20"/>
      <c r="E1451" s="20"/>
      <c r="F1451" s="20"/>
    </row>
    <row r="1452" spans="2:6" x14ac:dyDescent="0.2">
      <c r="B1452" s="20"/>
      <c r="C1452" s="20"/>
      <c r="D1452" s="20"/>
      <c r="E1452" s="20"/>
      <c r="F1452" s="20"/>
    </row>
    <row r="1453" spans="2:6" x14ac:dyDescent="0.2">
      <c r="B1453" s="20"/>
      <c r="C1453" s="20"/>
      <c r="D1453" s="20"/>
      <c r="E1453" s="20"/>
      <c r="F1453" s="20"/>
    </row>
    <row r="1454" spans="2:6" x14ac:dyDescent="0.2">
      <c r="B1454" s="20"/>
      <c r="C1454" s="20"/>
      <c r="D1454" s="20"/>
      <c r="E1454" s="20"/>
      <c r="F1454" s="20"/>
    </row>
    <row r="1455" spans="2:6" x14ac:dyDescent="0.2">
      <c r="B1455" s="20"/>
      <c r="C1455" s="20"/>
      <c r="D1455" s="20"/>
      <c r="E1455" s="20"/>
      <c r="F1455" s="20"/>
    </row>
    <row r="1456" spans="2:6" x14ac:dyDescent="0.2">
      <c r="B1456" s="20"/>
      <c r="C1456" s="20"/>
      <c r="D1456" s="20"/>
      <c r="E1456" s="20"/>
      <c r="F1456" s="20"/>
    </row>
    <row r="1457" spans="2:6" x14ac:dyDescent="0.2">
      <c r="B1457" s="20"/>
      <c r="C1457" s="20"/>
      <c r="D1457" s="20"/>
      <c r="E1457" s="20"/>
      <c r="F1457" s="20"/>
    </row>
    <row r="1458" spans="2:6" x14ac:dyDescent="0.2">
      <c r="B1458" s="20"/>
      <c r="C1458" s="20"/>
      <c r="D1458" s="20"/>
      <c r="E1458" s="20"/>
      <c r="F1458" s="20"/>
    </row>
    <row r="1459" spans="2:6" x14ac:dyDescent="0.2">
      <c r="B1459" s="20"/>
      <c r="C1459" s="20"/>
      <c r="D1459" s="20"/>
      <c r="E1459" s="20"/>
      <c r="F1459" s="20"/>
    </row>
    <row r="1460" spans="2:6" x14ac:dyDescent="0.2">
      <c r="B1460" s="20"/>
      <c r="C1460" s="20"/>
      <c r="D1460" s="20"/>
      <c r="E1460" s="20"/>
      <c r="F1460" s="20"/>
    </row>
    <row r="1461" spans="2:6" x14ac:dyDescent="0.2">
      <c r="B1461" s="20"/>
      <c r="C1461" s="20"/>
      <c r="D1461" s="20"/>
      <c r="E1461" s="20"/>
      <c r="F1461" s="20"/>
    </row>
    <row r="1462" spans="2:6" x14ac:dyDescent="0.2">
      <c r="B1462" s="20"/>
      <c r="C1462" s="20"/>
      <c r="D1462" s="20"/>
      <c r="E1462" s="20"/>
      <c r="F1462" s="20"/>
    </row>
    <row r="1463" spans="2:6" x14ac:dyDescent="0.2">
      <c r="B1463" s="20"/>
      <c r="C1463" s="20"/>
      <c r="D1463" s="20"/>
      <c r="E1463" s="20"/>
      <c r="F1463" s="20"/>
    </row>
    <row r="1464" spans="2:6" x14ac:dyDescent="0.2">
      <c r="B1464" s="20"/>
      <c r="C1464" s="20"/>
      <c r="D1464" s="20"/>
      <c r="E1464" s="20"/>
      <c r="F1464" s="20"/>
    </row>
    <row r="1465" spans="2:6" x14ac:dyDescent="0.2">
      <c r="B1465" s="20"/>
      <c r="C1465" s="20"/>
      <c r="D1465" s="20"/>
      <c r="E1465" s="20"/>
      <c r="F1465" s="20"/>
    </row>
    <row r="1466" spans="2:6" x14ac:dyDescent="0.2">
      <c r="B1466" s="20"/>
      <c r="C1466" s="20"/>
      <c r="D1466" s="20"/>
      <c r="E1466" s="20"/>
      <c r="F1466" s="20"/>
    </row>
    <row r="1467" spans="2:6" x14ac:dyDescent="0.2">
      <c r="B1467" s="20"/>
      <c r="C1467" s="20"/>
      <c r="D1467" s="20"/>
      <c r="E1467" s="20"/>
      <c r="F1467" s="20"/>
    </row>
    <row r="1468" spans="2:6" x14ac:dyDescent="0.2">
      <c r="B1468" s="20"/>
      <c r="C1468" s="20"/>
      <c r="D1468" s="20"/>
      <c r="E1468" s="20"/>
      <c r="F1468" s="20"/>
    </row>
    <row r="1469" spans="2:6" x14ac:dyDescent="0.2">
      <c r="B1469" s="20"/>
      <c r="C1469" s="20"/>
      <c r="D1469" s="20"/>
      <c r="E1469" s="20"/>
      <c r="F1469" s="20"/>
    </row>
    <row r="1470" spans="2:6" x14ac:dyDescent="0.2">
      <c r="B1470" s="20"/>
      <c r="C1470" s="20"/>
      <c r="D1470" s="20"/>
      <c r="E1470" s="20"/>
      <c r="F1470" s="20"/>
    </row>
    <row r="1471" spans="2:6" x14ac:dyDescent="0.2">
      <c r="B1471" s="20"/>
      <c r="C1471" s="20"/>
      <c r="D1471" s="20"/>
      <c r="E1471" s="20"/>
      <c r="F1471" s="20"/>
    </row>
    <row r="1472" spans="2:6" x14ac:dyDescent="0.2">
      <c r="B1472" s="20"/>
      <c r="C1472" s="20"/>
      <c r="D1472" s="20"/>
      <c r="E1472" s="20"/>
      <c r="F1472" s="20"/>
    </row>
    <row r="1473" spans="2:6" x14ac:dyDescent="0.2">
      <c r="B1473" s="20"/>
      <c r="C1473" s="20"/>
      <c r="D1473" s="20"/>
      <c r="E1473" s="20"/>
      <c r="F1473" s="20"/>
    </row>
    <row r="1474" spans="2:6" x14ac:dyDescent="0.2">
      <c r="B1474" s="20"/>
      <c r="C1474" s="20"/>
      <c r="D1474" s="20"/>
      <c r="E1474" s="20"/>
      <c r="F1474" s="20"/>
    </row>
    <row r="1475" spans="2:6" x14ac:dyDescent="0.2">
      <c r="B1475" s="20"/>
      <c r="C1475" s="20"/>
      <c r="D1475" s="20"/>
      <c r="E1475" s="20"/>
      <c r="F1475" s="20"/>
    </row>
    <row r="1476" spans="2:6" x14ac:dyDescent="0.2">
      <c r="B1476" s="20"/>
      <c r="C1476" s="20"/>
      <c r="D1476" s="20"/>
      <c r="E1476" s="20"/>
      <c r="F1476" s="20"/>
    </row>
    <row r="1477" spans="2:6" x14ac:dyDescent="0.2">
      <c r="B1477" s="20"/>
      <c r="C1477" s="20"/>
      <c r="D1477" s="20"/>
      <c r="E1477" s="20"/>
      <c r="F1477" s="20"/>
    </row>
    <row r="1478" spans="2:6" x14ac:dyDescent="0.2">
      <c r="B1478" s="20"/>
      <c r="C1478" s="20"/>
      <c r="D1478" s="20"/>
      <c r="E1478" s="20"/>
      <c r="F1478" s="20"/>
    </row>
    <row r="1479" spans="2:6" x14ac:dyDescent="0.2">
      <c r="B1479" s="20"/>
      <c r="C1479" s="20"/>
      <c r="D1479" s="20"/>
      <c r="E1479" s="20"/>
      <c r="F1479" s="20"/>
    </row>
    <row r="1480" spans="2:6" x14ac:dyDescent="0.2">
      <c r="B1480" s="20"/>
      <c r="C1480" s="20"/>
      <c r="D1480" s="20"/>
      <c r="E1480" s="20"/>
      <c r="F1480" s="20"/>
    </row>
    <row r="1481" spans="2:6" x14ac:dyDescent="0.2">
      <c r="B1481" s="20"/>
      <c r="C1481" s="20"/>
      <c r="D1481" s="20"/>
      <c r="E1481" s="20"/>
      <c r="F1481" s="20"/>
    </row>
    <row r="1482" spans="2:6" x14ac:dyDescent="0.2">
      <c r="B1482" s="20"/>
      <c r="C1482" s="20"/>
      <c r="D1482" s="20"/>
      <c r="E1482" s="20"/>
      <c r="F1482" s="20"/>
    </row>
    <row r="1483" spans="2:6" x14ac:dyDescent="0.2">
      <c r="B1483" s="20"/>
      <c r="C1483" s="20"/>
      <c r="D1483" s="20"/>
      <c r="E1483" s="20"/>
      <c r="F1483" s="20"/>
    </row>
    <row r="1484" spans="2:6" x14ac:dyDescent="0.2">
      <c r="B1484" s="20"/>
      <c r="C1484" s="20"/>
      <c r="D1484" s="20"/>
      <c r="E1484" s="20"/>
      <c r="F1484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24FD-9E9D-4814-8079-4BBBD8D5E6BF}">
  <dimension ref="B2:R31"/>
  <sheetViews>
    <sheetView zoomScale="160" zoomScaleNormal="160" workbookViewId="0"/>
  </sheetViews>
  <sheetFormatPr defaultColWidth="9.140625" defaultRowHeight="12.75" x14ac:dyDescent="0.2"/>
  <cols>
    <col min="1" max="1" width="4" style="31" customWidth="1"/>
    <col min="2" max="2" width="9.140625" style="31"/>
    <col min="3" max="9" width="9.28515625" style="31" bestFit="1" customWidth="1"/>
    <col min="10" max="10" width="12" style="31" bestFit="1" customWidth="1"/>
    <col min="11" max="11" width="10.42578125" style="31" bestFit="1" customWidth="1"/>
    <col min="12" max="18" width="9.28515625" style="31" bestFit="1" customWidth="1"/>
    <col min="19" max="16384" width="9.140625" style="31"/>
  </cols>
  <sheetData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1" t="s">
        <v>41</v>
      </c>
      <c r="O2" s="31" t="s">
        <v>42</v>
      </c>
      <c r="P2" s="31" t="s">
        <v>43</v>
      </c>
      <c r="Q2" s="31" t="s">
        <v>39</v>
      </c>
    </row>
    <row r="3" spans="2:17" x14ac:dyDescent="0.2">
      <c r="B3" s="31" t="s">
        <v>2</v>
      </c>
      <c r="C3" s="32">
        <v>-33</v>
      </c>
      <c r="D3" s="32">
        <v>-64140</v>
      </c>
      <c r="E3" s="32">
        <f t="shared" ref="E3:E28" si="0">ABS(D3)</f>
        <v>64140</v>
      </c>
      <c r="F3" s="32">
        <v>960</v>
      </c>
      <c r="G3" s="32">
        <v>1260</v>
      </c>
      <c r="H3" s="33">
        <v>212.53437</v>
      </c>
      <c r="I3" s="33">
        <v>212.86148</v>
      </c>
      <c r="J3" s="33">
        <f t="shared" ref="J3:K27" si="1">+F3*H3</f>
        <v>204032.9952</v>
      </c>
      <c r="K3" s="33">
        <f t="shared" si="1"/>
        <v>268205.46480000002</v>
      </c>
      <c r="L3" s="31">
        <f>IF(C3&gt;0,1,0)</f>
        <v>0</v>
      </c>
      <c r="M3" s="33">
        <v>44.74</v>
      </c>
      <c r="N3" s="33">
        <f>+C3+M3</f>
        <v>11.740000000000002</v>
      </c>
      <c r="O3" s="34">
        <f>M3/(K3+J3)</f>
        <v>9.4740271683928492E-5</v>
      </c>
      <c r="P3" s="35">
        <f>M3/(F3+G3)</f>
        <v>2.0153153153153153E-2</v>
      </c>
      <c r="Q3" s="31">
        <f t="shared" ref="Q3:Q29" si="2">IF(N3&gt;0,1,0)</f>
        <v>1</v>
      </c>
    </row>
    <row r="4" spans="2:17" x14ac:dyDescent="0.2">
      <c r="B4" s="31" t="s">
        <v>37</v>
      </c>
      <c r="C4" s="32">
        <v>93</v>
      </c>
      <c r="D4" s="32">
        <v>0</v>
      </c>
      <c r="E4" s="32">
        <f t="shared" si="0"/>
        <v>0</v>
      </c>
      <c r="F4" s="32">
        <v>500</v>
      </c>
      <c r="G4" s="32">
        <v>500</v>
      </c>
      <c r="H4" s="33">
        <v>127.56</v>
      </c>
      <c r="I4" s="33">
        <v>127.76</v>
      </c>
      <c r="J4" s="33">
        <f t="shared" si="1"/>
        <v>63780</v>
      </c>
      <c r="K4" s="33">
        <f t="shared" si="1"/>
        <v>63880</v>
      </c>
      <c r="L4" s="31">
        <f>IF(C4&gt;0,1,0)</f>
        <v>1</v>
      </c>
      <c r="M4" s="33">
        <v>6.89</v>
      </c>
      <c r="N4" s="33">
        <f t="shared" ref="N4:N28" si="3">+C4+M4</f>
        <v>99.89</v>
      </c>
      <c r="O4" s="24">
        <f t="shared" ref="O4:O28" si="4">M4/(K4+J4)</f>
        <v>5.3971486761710795E-5</v>
      </c>
      <c r="P4" s="18">
        <f t="shared" ref="P4:P28" si="5">M4/(F4+G4)</f>
        <v>6.8899999999999994E-3</v>
      </c>
      <c r="Q4" s="31">
        <f t="shared" si="2"/>
        <v>1</v>
      </c>
    </row>
    <row r="5" spans="2:17" x14ac:dyDescent="0.2">
      <c r="B5" s="31" t="s">
        <v>3</v>
      </c>
      <c r="C5" s="32">
        <v>41</v>
      </c>
      <c r="D5" s="32">
        <v>-31491</v>
      </c>
      <c r="E5" s="32">
        <f t="shared" si="0"/>
        <v>31491</v>
      </c>
      <c r="F5" s="32">
        <v>146</v>
      </c>
      <c r="G5" s="32">
        <v>225</v>
      </c>
      <c r="H5" s="33">
        <v>389.97253000000001</v>
      </c>
      <c r="I5" s="33">
        <v>393.26666999999998</v>
      </c>
      <c r="J5" s="33">
        <f t="shared" si="1"/>
        <v>56935.989379999999</v>
      </c>
      <c r="K5" s="33">
        <f t="shared" si="1"/>
        <v>88485.000749999992</v>
      </c>
      <c r="L5" s="31">
        <f>IF(C5&gt;0,1,0)</f>
        <v>1</v>
      </c>
      <c r="M5" s="33">
        <v>17.510000000000002</v>
      </c>
      <c r="N5" s="33">
        <f t="shared" si="3"/>
        <v>58.510000000000005</v>
      </c>
      <c r="O5" s="34">
        <f t="shared" si="4"/>
        <v>1.2040902750247285E-4</v>
      </c>
      <c r="P5" s="35">
        <f t="shared" si="5"/>
        <v>4.7196765498652295E-2</v>
      </c>
      <c r="Q5" s="31">
        <f t="shared" si="2"/>
        <v>1</v>
      </c>
    </row>
    <row r="6" spans="2:17" x14ac:dyDescent="0.2">
      <c r="B6" s="31" t="s">
        <v>4</v>
      </c>
      <c r="C6" s="32">
        <v>213</v>
      </c>
      <c r="D6" s="32">
        <v>-10795</v>
      </c>
      <c r="E6" s="32">
        <f t="shared" si="0"/>
        <v>10795</v>
      </c>
      <c r="F6" s="32">
        <v>660</v>
      </c>
      <c r="G6" s="32">
        <v>715</v>
      </c>
      <c r="H6" s="33">
        <v>196.16333</v>
      </c>
      <c r="I6" s="33">
        <v>196.51692</v>
      </c>
      <c r="J6" s="33">
        <f t="shared" si="1"/>
        <v>129467.7978</v>
      </c>
      <c r="K6" s="33">
        <f t="shared" si="1"/>
        <v>140509.59779999999</v>
      </c>
      <c r="L6" s="31">
        <f t="shared" ref="L6:L29" si="6">IF(C6&gt;0,1,0)</f>
        <v>1</v>
      </c>
      <c r="M6" s="33">
        <v>29.07</v>
      </c>
      <c r="N6" s="33">
        <f t="shared" si="3"/>
        <v>242.07</v>
      </c>
      <c r="O6" s="34">
        <f t="shared" si="4"/>
        <v>1.0767568127470299E-4</v>
      </c>
      <c r="P6" s="35">
        <f t="shared" si="5"/>
        <v>2.1141818181818182E-2</v>
      </c>
      <c r="Q6" s="31">
        <f t="shared" si="2"/>
        <v>1</v>
      </c>
    </row>
    <row r="7" spans="2:17" x14ac:dyDescent="0.2">
      <c r="B7" s="31" t="s">
        <v>29</v>
      </c>
      <c r="C7" s="32">
        <v>-265</v>
      </c>
      <c r="D7" s="32">
        <v>9714</v>
      </c>
      <c r="E7" s="32">
        <f t="shared" si="0"/>
        <v>9714</v>
      </c>
      <c r="F7" s="32">
        <v>1350</v>
      </c>
      <c r="G7" s="32">
        <v>1300</v>
      </c>
      <c r="H7" s="33">
        <v>194.02288999999999</v>
      </c>
      <c r="I7" s="33">
        <v>193.85577000000001</v>
      </c>
      <c r="J7" s="33">
        <f t="shared" si="1"/>
        <v>261930.90149999998</v>
      </c>
      <c r="K7" s="33">
        <f t="shared" si="1"/>
        <v>252012.50100000002</v>
      </c>
      <c r="L7" s="31">
        <f t="shared" si="6"/>
        <v>0</v>
      </c>
      <c r="M7" s="33">
        <v>60.32</v>
      </c>
      <c r="N7" s="33">
        <f t="shared" si="3"/>
        <v>-204.68</v>
      </c>
      <c r="O7" s="34">
        <f t="shared" si="4"/>
        <v>1.1736700910369213E-4</v>
      </c>
      <c r="P7" s="35">
        <f t="shared" si="5"/>
        <v>2.2762264150943397E-2</v>
      </c>
      <c r="Q7" s="31">
        <f t="shared" si="2"/>
        <v>0</v>
      </c>
    </row>
    <row r="8" spans="2:17" x14ac:dyDescent="0.2">
      <c r="B8" s="31" t="s">
        <v>5</v>
      </c>
      <c r="C8" s="32">
        <v>-83</v>
      </c>
      <c r="D8" s="32">
        <v>-44379</v>
      </c>
      <c r="E8" s="32">
        <f t="shared" si="0"/>
        <v>44379</v>
      </c>
      <c r="F8" s="32">
        <v>700</v>
      </c>
      <c r="G8" s="32">
        <v>1000</v>
      </c>
      <c r="H8" s="33">
        <v>145.99799999999999</v>
      </c>
      <c r="I8" s="33">
        <v>146.50839999999999</v>
      </c>
      <c r="J8" s="33">
        <f t="shared" si="1"/>
        <v>102198.59999999999</v>
      </c>
      <c r="K8" s="33">
        <f t="shared" si="1"/>
        <v>146508.4</v>
      </c>
      <c r="L8" s="31">
        <f t="shared" si="6"/>
        <v>0</v>
      </c>
      <c r="M8" s="33">
        <v>29.3</v>
      </c>
      <c r="N8" s="33">
        <f t="shared" si="3"/>
        <v>-53.7</v>
      </c>
      <c r="O8" s="24">
        <f t="shared" si="4"/>
        <v>1.1780930975002714E-4</v>
      </c>
      <c r="P8" s="35">
        <f t="shared" si="5"/>
        <v>1.723529411764706E-2</v>
      </c>
      <c r="Q8" s="31">
        <f t="shared" si="2"/>
        <v>0</v>
      </c>
    </row>
    <row r="9" spans="2:17" x14ac:dyDescent="0.2">
      <c r="B9" s="31" t="s">
        <v>31</v>
      </c>
      <c r="C9" s="32">
        <v>-378</v>
      </c>
      <c r="D9" s="32">
        <v>41265</v>
      </c>
      <c r="E9" s="32">
        <f t="shared" si="0"/>
        <v>41265</v>
      </c>
      <c r="F9" s="32">
        <v>285</v>
      </c>
      <c r="G9" s="32">
        <v>240</v>
      </c>
      <c r="H9" s="33">
        <v>912.49579000000006</v>
      </c>
      <c r="I9" s="33">
        <v>910.25125000000003</v>
      </c>
      <c r="J9" s="33">
        <f t="shared" si="1"/>
        <v>260061.30015000002</v>
      </c>
      <c r="K9" s="33">
        <f t="shared" si="1"/>
        <v>218460.30000000002</v>
      </c>
      <c r="L9" s="31">
        <f t="shared" si="6"/>
        <v>0</v>
      </c>
      <c r="M9" s="33">
        <v>41.13</v>
      </c>
      <c r="N9" s="33">
        <f t="shared" si="3"/>
        <v>-336.87</v>
      </c>
      <c r="O9" s="24">
        <f t="shared" si="4"/>
        <v>8.5952232850318908E-5</v>
      </c>
      <c r="P9" s="35">
        <f t="shared" si="5"/>
        <v>7.8342857142857145E-2</v>
      </c>
      <c r="Q9" s="31">
        <f t="shared" si="2"/>
        <v>0</v>
      </c>
    </row>
    <row r="10" spans="2:17" x14ac:dyDescent="0.2">
      <c r="B10" s="31" t="s">
        <v>30</v>
      </c>
      <c r="C10" s="32">
        <v>0</v>
      </c>
      <c r="D10" s="32">
        <v>0</v>
      </c>
      <c r="E10" s="32">
        <f t="shared" si="0"/>
        <v>0</v>
      </c>
      <c r="F10" s="32">
        <v>0</v>
      </c>
      <c r="G10" s="32">
        <v>0</v>
      </c>
      <c r="H10" s="35">
        <v>0</v>
      </c>
      <c r="I10" s="35">
        <v>0</v>
      </c>
      <c r="J10" s="33">
        <f t="shared" si="1"/>
        <v>0</v>
      </c>
      <c r="K10" s="33">
        <f t="shared" si="1"/>
        <v>0</v>
      </c>
      <c r="L10" s="31">
        <f t="shared" si="6"/>
        <v>0</v>
      </c>
      <c r="M10" s="33">
        <v>0</v>
      </c>
      <c r="N10" s="33">
        <f t="shared" si="3"/>
        <v>0</v>
      </c>
      <c r="O10" s="34" t="e">
        <f t="shared" si="4"/>
        <v>#DIV/0!</v>
      </c>
      <c r="P10" s="35" t="e">
        <f t="shared" si="5"/>
        <v>#DIV/0!</v>
      </c>
      <c r="Q10" s="31">
        <f t="shared" si="2"/>
        <v>0</v>
      </c>
    </row>
    <row r="11" spans="2:17" x14ac:dyDescent="0.2">
      <c r="B11" s="31" t="s">
        <v>6</v>
      </c>
      <c r="C11" s="32">
        <v>292</v>
      </c>
      <c r="D11" s="32">
        <v>-19748</v>
      </c>
      <c r="E11" s="32">
        <f t="shared" si="0"/>
        <v>19748</v>
      </c>
      <c r="F11" s="32">
        <v>900</v>
      </c>
      <c r="G11" s="32">
        <v>1020</v>
      </c>
      <c r="H11" s="33">
        <v>164.67400000000001</v>
      </c>
      <c r="I11" s="33">
        <v>164.98411999999999</v>
      </c>
      <c r="J11" s="33">
        <f t="shared" si="1"/>
        <v>148206.6</v>
      </c>
      <c r="K11" s="33">
        <f t="shared" si="1"/>
        <v>168283.80239999999</v>
      </c>
      <c r="L11" s="31">
        <f t="shared" si="6"/>
        <v>1</v>
      </c>
      <c r="M11" s="33">
        <v>36.909999999999997</v>
      </c>
      <c r="N11" s="33">
        <f t="shared" si="3"/>
        <v>328.90999999999997</v>
      </c>
      <c r="O11" s="34">
        <f t="shared" si="4"/>
        <v>1.166228097917196E-4</v>
      </c>
      <c r="P11" s="35">
        <f t="shared" si="5"/>
        <v>1.9223958333333332E-2</v>
      </c>
      <c r="Q11" s="31">
        <f t="shared" si="2"/>
        <v>1</v>
      </c>
    </row>
    <row r="12" spans="2:17" x14ac:dyDescent="0.2">
      <c r="B12" s="31" t="s">
        <v>18</v>
      </c>
      <c r="C12" s="32">
        <v>23</v>
      </c>
      <c r="D12" s="32">
        <v>0</v>
      </c>
      <c r="E12" s="32">
        <f t="shared" si="0"/>
        <v>0</v>
      </c>
      <c r="F12" s="32">
        <v>70</v>
      </c>
      <c r="G12" s="32">
        <v>70</v>
      </c>
      <c r="H12" s="33">
        <v>162.81</v>
      </c>
      <c r="I12" s="33">
        <v>163.16999999999999</v>
      </c>
      <c r="J12" s="33">
        <f t="shared" si="1"/>
        <v>11396.7</v>
      </c>
      <c r="K12" s="33">
        <f t="shared" si="1"/>
        <v>11421.9</v>
      </c>
      <c r="L12" s="31">
        <f t="shared" si="6"/>
        <v>1</v>
      </c>
      <c r="M12" s="33">
        <v>2.33</v>
      </c>
      <c r="N12" s="33">
        <f t="shared" si="3"/>
        <v>25.33</v>
      </c>
      <c r="O12" s="24">
        <f t="shared" si="4"/>
        <v>1.0210968245203475E-4</v>
      </c>
      <c r="P12" s="35">
        <f t="shared" si="5"/>
        <v>1.6642857142857143E-2</v>
      </c>
      <c r="Q12" s="31">
        <f t="shared" si="2"/>
        <v>1</v>
      </c>
    </row>
    <row r="13" spans="2:17" x14ac:dyDescent="0.2">
      <c r="B13" s="31" t="s">
        <v>19</v>
      </c>
      <c r="C13" s="32">
        <v>-383</v>
      </c>
      <c r="D13" s="32">
        <v>12909</v>
      </c>
      <c r="E13" s="32">
        <f t="shared" si="0"/>
        <v>12909</v>
      </c>
      <c r="F13" s="32">
        <v>385</v>
      </c>
      <c r="G13" s="32">
        <v>330</v>
      </c>
      <c r="H13" s="33">
        <v>234.07714000000001</v>
      </c>
      <c r="I13" s="33">
        <v>232.85833</v>
      </c>
      <c r="J13" s="33">
        <f t="shared" si="1"/>
        <v>90119.698900000003</v>
      </c>
      <c r="K13" s="33">
        <f t="shared" si="1"/>
        <v>76843.248899999991</v>
      </c>
      <c r="L13" s="31">
        <f t="shared" si="6"/>
        <v>0</v>
      </c>
      <c r="M13" s="33">
        <v>15.22</v>
      </c>
      <c r="N13" s="33">
        <f t="shared" si="3"/>
        <v>-367.78</v>
      </c>
      <c r="O13" s="34">
        <f t="shared" si="4"/>
        <v>9.1157949716074672E-5</v>
      </c>
      <c r="P13" s="35">
        <f t="shared" si="5"/>
        <v>2.1286713286713287E-2</v>
      </c>
      <c r="Q13" s="31">
        <f t="shared" si="2"/>
        <v>0</v>
      </c>
    </row>
    <row r="14" spans="2:17" x14ac:dyDescent="0.2">
      <c r="B14" s="31" t="s">
        <v>20</v>
      </c>
      <c r="C14" s="32">
        <v>70</v>
      </c>
      <c r="D14" s="32">
        <v>0</v>
      </c>
      <c r="E14" s="32">
        <f t="shared" si="0"/>
        <v>0</v>
      </c>
      <c r="F14" s="32">
        <v>300</v>
      </c>
      <c r="G14" s="32">
        <v>300</v>
      </c>
      <c r="H14" s="33">
        <v>69.655000000000001</v>
      </c>
      <c r="I14" s="33">
        <v>69.905000000000001</v>
      </c>
      <c r="J14" s="33">
        <f t="shared" si="1"/>
        <v>20896.5</v>
      </c>
      <c r="K14" s="33">
        <f t="shared" si="1"/>
        <v>20971.5</v>
      </c>
      <c r="L14" s="31">
        <f t="shared" si="6"/>
        <v>1</v>
      </c>
      <c r="M14" s="33">
        <v>4.6500000000000004</v>
      </c>
      <c r="N14" s="33">
        <f t="shared" si="3"/>
        <v>74.650000000000006</v>
      </c>
      <c r="O14" s="24">
        <f t="shared" si="4"/>
        <v>1.1106334193178562E-4</v>
      </c>
      <c r="P14" s="18">
        <f t="shared" si="5"/>
        <v>7.7500000000000008E-3</v>
      </c>
      <c r="Q14" s="31">
        <f t="shared" si="2"/>
        <v>1</v>
      </c>
    </row>
    <row r="15" spans="2:17" x14ac:dyDescent="0.2">
      <c r="B15" s="31" t="s">
        <v>23</v>
      </c>
      <c r="C15" s="32">
        <v>221</v>
      </c>
      <c r="D15" s="32">
        <v>61801</v>
      </c>
      <c r="E15" s="32">
        <f t="shared" si="0"/>
        <v>61801</v>
      </c>
      <c r="F15" s="32">
        <v>343</v>
      </c>
      <c r="G15" s="32">
        <v>268</v>
      </c>
      <c r="H15" s="33">
        <v>823.98720000000003</v>
      </c>
      <c r="I15" s="33">
        <v>824.98116000000005</v>
      </c>
      <c r="J15" s="33">
        <f t="shared" si="1"/>
        <v>282627.60960000003</v>
      </c>
      <c r="K15" s="33">
        <f t="shared" si="1"/>
        <v>221094.95088000002</v>
      </c>
      <c r="L15" s="31">
        <f t="shared" si="6"/>
        <v>1</v>
      </c>
      <c r="M15" s="33">
        <v>47.21</v>
      </c>
      <c r="N15" s="33">
        <f t="shared" si="3"/>
        <v>268.20999999999998</v>
      </c>
      <c r="O15" s="24">
        <f t="shared" si="4"/>
        <v>9.3722226685684528E-5</v>
      </c>
      <c r="P15" s="35">
        <f t="shared" si="5"/>
        <v>7.7266775777414073E-2</v>
      </c>
      <c r="Q15" s="31">
        <f t="shared" si="2"/>
        <v>1</v>
      </c>
    </row>
    <row r="16" spans="2:17" x14ac:dyDescent="0.2">
      <c r="B16" s="31" t="s">
        <v>44</v>
      </c>
      <c r="C16" s="32">
        <v>-49</v>
      </c>
      <c r="D16" s="32">
        <v>0</v>
      </c>
      <c r="E16" s="32">
        <f t="shared" si="0"/>
        <v>0</v>
      </c>
      <c r="F16" s="32">
        <v>360</v>
      </c>
      <c r="G16" s="32">
        <v>360</v>
      </c>
      <c r="H16" s="33">
        <v>528.42444</v>
      </c>
      <c r="I16" s="33">
        <v>528.40222000000006</v>
      </c>
      <c r="J16" s="33">
        <f t="shared" si="1"/>
        <v>190232.7984</v>
      </c>
      <c r="K16" s="33">
        <f t="shared" si="1"/>
        <v>190224.79920000001</v>
      </c>
      <c r="L16" s="31">
        <f t="shared" si="6"/>
        <v>0</v>
      </c>
      <c r="M16" s="33">
        <v>41.37</v>
      </c>
      <c r="N16" s="33">
        <f t="shared" si="3"/>
        <v>-7.6300000000000026</v>
      </c>
      <c r="O16" s="24">
        <f t="shared" si="4"/>
        <v>1.0873747892267088E-4</v>
      </c>
      <c r="P16" s="35">
        <f t="shared" si="5"/>
        <v>5.7458333333333327E-2</v>
      </c>
      <c r="Q16" s="31">
        <f t="shared" si="2"/>
        <v>0</v>
      </c>
    </row>
    <row r="17" spans="2:18" x14ac:dyDescent="0.2">
      <c r="B17" s="31" t="s">
        <v>8</v>
      </c>
      <c r="C17" s="32">
        <v>53</v>
      </c>
      <c r="D17" s="32">
        <v>-1814</v>
      </c>
      <c r="E17" s="32">
        <f t="shared" si="0"/>
        <v>1814</v>
      </c>
      <c r="F17" s="32">
        <v>297</v>
      </c>
      <c r="G17" s="32">
        <v>300</v>
      </c>
      <c r="H17" s="33">
        <v>603.52751000000001</v>
      </c>
      <c r="I17" s="33">
        <v>603.83280000000002</v>
      </c>
      <c r="J17" s="33">
        <f t="shared" si="1"/>
        <v>179247.67047000001</v>
      </c>
      <c r="K17" s="33">
        <f t="shared" si="1"/>
        <v>181149.84</v>
      </c>
      <c r="L17" s="31">
        <f t="shared" si="6"/>
        <v>1</v>
      </c>
      <c r="M17" s="33">
        <v>35.11</v>
      </c>
      <c r="N17" s="33">
        <f t="shared" si="3"/>
        <v>88.11</v>
      </c>
      <c r="O17" s="34">
        <f t="shared" si="4"/>
        <v>9.7420206799465694E-5</v>
      </c>
      <c r="P17" s="35">
        <f t="shared" si="5"/>
        <v>5.8810720268006697E-2</v>
      </c>
      <c r="Q17" s="31">
        <f t="shared" si="2"/>
        <v>1</v>
      </c>
    </row>
    <row r="18" spans="2:18" x14ac:dyDescent="0.2">
      <c r="B18" s="31" t="s">
        <v>9</v>
      </c>
      <c r="C18" s="32">
        <v>-26</v>
      </c>
      <c r="D18" s="32">
        <v>-11675</v>
      </c>
      <c r="E18" s="32">
        <f t="shared" si="0"/>
        <v>11675</v>
      </c>
      <c r="F18" s="32">
        <v>0</v>
      </c>
      <c r="G18" s="32">
        <v>30</v>
      </c>
      <c r="H18" s="33">
        <v>0</v>
      </c>
      <c r="I18" s="33">
        <v>388.36</v>
      </c>
      <c r="J18" s="33">
        <f t="shared" si="1"/>
        <v>0</v>
      </c>
      <c r="K18" s="33">
        <f t="shared" si="1"/>
        <v>11650.800000000001</v>
      </c>
      <c r="L18" s="31">
        <f t="shared" si="6"/>
        <v>0</v>
      </c>
      <c r="M18" s="33">
        <v>1.33</v>
      </c>
      <c r="N18" s="33">
        <f t="shared" si="3"/>
        <v>-24.67</v>
      </c>
      <c r="O18" s="34">
        <f t="shared" si="4"/>
        <v>1.1415525114155251E-4</v>
      </c>
      <c r="P18" s="35">
        <f t="shared" si="5"/>
        <v>4.4333333333333336E-2</v>
      </c>
      <c r="Q18" s="31">
        <f t="shared" si="2"/>
        <v>0</v>
      </c>
    </row>
    <row r="19" spans="2:18" x14ac:dyDescent="0.2">
      <c r="B19" s="31" t="s">
        <v>12</v>
      </c>
      <c r="C19" s="32">
        <v>-165</v>
      </c>
      <c r="D19" s="32">
        <v>11985</v>
      </c>
      <c r="E19" s="32">
        <f t="shared" si="0"/>
        <v>11985</v>
      </c>
      <c r="F19" s="32">
        <v>1900</v>
      </c>
      <c r="G19" s="32">
        <v>1800</v>
      </c>
      <c r="H19" s="33">
        <v>120.08026</v>
      </c>
      <c r="I19" s="33">
        <v>120.02167</v>
      </c>
      <c r="J19" s="33">
        <f t="shared" si="1"/>
        <v>228152.49400000001</v>
      </c>
      <c r="K19" s="33">
        <f t="shared" si="1"/>
        <v>216039.00599999999</v>
      </c>
      <c r="L19" s="31">
        <f t="shared" si="6"/>
        <v>0</v>
      </c>
      <c r="M19" s="33">
        <v>43.44</v>
      </c>
      <c r="N19" s="33">
        <f t="shared" si="3"/>
        <v>-121.56</v>
      </c>
      <c r="O19" s="34">
        <f t="shared" si="4"/>
        <v>9.7795657953832972E-5</v>
      </c>
      <c r="P19" s="35">
        <f t="shared" si="5"/>
        <v>1.174054054054054E-2</v>
      </c>
      <c r="Q19" s="31">
        <f t="shared" si="2"/>
        <v>0</v>
      </c>
    </row>
    <row r="20" spans="2:18" x14ac:dyDescent="0.2">
      <c r="B20" s="31" t="s">
        <v>32</v>
      </c>
      <c r="C20" s="32">
        <v>261</v>
      </c>
      <c r="D20" s="32">
        <v>36414</v>
      </c>
      <c r="E20" s="32">
        <f t="shared" si="0"/>
        <v>36414</v>
      </c>
      <c r="F20" s="32">
        <v>2550</v>
      </c>
      <c r="G20" s="32">
        <v>2100</v>
      </c>
      <c r="H20" s="33">
        <v>79.828530000000001</v>
      </c>
      <c r="I20" s="33">
        <v>79.735709999999997</v>
      </c>
      <c r="J20" s="33">
        <f t="shared" si="1"/>
        <v>203562.75150000001</v>
      </c>
      <c r="K20" s="33">
        <f t="shared" si="1"/>
        <v>167444.99100000001</v>
      </c>
      <c r="L20" s="31">
        <f t="shared" si="6"/>
        <v>1</v>
      </c>
      <c r="M20" s="33">
        <v>36.17</v>
      </c>
      <c r="N20" s="33">
        <f t="shared" si="3"/>
        <v>297.17</v>
      </c>
      <c r="O20" s="34">
        <f t="shared" si="4"/>
        <v>9.7491226884571005E-5</v>
      </c>
      <c r="P20" s="18">
        <f t="shared" si="5"/>
        <v>7.7784946236559146E-3</v>
      </c>
      <c r="Q20" s="31">
        <f t="shared" si="2"/>
        <v>1</v>
      </c>
    </row>
    <row r="21" spans="2:18" x14ac:dyDescent="0.2">
      <c r="B21" s="31" t="s">
        <v>33</v>
      </c>
      <c r="C21" s="32">
        <v>415</v>
      </c>
      <c r="D21" s="32">
        <v>-14096</v>
      </c>
      <c r="E21" s="32">
        <f t="shared" si="0"/>
        <v>14096</v>
      </c>
      <c r="F21" s="32">
        <v>2070</v>
      </c>
      <c r="G21" s="32">
        <v>2161</v>
      </c>
      <c r="H21" s="33">
        <v>153.67671999999999</v>
      </c>
      <c r="I21" s="33">
        <v>153.9093</v>
      </c>
      <c r="J21" s="33">
        <f t="shared" si="1"/>
        <v>318110.81039999996</v>
      </c>
      <c r="K21" s="33">
        <f t="shared" si="1"/>
        <v>332597.99729999999</v>
      </c>
      <c r="L21" s="31">
        <f t="shared" si="6"/>
        <v>1</v>
      </c>
      <c r="M21" s="33">
        <v>57.76</v>
      </c>
      <c r="N21" s="33">
        <f t="shared" si="3"/>
        <v>472.76</v>
      </c>
      <c r="O21" s="34">
        <f t="shared" si="4"/>
        <v>8.8764742871944372E-5</v>
      </c>
      <c r="P21" s="35">
        <f t="shared" si="5"/>
        <v>1.3651619002599858E-2</v>
      </c>
      <c r="Q21" s="31">
        <f t="shared" si="2"/>
        <v>1</v>
      </c>
    </row>
    <row r="22" spans="2:18" x14ac:dyDescent="0.2">
      <c r="B22" s="31" t="s">
        <v>34</v>
      </c>
      <c r="C22" s="32">
        <v>65</v>
      </c>
      <c r="D22" s="32">
        <v>13035</v>
      </c>
      <c r="E22" s="32">
        <f t="shared" si="0"/>
        <v>13035</v>
      </c>
      <c r="F22" s="32">
        <v>3500</v>
      </c>
      <c r="G22" s="32">
        <v>3000</v>
      </c>
      <c r="H22" s="33">
        <v>25.877140000000001</v>
      </c>
      <c r="I22" s="33">
        <v>25.878329999999998</v>
      </c>
      <c r="J22" s="33">
        <f t="shared" si="1"/>
        <v>90569.99</v>
      </c>
      <c r="K22" s="33">
        <f t="shared" si="1"/>
        <v>77634.989999999991</v>
      </c>
      <c r="L22" s="31">
        <f t="shared" si="6"/>
        <v>1</v>
      </c>
      <c r="M22" s="33">
        <v>35.380000000000003</v>
      </c>
      <c r="N22" s="33">
        <f t="shared" si="3"/>
        <v>100.38</v>
      </c>
      <c r="O22" s="24">
        <f t="shared" si="4"/>
        <v>2.103385999629738E-4</v>
      </c>
      <c r="P22" s="18">
        <f t="shared" si="5"/>
        <v>5.4430769230769237E-3</v>
      </c>
      <c r="Q22" s="31">
        <f t="shared" si="2"/>
        <v>1</v>
      </c>
    </row>
    <row r="23" spans="2:18" x14ac:dyDescent="0.2">
      <c r="B23" s="31" t="s">
        <v>21</v>
      </c>
      <c r="C23" s="32">
        <v>164</v>
      </c>
      <c r="D23" s="32">
        <v>-20399</v>
      </c>
      <c r="E23" s="32">
        <f t="shared" si="0"/>
        <v>20399</v>
      </c>
      <c r="F23" s="32">
        <v>60</v>
      </c>
      <c r="G23" s="32">
        <v>180</v>
      </c>
      <c r="H23" s="33">
        <v>169.52</v>
      </c>
      <c r="I23" s="33">
        <v>170.77</v>
      </c>
      <c r="J23" s="33">
        <f t="shared" si="1"/>
        <v>10171.200000000001</v>
      </c>
      <c r="K23" s="33">
        <f t="shared" si="1"/>
        <v>30738.600000000002</v>
      </c>
      <c r="L23" s="31">
        <f t="shared" si="6"/>
        <v>1</v>
      </c>
      <c r="M23" s="33">
        <v>4.8899999999999997</v>
      </c>
      <c r="N23" s="33">
        <f t="shared" si="3"/>
        <v>168.89</v>
      </c>
      <c r="O23" s="34">
        <f t="shared" si="4"/>
        <v>1.1953126145813472E-4</v>
      </c>
      <c r="P23" s="35">
        <f t="shared" si="5"/>
        <v>2.0374999999999997E-2</v>
      </c>
      <c r="Q23" s="31">
        <f t="shared" si="2"/>
        <v>1</v>
      </c>
    </row>
    <row r="24" spans="2:18" x14ac:dyDescent="0.2">
      <c r="B24" s="31" t="s">
        <v>13</v>
      </c>
      <c r="C24" s="32">
        <v>-731</v>
      </c>
      <c r="D24" s="32">
        <v>0</v>
      </c>
      <c r="E24" s="32">
        <f t="shared" si="0"/>
        <v>0</v>
      </c>
      <c r="F24" s="32">
        <v>1750</v>
      </c>
      <c r="G24" s="32">
        <v>1750</v>
      </c>
      <c r="H24" s="33">
        <v>237.57314</v>
      </c>
      <c r="I24" s="33">
        <v>237.20205000000001</v>
      </c>
      <c r="J24" s="33">
        <f t="shared" si="1"/>
        <v>415752.995</v>
      </c>
      <c r="K24" s="33">
        <f t="shared" si="1"/>
        <v>415103.58750000002</v>
      </c>
      <c r="L24" s="31">
        <f t="shared" si="6"/>
        <v>0</v>
      </c>
      <c r="M24" s="33">
        <v>81.95</v>
      </c>
      <c r="N24" s="33">
        <f t="shared" si="3"/>
        <v>-649.04999999999995</v>
      </c>
      <c r="O24" s="34">
        <f t="shared" si="4"/>
        <v>9.8633147676843494E-5</v>
      </c>
      <c r="P24" s="35">
        <f t="shared" si="5"/>
        <v>2.3414285714285714E-2</v>
      </c>
      <c r="Q24" s="31">
        <f t="shared" si="2"/>
        <v>0</v>
      </c>
    </row>
    <row r="25" spans="2:18" x14ac:dyDescent="0.2">
      <c r="B25" s="31" t="s">
        <v>35</v>
      </c>
      <c r="C25" s="32">
        <v>626</v>
      </c>
      <c r="D25" s="32">
        <v>35165</v>
      </c>
      <c r="E25" s="32">
        <f t="shared" si="0"/>
        <v>35165</v>
      </c>
      <c r="F25" s="32">
        <v>2150</v>
      </c>
      <c r="G25" s="32">
        <v>1950</v>
      </c>
      <c r="H25" s="33">
        <v>175.1336</v>
      </c>
      <c r="I25" s="33">
        <v>175.43333000000001</v>
      </c>
      <c r="J25" s="33">
        <f t="shared" si="1"/>
        <v>376537.24</v>
      </c>
      <c r="K25" s="33">
        <f t="shared" si="1"/>
        <v>342094.99350000004</v>
      </c>
      <c r="L25" s="31">
        <f t="shared" si="6"/>
        <v>1</v>
      </c>
      <c r="M25" s="33">
        <v>91.98</v>
      </c>
      <c r="N25" s="33">
        <f t="shared" si="3"/>
        <v>717.98</v>
      </c>
      <c r="O25" s="34">
        <f t="shared" si="4"/>
        <v>1.279931454675001E-4</v>
      </c>
      <c r="P25" s="35">
        <f t="shared" si="5"/>
        <v>2.2434146341463415E-2</v>
      </c>
      <c r="Q25" s="31">
        <f t="shared" si="2"/>
        <v>1</v>
      </c>
    </row>
    <row r="26" spans="2:18" x14ac:dyDescent="0.2">
      <c r="B26" s="31" t="s">
        <v>38</v>
      </c>
      <c r="C26" s="32">
        <v>-4</v>
      </c>
      <c r="D26" s="32">
        <v>-14940</v>
      </c>
      <c r="E26" s="32">
        <f t="shared" si="0"/>
        <v>14940</v>
      </c>
      <c r="F26" s="32">
        <v>120</v>
      </c>
      <c r="G26" s="32">
        <v>150</v>
      </c>
      <c r="H26" s="33">
        <v>496.04500000000002</v>
      </c>
      <c r="I26" s="33">
        <v>496.48099999999999</v>
      </c>
      <c r="J26" s="33">
        <f t="shared" si="1"/>
        <v>59525.4</v>
      </c>
      <c r="K26" s="33">
        <f t="shared" si="1"/>
        <v>74472.149999999994</v>
      </c>
      <c r="L26" s="31">
        <f t="shared" si="6"/>
        <v>0</v>
      </c>
      <c r="M26" s="33">
        <v>11.11</v>
      </c>
      <c r="N26" s="33">
        <f t="shared" si="3"/>
        <v>7.1099999999999994</v>
      </c>
      <c r="O26" s="34">
        <f t="shared" si="4"/>
        <v>8.2911963688888339E-5</v>
      </c>
      <c r="P26" s="35">
        <f t="shared" si="5"/>
        <v>4.1148148148148149E-2</v>
      </c>
      <c r="Q26" s="31">
        <f t="shared" si="2"/>
        <v>1</v>
      </c>
    </row>
    <row r="27" spans="2:18" x14ac:dyDescent="0.2">
      <c r="B27" s="31" t="s">
        <v>36</v>
      </c>
      <c r="C27" s="32">
        <v>289</v>
      </c>
      <c r="D27" s="32">
        <v>0</v>
      </c>
      <c r="E27" s="32">
        <f t="shared" si="0"/>
        <v>0</v>
      </c>
      <c r="F27" s="32">
        <v>480</v>
      </c>
      <c r="G27" s="32">
        <v>480</v>
      </c>
      <c r="H27" s="33">
        <v>333.57832999999999</v>
      </c>
      <c r="I27" s="33">
        <v>334.24</v>
      </c>
      <c r="J27" s="33">
        <f t="shared" si="1"/>
        <v>160117.59839999999</v>
      </c>
      <c r="K27" s="33">
        <f t="shared" si="1"/>
        <v>160435.20000000001</v>
      </c>
      <c r="L27" s="31">
        <f t="shared" si="6"/>
        <v>1</v>
      </c>
      <c r="M27" s="33">
        <v>28.57</v>
      </c>
      <c r="N27" s="33">
        <f t="shared" si="3"/>
        <v>317.57</v>
      </c>
      <c r="O27" s="34">
        <f t="shared" si="4"/>
        <v>8.9127283064143118E-5</v>
      </c>
      <c r="P27" s="35">
        <f t="shared" si="5"/>
        <v>2.9760416666666668E-2</v>
      </c>
      <c r="Q27" s="31">
        <f t="shared" si="2"/>
        <v>1</v>
      </c>
    </row>
    <row r="28" spans="2:18" x14ac:dyDescent="0.2">
      <c r="B28" s="31" t="s">
        <v>22</v>
      </c>
      <c r="C28" s="32">
        <v>-681</v>
      </c>
      <c r="D28" s="32">
        <v>0</v>
      </c>
      <c r="E28" s="32">
        <f t="shared" si="0"/>
        <v>0</v>
      </c>
      <c r="F28" s="32">
        <v>990</v>
      </c>
      <c r="G28" s="32">
        <v>990</v>
      </c>
      <c r="H28" s="33">
        <v>87.736109999999996</v>
      </c>
      <c r="I28" s="33">
        <v>87.068889999999996</v>
      </c>
      <c r="J28" s="33">
        <f>+F28*H28</f>
        <v>86858.748899999991</v>
      </c>
      <c r="K28" s="33">
        <f>+G28*I28</f>
        <v>86198.201099999991</v>
      </c>
      <c r="L28" s="31">
        <f t="shared" si="6"/>
        <v>0</v>
      </c>
      <c r="M28" s="33">
        <v>20.63</v>
      </c>
      <c r="N28" s="33">
        <f t="shared" si="3"/>
        <v>-660.37</v>
      </c>
      <c r="O28" s="24">
        <f t="shared" si="4"/>
        <v>1.1920931231019615E-4</v>
      </c>
      <c r="P28" s="35">
        <f t="shared" si="5"/>
        <v>1.0419191919191918E-2</v>
      </c>
      <c r="Q28" s="31">
        <f t="shared" si="2"/>
        <v>0</v>
      </c>
    </row>
    <row r="29" spans="2:18" x14ac:dyDescent="0.2">
      <c r="B29" s="31" t="s">
        <v>14</v>
      </c>
      <c r="C29" s="14">
        <f>SUM(C3:C28)</f>
        <v>28</v>
      </c>
      <c r="D29" s="14">
        <f>SUM(D3:D28)</f>
        <v>-11189</v>
      </c>
      <c r="E29" s="14">
        <f>SUM(E3:E28)</f>
        <v>455765</v>
      </c>
      <c r="F29" s="14">
        <f>SUM(F3:F28)</f>
        <v>22826</v>
      </c>
      <c r="G29" s="14">
        <f>SUM(G3:G28)</f>
        <v>22479</v>
      </c>
      <c r="H29" s="33"/>
      <c r="I29" s="33"/>
      <c r="J29" s="14">
        <f>SUM(J3:J28)</f>
        <v>3950494.3896000003</v>
      </c>
      <c r="K29" s="14">
        <f>SUM(K3:K28)</f>
        <v>3962461.8221299998</v>
      </c>
      <c r="L29" s="31">
        <f t="shared" si="6"/>
        <v>1</v>
      </c>
      <c r="M29" s="16">
        <f>SUM(M3:M28)</f>
        <v>824.97000000000014</v>
      </c>
      <c r="N29" s="16">
        <f>+C29+M29</f>
        <v>852.97000000000014</v>
      </c>
      <c r="O29" s="24">
        <f>M29/(K29+J29)</f>
        <v>1.042556002998073E-4</v>
      </c>
      <c r="P29" s="18">
        <f>M29/(F29+G29)</f>
        <v>1.8209248427325905E-2</v>
      </c>
      <c r="Q29" s="31">
        <f t="shared" si="2"/>
        <v>1</v>
      </c>
    </row>
    <row r="30" spans="2:18" x14ac:dyDescent="0.2">
      <c r="C30" s="36"/>
      <c r="D30" s="36"/>
      <c r="G30" s="32"/>
      <c r="H30" s="33"/>
      <c r="I30" s="33"/>
      <c r="J30" s="16">
        <f>+J29+K29</f>
        <v>7912956.2117299996</v>
      </c>
      <c r="K30" s="33"/>
      <c r="O30" s="37">
        <f>SUM(L3:L28)/COUNT(L3:L28)</f>
        <v>0.53846153846153844</v>
      </c>
      <c r="R30" s="37">
        <f>SUM(Q3:Q28)/COUNT(Q3:Q28)</f>
        <v>0.61538461538461542</v>
      </c>
    </row>
    <row r="31" spans="2:18" x14ac:dyDescent="0.2">
      <c r="C31" s="36"/>
      <c r="J31" s="32"/>
      <c r="K31" s="32">
        <f>+K29-J29</f>
        <v>11967.432529999409</v>
      </c>
      <c r="M31" s="32">
        <f>+K31-C29</f>
        <v>11939.432529999409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BE2B-2BE2-41A6-B731-0E58CF61BF37}">
  <dimension ref="B2:R33"/>
  <sheetViews>
    <sheetView zoomScale="115" zoomScaleNormal="115" workbookViewId="0"/>
  </sheetViews>
  <sheetFormatPr defaultColWidth="8.7109375" defaultRowHeight="12.75" x14ac:dyDescent="0.2"/>
  <cols>
    <col min="1" max="2" width="8.7109375" style="31"/>
    <col min="3" max="9" width="8.85546875" style="31" bestFit="1" customWidth="1"/>
    <col min="10" max="10" width="11.5703125" style="31" bestFit="1" customWidth="1"/>
    <col min="11" max="11" width="10.140625" style="31" bestFit="1" customWidth="1"/>
    <col min="12" max="18" width="8.85546875" style="31" bestFit="1" customWidth="1"/>
    <col min="19" max="16384" width="8.7109375" style="31"/>
  </cols>
  <sheetData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1" t="s">
        <v>41</v>
      </c>
      <c r="O2" s="31" t="s">
        <v>42</v>
      </c>
      <c r="P2" s="31" t="s">
        <v>43</v>
      </c>
      <c r="Q2" s="31" t="s">
        <v>39</v>
      </c>
    </row>
    <row r="3" spans="2:17" x14ac:dyDescent="0.2">
      <c r="B3" s="31" t="s">
        <v>2</v>
      </c>
      <c r="C3" s="32">
        <v>297</v>
      </c>
      <c r="D3" s="32">
        <v>-26625</v>
      </c>
      <c r="E3" s="32">
        <f t="shared" ref="E3:E30" si="0">ABS(D3)</f>
        <v>26625</v>
      </c>
      <c r="F3" s="32">
        <v>1340</v>
      </c>
      <c r="G3" s="32">
        <v>1165</v>
      </c>
      <c r="H3" s="33">
        <v>213.16951</v>
      </c>
      <c r="I3" s="33">
        <v>213.25</v>
      </c>
      <c r="J3" s="33">
        <f t="shared" ref="J3:K29" si="1">+F3*H3</f>
        <v>285647.1434</v>
      </c>
      <c r="K3" s="33">
        <f t="shared" si="1"/>
        <v>248436.25</v>
      </c>
      <c r="L3" s="31">
        <f>IF(C3&gt;0,1,0)</f>
        <v>1</v>
      </c>
      <c r="M3" s="33">
        <v>74.69</v>
      </c>
      <c r="N3" s="33"/>
      <c r="O3" s="34">
        <f>M3/(K3+J3)</f>
        <v>1.398470743014868E-4</v>
      </c>
      <c r="P3" s="35">
        <f>M3/(F3+G3)</f>
        <v>2.981636726546906E-2</v>
      </c>
      <c r="Q3" s="31">
        <f t="shared" ref="Q3:Q31" si="2">IF(N3&gt;0,1,0)</f>
        <v>0</v>
      </c>
    </row>
    <row r="4" spans="2:17" x14ac:dyDescent="0.2">
      <c r="B4" s="38" t="s">
        <v>46</v>
      </c>
      <c r="C4" s="14">
        <v>-37</v>
      </c>
      <c r="D4" s="14">
        <v>72495</v>
      </c>
      <c r="E4" s="14">
        <f t="shared" si="0"/>
        <v>72495</v>
      </c>
      <c r="F4" s="32">
        <v>439</v>
      </c>
      <c r="G4" s="32">
        <v>100</v>
      </c>
      <c r="H4" s="33">
        <v>214.14967999999999</v>
      </c>
      <c r="I4" s="33">
        <v>214.91</v>
      </c>
      <c r="J4" s="33">
        <f t="shared" si="1"/>
        <v>94011.709519999989</v>
      </c>
      <c r="K4" s="33">
        <f t="shared" si="1"/>
        <v>21491</v>
      </c>
      <c r="L4" s="31">
        <f>IF(C4&gt;0,1,0)</f>
        <v>0</v>
      </c>
      <c r="M4" s="33">
        <v>11.63</v>
      </c>
      <c r="N4" s="33"/>
      <c r="O4" s="34">
        <f>M4/(K4+J4)</f>
        <v>1.0069027859460038E-4</v>
      </c>
      <c r="P4" s="35">
        <f>M4/(F4+G4)</f>
        <v>2.1576994434137294E-2</v>
      </c>
      <c r="Q4" s="31">
        <f t="shared" si="2"/>
        <v>0</v>
      </c>
    </row>
    <row r="5" spans="2:17" x14ac:dyDescent="0.2">
      <c r="B5" s="31" t="s">
        <v>37</v>
      </c>
      <c r="C5" s="32">
        <v>198</v>
      </c>
      <c r="D5" s="32">
        <v>126</v>
      </c>
      <c r="E5" s="32">
        <f t="shared" si="0"/>
        <v>126</v>
      </c>
      <c r="F5" s="32">
        <v>700</v>
      </c>
      <c r="G5" s="32">
        <v>699</v>
      </c>
      <c r="H5" s="33">
        <v>126.94486000000001</v>
      </c>
      <c r="I5" s="33">
        <v>127.25379</v>
      </c>
      <c r="J5" s="33">
        <f t="shared" si="1"/>
        <v>88861.402000000002</v>
      </c>
      <c r="K5" s="33">
        <f t="shared" si="1"/>
        <v>88950.399210000003</v>
      </c>
      <c r="L5" s="31">
        <f>IF(C5&gt;0,1,0)</f>
        <v>1</v>
      </c>
      <c r="M5" s="33">
        <v>17.64</v>
      </c>
      <c r="N5" s="33"/>
      <c r="O5" s="24">
        <f t="shared" ref="O5:O30" si="3">M5/(K5+J5)</f>
        <v>9.920601377389309E-5</v>
      </c>
      <c r="P5" s="18">
        <f t="shared" ref="P5:P30" si="4">M5/(F5+G5)</f>
        <v>1.2609006433166548E-2</v>
      </c>
      <c r="Q5" s="31">
        <f t="shared" si="2"/>
        <v>0</v>
      </c>
    </row>
    <row r="6" spans="2:17" x14ac:dyDescent="0.2">
      <c r="B6" s="31" t="s">
        <v>3</v>
      </c>
      <c r="C6" s="32">
        <v>971</v>
      </c>
      <c r="D6" s="32">
        <v>-1567</v>
      </c>
      <c r="E6" s="32">
        <f t="shared" si="0"/>
        <v>1567</v>
      </c>
      <c r="F6" s="32">
        <v>275</v>
      </c>
      <c r="G6" s="32">
        <v>200</v>
      </c>
      <c r="H6" s="33">
        <v>387.37763999999999</v>
      </c>
      <c r="I6" s="33">
        <v>387.72075000000001</v>
      </c>
      <c r="J6" s="33">
        <f t="shared" si="1"/>
        <v>106528.851</v>
      </c>
      <c r="K6" s="33">
        <f t="shared" si="1"/>
        <v>77544.150000000009</v>
      </c>
      <c r="L6" s="31">
        <f>IF(C6&gt;0,1,0)</f>
        <v>1</v>
      </c>
      <c r="M6" s="33">
        <v>25.21</v>
      </c>
      <c r="N6" s="33"/>
      <c r="O6" s="34">
        <f t="shared" si="3"/>
        <v>1.3695653280515593E-4</v>
      </c>
      <c r="P6" s="35">
        <f t="shared" si="4"/>
        <v>5.3073684210526315E-2</v>
      </c>
      <c r="Q6" s="31">
        <f t="shared" si="2"/>
        <v>0</v>
      </c>
    </row>
    <row r="7" spans="2:17" x14ac:dyDescent="0.2">
      <c r="B7" s="31" t="s">
        <v>4</v>
      </c>
      <c r="C7" s="32">
        <v>485</v>
      </c>
      <c r="D7" s="32">
        <v>0</v>
      </c>
      <c r="E7" s="32">
        <f t="shared" si="0"/>
        <v>0</v>
      </c>
      <c r="F7" s="32">
        <v>480</v>
      </c>
      <c r="G7" s="32">
        <v>425</v>
      </c>
      <c r="H7" s="33">
        <v>191.49323000000001</v>
      </c>
      <c r="I7" s="33">
        <v>192.14435</v>
      </c>
      <c r="J7" s="33">
        <f t="shared" si="1"/>
        <v>91916.750400000004</v>
      </c>
      <c r="K7" s="33">
        <f t="shared" si="1"/>
        <v>81661.348750000005</v>
      </c>
      <c r="L7" s="31">
        <f t="shared" ref="L7:L31" si="5">IF(C7&gt;0,1,0)</f>
        <v>1</v>
      </c>
      <c r="M7" s="33">
        <v>25.37</v>
      </c>
      <c r="N7" s="33"/>
      <c r="O7" s="34">
        <f t="shared" si="3"/>
        <v>1.4615899197096375E-4</v>
      </c>
      <c r="P7" s="35">
        <f t="shared" si="4"/>
        <v>2.803314917127072E-2</v>
      </c>
      <c r="Q7" s="31">
        <f t="shared" si="2"/>
        <v>0</v>
      </c>
    </row>
    <row r="8" spans="2:17" x14ac:dyDescent="0.2">
      <c r="B8" s="31" t="s">
        <v>29</v>
      </c>
      <c r="C8" s="32">
        <v>-33</v>
      </c>
      <c r="D8" s="32">
        <v>0</v>
      </c>
      <c r="E8" s="32">
        <f t="shared" si="0"/>
        <v>0</v>
      </c>
      <c r="F8" s="32">
        <v>975</v>
      </c>
      <c r="G8" s="32">
        <v>1025</v>
      </c>
      <c r="H8" s="33">
        <v>189.0341</v>
      </c>
      <c r="I8" s="33">
        <v>189.3322</v>
      </c>
      <c r="J8" s="33">
        <f t="shared" si="1"/>
        <v>184308.2475</v>
      </c>
      <c r="K8" s="33">
        <f t="shared" si="1"/>
        <v>194065.505</v>
      </c>
      <c r="L8" s="31">
        <f t="shared" si="5"/>
        <v>0</v>
      </c>
      <c r="M8" s="33">
        <v>65.64</v>
      </c>
      <c r="N8" s="33"/>
      <c r="O8" s="34">
        <f t="shared" si="3"/>
        <v>1.7347926373407734E-4</v>
      </c>
      <c r="P8" s="35">
        <f t="shared" si="4"/>
        <v>3.2820000000000002E-2</v>
      </c>
      <c r="Q8" s="31">
        <f t="shared" si="2"/>
        <v>0</v>
      </c>
    </row>
    <row r="9" spans="2:17" x14ac:dyDescent="0.2">
      <c r="B9" s="31" t="s">
        <v>5</v>
      </c>
      <c r="C9" s="32">
        <v>1070</v>
      </c>
      <c r="D9" s="32">
        <v>0</v>
      </c>
      <c r="E9" s="32">
        <f t="shared" si="0"/>
        <v>0</v>
      </c>
      <c r="F9" s="32">
        <v>700</v>
      </c>
      <c r="G9" s="32">
        <v>400</v>
      </c>
      <c r="H9" s="33">
        <v>143.8075</v>
      </c>
      <c r="I9" s="33">
        <v>143.71188000000001</v>
      </c>
      <c r="J9" s="33">
        <f t="shared" si="1"/>
        <v>100665.25</v>
      </c>
      <c r="K9" s="33">
        <f t="shared" si="1"/>
        <v>57484.752</v>
      </c>
      <c r="L9" s="31">
        <f t="shared" si="5"/>
        <v>1</v>
      </c>
      <c r="M9" s="33">
        <v>20.7</v>
      </c>
      <c r="N9" s="33"/>
      <c r="O9" s="24">
        <f t="shared" si="3"/>
        <v>1.3088839543612523E-4</v>
      </c>
      <c r="P9" s="35">
        <f t="shared" si="4"/>
        <v>1.8818181818181817E-2</v>
      </c>
      <c r="Q9" s="31">
        <f t="shared" si="2"/>
        <v>0</v>
      </c>
    </row>
    <row r="10" spans="2:17" x14ac:dyDescent="0.2">
      <c r="B10" s="31" t="s">
        <v>31</v>
      </c>
      <c r="C10" s="32">
        <v>-583</v>
      </c>
      <c r="D10" s="32">
        <v>17995</v>
      </c>
      <c r="E10" s="32">
        <f t="shared" si="0"/>
        <v>17995</v>
      </c>
      <c r="F10" s="32">
        <v>335</v>
      </c>
      <c r="G10" s="32">
        <v>360</v>
      </c>
      <c r="H10" s="33">
        <v>901.44029999999998</v>
      </c>
      <c r="I10" s="33">
        <v>902.02556000000004</v>
      </c>
      <c r="J10" s="33">
        <f t="shared" si="1"/>
        <v>301982.50049999997</v>
      </c>
      <c r="K10" s="33">
        <f t="shared" si="1"/>
        <v>324729.20160000003</v>
      </c>
      <c r="L10" s="31">
        <f t="shared" si="5"/>
        <v>0</v>
      </c>
      <c r="M10" s="33">
        <v>67.11</v>
      </c>
      <c r="N10" s="33"/>
      <c r="O10" s="24">
        <f t="shared" si="3"/>
        <v>1.0708273002582569E-4</v>
      </c>
      <c r="P10" s="35">
        <f t="shared" si="4"/>
        <v>9.6561151079136695E-2</v>
      </c>
      <c r="Q10" s="31">
        <f t="shared" si="2"/>
        <v>0</v>
      </c>
    </row>
    <row r="11" spans="2:17" x14ac:dyDescent="0.2">
      <c r="B11" s="31" t="s">
        <v>45</v>
      </c>
      <c r="C11" s="32">
        <v>-39</v>
      </c>
      <c r="D11" s="32">
        <v>5579</v>
      </c>
      <c r="E11" s="32">
        <f t="shared" si="0"/>
        <v>5579</v>
      </c>
      <c r="F11" s="32">
        <v>740</v>
      </c>
      <c r="G11" s="32">
        <v>720</v>
      </c>
      <c r="H11" s="33">
        <v>278.22730000000001</v>
      </c>
      <c r="I11" s="33">
        <v>278.23027999999999</v>
      </c>
      <c r="J11" s="33">
        <f t="shared" si="1"/>
        <v>205888.20200000002</v>
      </c>
      <c r="K11" s="33">
        <f t="shared" si="1"/>
        <v>200325.80160000001</v>
      </c>
      <c r="L11" s="31">
        <f t="shared" si="5"/>
        <v>0</v>
      </c>
      <c r="M11" s="33">
        <v>54.74</v>
      </c>
      <c r="N11" s="33"/>
      <c r="O11" s="24">
        <f t="shared" si="3"/>
        <v>1.3475655569447729E-4</v>
      </c>
      <c r="P11" s="35">
        <f t="shared" si="4"/>
        <v>3.749315068493151E-2</v>
      </c>
      <c r="Q11" s="31">
        <f t="shared" si="2"/>
        <v>0</v>
      </c>
    </row>
    <row r="12" spans="2:17" x14ac:dyDescent="0.2">
      <c r="B12" s="31" t="s">
        <v>6</v>
      </c>
      <c r="C12" s="32">
        <v>-81</v>
      </c>
      <c r="D12" s="32">
        <v>-14466</v>
      </c>
      <c r="E12" s="32">
        <f t="shared" si="0"/>
        <v>14466</v>
      </c>
      <c r="F12" s="32">
        <v>1050</v>
      </c>
      <c r="G12" s="32">
        <v>1020</v>
      </c>
      <c r="H12" s="33">
        <v>159.40779000000001</v>
      </c>
      <c r="I12" s="33">
        <v>158.92294000000001</v>
      </c>
      <c r="J12" s="33">
        <f t="shared" si="1"/>
        <v>167378.1795</v>
      </c>
      <c r="K12" s="33">
        <f t="shared" si="1"/>
        <v>162101.39880000002</v>
      </c>
      <c r="L12" s="31">
        <f t="shared" si="5"/>
        <v>0</v>
      </c>
      <c r="M12" s="33">
        <v>47.75</v>
      </c>
      <c r="N12" s="33"/>
      <c r="O12" s="34">
        <f t="shared" si="3"/>
        <v>1.4492552238403781E-4</v>
      </c>
      <c r="P12" s="35">
        <f t="shared" si="4"/>
        <v>2.3067632850241545E-2</v>
      </c>
      <c r="Q12" s="31">
        <f t="shared" si="2"/>
        <v>0</v>
      </c>
    </row>
    <row r="13" spans="2:17" x14ac:dyDescent="0.2">
      <c r="B13" s="31" t="s">
        <v>18</v>
      </c>
      <c r="C13" s="32">
        <v>-64</v>
      </c>
      <c r="D13" s="32">
        <v>-22995</v>
      </c>
      <c r="E13" s="32">
        <f t="shared" si="0"/>
        <v>22995</v>
      </c>
      <c r="F13" s="32">
        <v>90</v>
      </c>
      <c r="G13" s="32">
        <v>230</v>
      </c>
      <c r="H13" s="33">
        <v>163.75</v>
      </c>
      <c r="I13" s="33">
        <v>163.81</v>
      </c>
      <c r="J13" s="33">
        <f t="shared" si="1"/>
        <v>14737.5</v>
      </c>
      <c r="K13" s="33">
        <f t="shared" si="1"/>
        <v>37676.300000000003</v>
      </c>
      <c r="L13" s="31">
        <f t="shared" si="5"/>
        <v>0</v>
      </c>
      <c r="M13" s="33">
        <v>8.1</v>
      </c>
      <c r="N13" s="33"/>
      <c r="O13" s="24">
        <f t="shared" si="3"/>
        <v>1.5453945335007193E-4</v>
      </c>
      <c r="P13" s="35">
        <f t="shared" si="4"/>
        <v>2.5312499999999998E-2</v>
      </c>
      <c r="Q13" s="31">
        <f t="shared" si="2"/>
        <v>0</v>
      </c>
    </row>
    <row r="14" spans="2:17" x14ac:dyDescent="0.2">
      <c r="B14" s="31" t="s">
        <v>19</v>
      </c>
      <c r="C14" s="32">
        <v>125</v>
      </c>
      <c r="D14" s="32">
        <v>-23500</v>
      </c>
      <c r="E14" s="32">
        <f t="shared" si="0"/>
        <v>23500</v>
      </c>
      <c r="F14" s="32">
        <v>380</v>
      </c>
      <c r="G14" s="32">
        <v>535</v>
      </c>
      <c r="H14" s="33">
        <v>234.69078999999999</v>
      </c>
      <c r="I14" s="33">
        <v>234.94963000000001</v>
      </c>
      <c r="J14" s="33">
        <f t="shared" si="1"/>
        <v>89182.500199999995</v>
      </c>
      <c r="K14" s="33">
        <f t="shared" si="1"/>
        <v>125698.05205000001</v>
      </c>
      <c r="L14" s="31">
        <f t="shared" si="5"/>
        <v>1</v>
      </c>
      <c r="M14" s="33">
        <v>24.62</v>
      </c>
      <c r="N14" s="33"/>
      <c r="O14" s="34">
        <f t="shared" si="3"/>
        <v>1.1457528260331433E-4</v>
      </c>
      <c r="P14" s="35">
        <f t="shared" si="4"/>
        <v>2.6907103825136613E-2</v>
      </c>
      <c r="Q14" s="31">
        <f t="shared" si="2"/>
        <v>0</v>
      </c>
    </row>
    <row r="15" spans="2:17" x14ac:dyDescent="0.2">
      <c r="B15" s="31" t="s">
        <v>20</v>
      </c>
      <c r="C15" s="32">
        <v>26</v>
      </c>
      <c r="D15" s="32">
        <v>0</v>
      </c>
      <c r="E15" s="32">
        <f t="shared" si="0"/>
        <v>0</v>
      </c>
      <c r="F15" s="32">
        <v>150</v>
      </c>
      <c r="G15" s="32">
        <v>150</v>
      </c>
      <c r="H15" s="33">
        <v>69.739999999999995</v>
      </c>
      <c r="I15" s="33">
        <v>69.930000000000007</v>
      </c>
      <c r="J15" s="33">
        <f t="shared" si="1"/>
        <v>10461</v>
      </c>
      <c r="K15" s="33">
        <f t="shared" si="1"/>
        <v>10489.500000000002</v>
      </c>
      <c r="L15" s="31">
        <f t="shared" si="5"/>
        <v>1</v>
      </c>
      <c r="M15" s="33">
        <v>2.33</v>
      </c>
      <c r="N15" s="33"/>
      <c r="O15" s="24">
        <f t="shared" si="3"/>
        <v>1.1121452948616979E-4</v>
      </c>
      <c r="P15" s="18">
        <f t="shared" si="4"/>
        <v>7.7666666666666665E-3</v>
      </c>
      <c r="Q15" s="31">
        <f t="shared" si="2"/>
        <v>0</v>
      </c>
    </row>
    <row r="16" spans="2:17" x14ac:dyDescent="0.2">
      <c r="B16" s="31" t="s">
        <v>23</v>
      </c>
      <c r="C16" s="32">
        <v>599</v>
      </c>
      <c r="D16" s="32">
        <v>-32027</v>
      </c>
      <c r="E16" s="32">
        <f t="shared" si="0"/>
        <v>32027</v>
      </c>
      <c r="F16" s="32">
        <v>210</v>
      </c>
      <c r="G16" s="32">
        <v>324</v>
      </c>
      <c r="H16" s="33">
        <v>818.34628999999995</v>
      </c>
      <c r="I16" s="33">
        <v>822.22843</v>
      </c>
      <c r="J16" s="33">
        <f t="shared" si="1"/>
        <v>171852.72089999999</v>
      </c>
      <c r="K16" s="33">
        <f t="shared" si="1"/>
        <v>266402.01131999999</v>
      </c>
      <c r="L16" s="31">
        <f t="shared" si="5"/>
        <v>1</v>
      </c>
      <c r="M16" s="33">
        <v>66.48</v>
      </c>
      <c r="N16" s="33"/>
      <c r="O16" s="24">
        <f t="shared" si="3"/>
        <v>1.5169260047288578E-4</v>
      </c>
      <c r="P16" s="35">
        <f t="shared" si="4"/>
        <v>0.12449438202247191</v>
      </c>
      <c r="Q16" s="31">
        <f t="shared" si="2"/>
        <v>0</v>
      </c>
    </row>
    <row r="17" spans="2:18" x14ac:dyDescent="0.2">
      <c r="B17" s="31" t="s">
        <v>44</v>
      </c>
      <c r="C17" s="32">
        <v>-398</v>
      </c>
      <c r="D17" s="32">
        <v>-53019</v>
      </c>
      <c r="E17" s="32">
        <f t="shared" si="0"/>
        <v>53019</v>
      </c>
      <c r="F17" s="32">
        <v>360</v>
      </c>
      <c r="G17" s="32">
        <v>460</v>
      </c>
      <c r="H17" s="33">
        <v>528.25888999999995</v>
      </c>
      <c r="I17" s="33">
        <v>527.91782999999998</v>
      </c>
      <c r="J17" s="33">
        <f t="shared" si="1"/>
        <v>190173.20039999997</v>
      </c>
      <c r="K17" s="33">
        <f t="shared" si="1"/>
        <v>242842.20179999998</v>
      </c>
      <c r="L17" s="31">
        <f t="shared" si="5"/>
        <v>0</v>
      </c>
      <c r="M17" s="33">
        <v>47.86</v>
      </c>
      <c r="N17" s="33"/>
      <c r="O17" s="24">
        <f t="shared" si="3"/>
        <v>1.1052724627539821E-4</v>
      </c>
      <c r="P17" s="35">
        <f t="shared" si="4"/>
        <v>5.8365853658536582E-2</v>
      </c>
      <c r="Q17" s="31">
        <f t="shared" si="2"/>
        <v>0</v>
      </c>
    </row>
    <row r="18" spans="2:18" x14ac:dyDescent="0.2">
      <c r="B18" s="31" t="s">
        <v>8</v>
      </c>
      <c r="C18" s="32">
        <v>126</v>
      </c>
      <c r="D18" s="32">
        <v>46584</v>
      </c>
      <c r="E18" s="32">
        <f t="shared" si="0"/>
        <v>46584</v>
      </c>
      <c r="F18" s="32">
        <v>323</v>
      </c>
      <c r="G18" s="32">
        <v>240</v>
      </c>
      <c r="H18" s="33">
        <v>579.92488000000003</v>
      </c>
      <c r="I18" s="33">
        <v>579.52583000000004</v>
      </c>
      <c r="J18" s="33">
        <f t="shared" si="1"/>
        <v>187315.73624</v>
      </c>
      <c r="K18" s="33">
        <f t="shared" si="1"/>
        <v>139086.1992</v>
      </c>
      <c r="L18" s="31">
        <f t="shared" si="5"/>
        <v>1</v>
      </c>
      <c r="M18" s="33">
        <v>32.93</v>
      </c>
      <c r="N18" s="33"/>
      <c r="O18" s="34">
        <f t="shared" si="3"/>
        <v>1.0088788216163402E-4</v>
      </c>
      <c r="P18" s="35">
        <f t="shared" si="4"/>
        <v>5.8490230905861453E-2</v>
      </c>
      <c r="Q18" s="31">
        <f t="shared" si="2"/>
        <v>0</v>
      </c>
    </row>
    <row r="19" spans="2:18" x14ac:dyDescent="0.2">
      <c r="B19" s="31" t="s">
        <v>9</v>
      </c>
      <c r="C19" s="32">
        <v>198</v>
      </c>
      <c r="D19" s="32">
        <v>0</v>
      </c>
      <c r="E19" s="32">
        <f t="shared" si="0"/>
        <v>0</v>
      </c>
      <c r="F19" s="32">
        <v>60</v>
      </c>
      <c r="G19" s="32">
        <v>30</v>
      </c>
      <c r="H19" s="33">
        <v>382.96499999999997</v>
      </c>
      <c r="I19" s="33">
        <v>383.95</v>
      </c>
      <c r="J19" s="33">
        <f t="shared" si="1"/>
        <v>22977.899999999998</v>
      </c>
      <c r="K19" s="33">
        <f t="shared" si="1"/>
        <v>11518.5</v>
      </c>
      <c r="L19" s="31">
        <f t="shared" si="5"/>
        <v>1</v>
      </c>
      <c r="M19" s="33">
        <v>3.33</v>
      </c>
      <c r="N19" s="33"/>
      <c r="O19" s="34">
        <f t="shared" si="3"/>
        <v>9.6531812015166819E-5</v>
      </c>
      <c r="P19" s="35">
        <f t="shared" si="4"/>
        <v>3.6999999999999998E-2</v>
      </c>
      <c r="Q19" s="31">
        <f t="shared" si="2"/>
        <v>0</v>
      </c>
    </row>
    <row r="20" spans="2:18" x14ac:dyDescent="0.2">
      <c r="B20" s="31" t="s">
        <v>12</v>
      </c>
      <c r="C20" s="32">
        <v>-158</v>
      </c>
      <c r="D20" s="32">
        <v>2304</v>
      </c>
      <c r="E20" s="32">
        <f t="shared" si="0"/>
        <v>2304</v>
      </c>
      <c r="F20" s="32">
        <v>1780</v>
      </c>
      <c r="G20" s="32">
        <v>1860</v>
      </c>
      <c r="H20" s="33">
        <v>116.0891</v>
      </c>
      <c r="I20" s="33">
        <v>116.23300999999999</v>
      </c>
      <c r="J20" s="33">
        <f t="shared" si="1"/>
        <v>206638.598</v>
      </c>
      <c r="K20" s="33">
        <f t="shared" si="1"/>
        <v>216193.39859999999</v>
      </c>
      <c r="L20" s="31">
        <f t="shared" si="5"/>
        <v>0</v>
      </c>
      <c r="M20" s="33">
        <v>64.45</v>
      </c>
      <c r="N20" s="33"/>
      <c r="O20" s="34">
        <f t="shared" si="3"/>
        <v>1.5242460485072952E-4</v>
      </c>
      <c r="P20" s="35">
        <f t="shared" si="4"/>
        <v>1.7706043956043957E-2</v>
      </c>
      <c r="Q20" s="31">
        <f t="shared" si="2"/>
        <v>0</v>
      </c>
    </row>
    <row r="21" spans="2:18" x14ac:dyDescent="0.2">
      <c r="B21" s="31" t="s">
        <v>32</v>
      </c>
      <c r="C21" s="32">
        <v>1671</v>
      </c>
      <c r="D21" s="32">
        <v>-2434</v>
      </c>
      <c r="E21" s="32">
        <f t="shared" si="0"/>
        <v>2434</v>
      </c>
      <c r="F21" s="32">
        <v>3210</v>
      </c>
      <c r="G21" s="32">
        <v>3690</v>
      </c>
      <c r="H21" s="33">
        <v>80.672060000000002</v>
      </c>
      <c r="I21" s="33">
        <v>81.087149999999994</v>
      </c>
      <c r="J21" s="33">
        <f t="shared" si="1"/>
        <v>258957.3126</v>
      </c>
      <c r="K21" s="33">
        <f t="shared" si="1"/>
        <v>299211.58349999995</v>
      </c>
      <c r="L21" s="31">
        <f t="shared" si="5"/>
        <v>1</v>
      </c>
      <c r="M21" s="33">
        <v>81.42</v>
      </c>
      <c r="N21" s="33"/>
      <c r="O21" s="34">
        <f t="shared" si="3"/>
        <v>1.4586982644302168E-4</v>
      </c>
      <c r="P21" s="18">
        <f t="shared" si="4"/>
        <v>1.18E-2</v>
      </c>
      <c r="Q21" s="31">
        <f t="shared" si="2"/>
        <v>0</v>
      </c>
    </row>
    <row r="22" spans="2:18" x14ac:dyDescent="0.2">
      <c r="B22" s="31" t="s">
        <v>33</v>
      </c>
      <c r="C22" s="32">
        <v>228</v>
      </c>
      <c r="D22" s="32">
        <v>-149</v>
      </c>
      <c r="E22" s="32">
        <f t="shared" si="0"/>
        <v>149</v>
      </c>
      <c r="F22" s="32">
        <v>2030</v>
      </c>
      <c r="G22" s="32">
        <v>1940</v>
      </c>
      <c r="H22" s="33">
        <v>150.08001999999999</v>
      </c>
      <c r="I22" s="33">
        <v>150.05394000000001</v>
      </c>
      <c r="J22" s="33">
        <f t="shared" si="1"/>
        <v>304662.44059999997</v>
      </c>
      <c r="K22" s="33">
        <f t="shared" si="1"/>
        <v>291104.64360000001</v>
      </c>
      <c r="L22" s="31">
        <f t="shared" si="5"/>
        <v>1</v>
      </c>
      <c r="M22" s="33">
        <v>79.55</v>
      </c>
      <c r="N22" s="33"/>
      <c r="O22" s="34">
        <f t="shared" si="3"/>
        <v>1.3352533583962646E-4</v>
      </c>
      <c r="P22" s="35">
        <f t="shared" si="4"/>
        <v>2.0037783375314859E-2</v>
      </c>
      <c r="Q22" s="31">
        <f t="shared" si="2"/>
        <v>0</v>
      </c>
    </row>
    <row r="23" spans="2:18" x14ac:dyDescent="0.2">
      <c r="B23" s="31" t="s">
        <v>34</v>
      </c>
      <c r="C23" s="32">
        <v>49</v>
      </c>
      <c r="D23" s="32">
        <v>-921</v>
      </c>
      <c r="E23" s="32">
        <f t="shared" si="0"/>
        <v>921</v>
      </c>
      <c r="F23" s="32">
        <v>4700</v>
      </c>
      <c r="G23" s="32">
        <v>5235</v>
      </c>
      <c r="H23" s="33">
        <v>26.227869999999999</v>
      </c>
      <c r="I23" s="33">
        <v>26.23133</v>
      </c>
      <c r="J23" s="33">
        <f t="shared" si="1"/>
        <v>123270.989</v>
      </c>
      <c r="K23" s="33">
        <f t="shared" si="1"/>
        <v>137321.01254999998</v>
      </c>
      <c r="L23" s="31">
        <f t="shared" si="5"/>
        <v>1</v>
      </c>
      <c r="M23" s="33">
        <v>54.71</v>
      </c>
      <c r="N23" s="33"/>
      <c r="O23" s="24">
        <f t="shared" si="3"/>
        <v>2.0994504694919714E-4</v>
      </c>
      <c r="P23" s="18">
        <f t="shared" si="4"/>
        <v>5.5067941620533471E-3</v>
      </c>
      <c r="Q23" s="31">
        <f t="shared" si="2"/>
        <v>0</v>
      </c>
    </row>
    <row r="24" spans="2:18" x14ac:dyDescent="0.2">
      <c r="B24" s="31" t="s">
        <v>21</v>
      </c>
      <c r="C24" s="32">
        <v>140</v>
      </c>
      <c r="D24" s="32">
        <v>0</v>
      </c>
      <c r="E24" s="32">
        <f t="shared" si="0"/>
        <v>0</v>
      </c>
      <c r="F24" s="32">
        <v>240</v>
      </c>
      <c r="G24" s="32">
        <v>120</v>
      </c>
      <c r="H24" s="33">
        <v>168.89294000000001</v>
      </c>
      <c r="I24" s="33">
        <v>169.23500000000001</v>
      </c>
      <c r="J24" s="33">
        <f t="shared" si="1"/>
        <v>40534.3056</v>
      </c>
      <c r="K24" s="33">
        <f t="shared" si="1"/>
        <v>20308.2</v>
      </c>
      <c r="L24" s="31">
        <f t="shared" si="5"/>
        <v>1</v>
      </c>
      <c r="M24" s="33">
        <v>5.6</v>
      </c>
      <c r="N24" s="33"/>
      <c r="O24" s="34">
        <f t="shared" si="3"/>
        <v>9.2040916868486088E-5</v>
      </c>
      <c r="P24" s="35">
        <f t="shared" si="4"/>
        <v>1.5555555555555555E-2</v>
      </c>
      <c r="Q24" s="31">
        <f t="shared" si="2"/>
        <v>0</v>
      </c>
    </row>
    <row r="25" spans="2:18" x14ac:dyDescent="0.2">
      <c r="B25" s="31" t="s">
        <v>47</v>
      </c>
      <c r="C25" s="32">
        <v>62</v>
      </c>
      <c r="D25" s="32">
        <v>296</v>
      </c>
      <c r="E25" s="32">
        <f t="shared" si="0"/>
        <v>296</v>
      </c>
      <c r="F25" s="32">
        <v>1685</v>
      </c>
      <c r="G25" s="32">
        <v>1680</v>
      </c>
      <c r="H25" s="33">
        <v>58.970239999999997</v>
      </c>
      <c r="I25" s="33">
        <v>59.02534</v>
      </c>
      <c r="J25" s="33">
        <f t="shared" ref="J25" si="6">+F25*H25</f>
        <v>99364.854399999997</v>
      </c>
      <c r="K25" s="33">
        <f t="shared" ref="K25" si="7">+G25*I25</f>
        <v>99162.571200000006</v>
      </c>
      <c r="L25" s="31">
        <f t="shared" ref="L25" si="8">IF(C25&gt;0,1,0)</f>
        <v>1</v>
      </c>
      <c r="M25" s="33">
        <v>30.9</v>
      </c>
      <c r="N25" s="33"/>
      <c r="O25" s="34">
        <f t="shared" ref="O25" si="9">M25/(K25+J25)</f>
        <v>1.5564600158699684E-4</v>
      </c>
      <c r="P25" s="35">
        <f t="shared" ref="P25" si="10">M25/(F25+G25)</f>
        <v>9.1827637444279343E-3</v>
      </c>
      <c r="Q25" s="31">
        <f t="shared" ref="Q25" si="11">IF(N25&gt;0,1,0)</f>
        <v>0</v>
      </c>
    </row>
    <row r="26" spans="2:18" x14ac:dyDescent="0.2">
      <c r="B26" s="31" t="s">
        <v>13</v>
      </c>
      <c r="C26" s="32">
        <v>543</v>
      </c>
      <c r="D26" s="32">
        <v>11305</v>
      </c>
      <c r="E26" s="32">
        <f t="shared" si="0"/>
        <v>11305</v>
      </c>
      <c r="F26" s="32">
        <v>1575</v>
      </c>
      <c r="G26" s="32">
        <v>1525</v>
      </c>
      <c r="H26" s="33">
        <v>225.90872999999999</v>
      </c>
      <c r="I26" s="33">
        <v>226.31492</v>
      </c>
      <c r="J26" s="33">
        <f t="shared" si="1"/>
        <v>355806.24974999996</v>
      </c>
      <c r="K26" s="33">
        <f t="shared" si="1"/>
        <v>345130.25300000003</v>
      </c>
      <c r="L26" s="31">
        <f t="shared" si="5"/>
        <v>1</v>
      </c>
      <c r="M26" s="33">
        <v>100.96</v>
      </c>
      <c r="N26" s="33"/>
      <c r="O26" s="34">
        <f t="shared" si="3"/>
        <v>1.4403587144327817E-4</v>
      </c>
      <c r="P26" s="35">
        <f t="shared" si="4"/>
        <v>3.2567741935483868E-2</v>
      </c>
      <c r="Q26" s="31">
        <f t="shared" si="2"/>
        <v>0</v>
      </c>
    </row>
    <row r="27" spans="2:18" x14ac:dyDescent="0.2">
      <c r="B27" s="31" t="s">
        <v>35</v>
      </c>
      <c r="C27" s="32">
        <v>-1314</v>
      </c>
      <c r="D27" s="32">
        <v>-51765</v>
      </c>
      <c r="E27" s="32">
        <f t="shared" si="0"/>
        <v>51765</v>
      </c>
      <c r="F27" s="32">
        <v>200</v>
      </c>
      <c r="G27" s="32">
        <v>700</v>
      </c>
      <c r="H27" s="33">
        <v>171.38749999999999</v>
      </c>
      <c r="I27" s="33">
        <v>171.28214</v>
      </c>
      <c r="J27" s="33">
        <f t="shared" si="1"/>
        <v>34277.5</v>
      </c>
      <c r="K27" s="33">
        <f t="shared" si="1"/>
        <v>119897.49799999999</v>
      </c>
      <c r="L27" s="31">
        <f t="shared" si="5"/>
        <v>0</v>
      </c>
      <c r="M27" s="33">
        <v>21.48</v>
      </c>
      <c r="N27" s="33"/>
      <c r="O27" s="34">
        <f t="shared" si="3"/>
        <v>1.3932220060739031E-4</v>
      </c>
      <c r="P27" s="35">
        <f t="shared" si="4"/>
        <v>2.3866666666666668E-2</v>
      </c>
      <c r="Q27" s="31">
        <f t="shared" si="2"/>
        <v>0</v>
      </c>
    </row>
    <row r="28" spans="2:18" x14ac:dyDescent="0.2">
      <c r="B28" s="31" t="s">
        <v>38</v>
      </c>
      <c r="C28" s="32">
        <v>-140</v>
      </c>
      <c r="D28" s="32">
        <v>0</v>
      </c>
      <c r="E28" s="32">
        <f t="shared" si="0"/>
        <v>0</v>
      </c>
      <c r="F28" s="32">
        <v>180</v>
      </c>
      <c r="G28" s="32">
        <v>150</v>
      </c>
      <c r="H28" s="33">
        <v>503.10055999999997</v>
      </c>
      <c r="I28" s="33">
        <v>503.10066999999998</v>
      </c>
      <c r="J28" s="33">
        <f t="shared" si="1"/>
        <v>90558.1008</v>
      </c>
      <c r="K28" s="33">
        <f t="shared" si="1"/>
        <v>75465.1005</v>
      </c>
      <c r="L28" s="31">
        <f t="shared" si="5"/>
        <v>0</v>
      </c>
      <c r="M28" s="33">
        <v>17.13</v>
      </c>
      <c r="N28" s="33"/>
      <c r="O28" s="34">
        <f t="shared" si="3"/>
        <v>1.0317835016954342E-4</v>
      </c>
      <c r="P28" s="35">
        <f t="shared" si="4"/>
        <v>5.1909090909090905E-2</v>
      </c>
      <c r="Q28" s="31">
        <f t="shared" si="2"/>
        <v>0</v>
      </c>
    </row>
    <row r="29" spans="2:18" x14ac:dyDescent="0.2">
      <c r="B29" s="31" t="s">
        <v>36</v>
      </c>
      <c r="C29" s="32">
        <v>10</v>
      </c>
      <c r="D29" s="32">
        <v>-7030</v>
      </c>
      <c r="E29" s="32">
        <f t="shared" si="0"/>
        <v>7030</v>
      </c>
      <c r="F29" s="32">
        <v>365</v>
      </c>
      <c r="G29" s="32">
        <v>386</v>
      </c>
      <c r="H29" s="33">
        <v>333.54602999999997</v>
      </c>
      <c r="I29" s="33">
        <v>333.74059999999997</v>
      </c>
      <c r="J29" s="33">
        <f t="shared" si="1"/>
        <v>121744.30094999999</v>
      </c>
      <c r="K29" s="33">
        <f t="shared" si="1"/>
        <v>128823.87159999998</v>
      </c>
      <c r="L29" s="31">
        <f t="shared" si="5"/>
        <v>1</v>
      </c>
      <c r="M29" s="33">
        <v>39.67</v>
      </c>
      <c r="N29" s="33"/>
      <c r="O29" s="34">
        <f t="shared" si="3"/>
        <v>1.5832018726194764E-4</v>
      </c>
      <c r="P29" s="35">
        <f t="shared" si="4"/>
        <v>5.2822902796271637E-2</v>
      </c>
      <c r="Q29" s="31">
        <f t="shared" si="2"/>
        <v>0</v>
      </c>
    </row>
    <row r="30" spans="2:18" x14ac:dyDescent="0.2">
      <c r="B30" s="31" t="s">
        <v>22</v>
      </c>
      <c r="C30" s="32">
        <v>-90</v>
      </c>
      <c r="D30" s="32">
        <v>48826</v>
      </c>
      <c r="E30" s="32">
        <f t="shared" si="0"/>
        <v>48826</v>
      </c>
      <c r="F30" s="32">
        <v>1210</v>
      </c>
      <c r="G30" s="32">
        <v>640</v>
      </c>
      <c r="H30" s="33">
        <v>86.05</v>
      </c>
      <c r="I30" s="33">
        <v>86.285309999999996</v>
      </c>
      <c r="J30" s="33">
        <f>+F30*H30</f>
        <v>104120.5</v>
      </c>
      <c r="K30" s="33">
        <f>+G30*I30</f>
        <v>55222.598399999995</v>
      </c>
      <c r="L30" s="31">
        <f t="shared" si="5"/>
        <v>0</v>
      </c>
      <c r="M30" s="33">
        <v>18.71</v>
      </c>
      <c r="N30" s="33"/>
      <c r="O30" s="34">
        <f t="shared" si="3"/>
        <v>1.1741958194532009E-4</v>
      </c>
      <c r="P30" s="35">
        <f t="shared" si="4"/>
        <v>1.0113513513513514E-2</v>
      </c>
      <c r="Q30" s="31">
        <f t="shared" si="2"/>
        <v>0</v>
      </c>
    </row>
    <row r="31" spans="2:18" x14ac:dyDescent="0.2">
      <c r="B31" s="31" t="s">
        <v>14</v>
      </c>
      <c r="C31" s="14">
        <f>SUM(C3:C30)</f>
        <v>3861</v>
      </c>
      <c r="D31" s="14">
        <f>SUM(D3:D30)</f>
        <v>-30988</v>
      </c>
      <c r="E31" s="14">
        <f>SUM(E3:E30)</f>
        <v>442008</v>
      </c>
      <c r="F31" s="14">
        <f>SUM(F3:F30)</f>
        <v>25782</v>
      </c>
      <c r="G31" s="14">
        <f>SUM(G3:G30)</f>
        <v>26009</v>
      </c>
      <c r="H31" s="33"/>
      <c r="I31" s="33"/>
      <c r="J31" s="14">
        <f>SUM(J3:J30)</f>
        <v>4053823.9452600004</v>
      </c>
      <c r="K31" s="14">
        <f>SUM(K3:K30)</f>
        <v>4078343.3022800013</v>
      </c>
      <c r="L31" s="31">
        <f t="shared" si="5"/>
        <v>1</v>
      </c>
      <c r="M31" s="16">
        <f>SUM(M3:M30)</f>
        <v>1110.7100000000003</v>
      </c>
      <c r="N31" s="16">
        <f>+C31+M31</f>
        <v>4971.71</v>
      </c>
      <c r="O31" s="24">
        <f>M31/(K31+J31)</f>
        <v>1.36582286884962E-4</v>
      </c>
      <c r="P31" s="18">
        <f>M31/(F31+G31)</f>
        <v>2.144600413199205E-2</v>
      </c>
      <c r="Q31" s="31">
        <f t="shared" si="2"/>
        <v>1</v>
      </c>
    </row>
    <row r="32" spans="2:18" x14ac:dyDescent="0.2">
      <c r="C32" s="36"/>
      <c r="D32" s="36"/>
      <c r="G32" s="32"/>
      <c r="H32" s="33"/>
      <c r="I32" s="33"/>
      <c r="J32" s="16">
        <f>+J31+K31</f>
        <v>8132167.2475400018</v>
      </c>
      <c r="K32" s="33"/>
      <c r="O32" s="37">
        <f>SUM(L3:L30)/COUNT(L3:L30)</f>
        <v>0.6071428571428571</v>
      </c>
      <c r="R32" s="37">
        <f>SUM(Q3:Q30)/COUNT(Q3:Q30)</f>
        <v>0</v>
      </c>
    </row>
    <row r="33" spans="3:13" x14ac:dyDescent="0.2">
      <c r="C33" s="36"/>
      <c r="J33" s="32"/>
      <c r="K33" s="32"/>
      <c r="M33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1512-ED62-4D2D-8B94-E0F6B02E1C62}">
  <dimension ref="B2:R34"/>
  <sheetViews>
    <sheetView topLeftCell="H1" zoomScale="130" zoomScaleNormal="130" workbookViewId="0">
      <selection sqref="A1:R33"/>
    </sheetView>
  </sheetViews>
  <sheetFormatPr defaultColWidth="8.7109375" defaultRowHeight="12.75" x14ac:dyDescent="0.2"/>
  <cols>
    <col min="1" max="2" width="8.7109375" style="31"/>
    <col min="3" max="9" width="8.85546875" style="31" bestFit="1" customWidth="1"/>
    <col min="10" max="10" width="12.42578125" style="31" customWidth="1"/>
    <col min="11" max="11" width="11" style="31" customWidth="1"/>
    <col min="12" max="18" width="8.85546875" style="31" bestFit="1" customWidth="1"/>
    <col min="19" max="16384" width="8.7109375" style="31"/>
  </cols>
  <sheetData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1" t="s">
        <v>41</v>
      </c>
      <c r="O2" s="31" t="s">
        <v>42</v>
      </c>
      <c r="P2" s="31" t="s">
        <v>43</v>
      </c>
      <c r="Q2" s="31" t="s">
        <v>39</v>
      </c>
    </row>
    <row r="3" spans="2:17" x14ac:dyDescent="0.2">
      <c r="B3" s="31" t="s">
        <v>2</v>
      </c>
      <c r="C3" s="32">
        <v>-667</v>
      </c>
      <c r="D3" s="32">
        <v>15079</v>
      </c>
      <c r="E3" s="32">
        <f t="shared" ref="E3:E31" si="0">ABS(D3)</f>
        <v>15079</v>
      </c>
      <c r="F3" s="32">
        <v>925</v>
      </c>
      <c r="G3" s="32">
        <v>730</v>
      </c>
      <c r="H3" s="33">
        <v>216.03432000000001</v>
      </c>
      <c r="I3" s="33">
        <v>215.79</v>
      </c>
      <c r="J3" s="33">
        <f t="shared" ref="J3:K30" si="1">+F3*H3</f>
        <v>199831.74600000001</v>
      </c>
      <c r="K3" s="33">
        <f t="shared" si="1"/>
        <v>157526.69999999998</v>
      </c>
      <c r="L3" s="31">
        <f>IF(C3&gt;0,1,0)</f>
        <v>0</v>
      </c>
      <c r="M3" s="33">
        <v>24.94</v>
      </c>
      <c r="N3" s="33"/>
      <c r="O3" s="34">
        <f>M3/(K3+J3)</f>
        <v>6.9789871427860419E-5</v>
      </c>
      <c r="P3" s="35">
        <f>M3/(F3+G3)</f>
        <v>1.5069486404833838E-2</v>
      </c>
      <c r="Q3" s="31">
        <f t="shared" ref="Q3:Q32" si="2">IF(N3&gt;0,1,0)</f>
        <v>0</v>
      </c>
    </row>
    <row r="4" spans="2:17" x14ac:dyDescent="0.2">
      <c r="B4" s="39" t="s">
        <v>46</v>
      </c>
      <c r="C4" s="40">
        <v>-542</v>
      </c>
      <c r="D4" s="14">
        <v>71953</v>
      </c>
      <c r="E4" s="14">
        <f t="shared" si="0"/>
        <v>71953</v>
      </c>
      <c r="F4" s="32">
        <v>0</v>
      </c>
      <c r="G4" s="32">
        <v>0</v>
      </c>
      <c r="H4" s="33">
        <v>0</v>
      </c>
      <c r="I4" s="33">
        <v>0</v>
      </c>
      <c r="J4" s="33">
        <f t="shared" si="1"/>
        <v>0</v>
      </c>
      <c r="K4" s="33">
        <f t="shared" si="1"/>
        <v>0</v>
      </c>
      <c r="L4" s="31">
        <f>IF(C4&gt;0,1,0)</f>
        <v>0</v>
      </c>
      <c r="M4" s="33">
        <v>0</v>
      </c>
      <c r="N4" s="33"/>
      <c r="O4" s="34" t="e">
        <f>M4/(K4+J4)</f>
        <v>#DIV/0!</v>
      </c>
      <c r="P4" s="35" t="e">
        <f>M4/(F4+G4)</f>
        <v>#DIV/0!</v>
      </c>
      <c r="Q4" s="31">
        <f t="shared" si="2"/>
        <v>0</v>
      </c>
    </row>
    <row r="5" spans="2:17" x14ac:dyDescent="0.2">
      <c r="B5" s="31" t="s">
        <v>37</v>
      </c>
      <c r="C5" s="32">
        <v>-131</v>
      </c>
      <c r="D5" s="32">
        <v>-15163</v>
      </c>
      <c r="E5" s="32">
        <f t="shared" si="0"/>
        <v>15163</v>
      </c>
      <c r="F5" s="32">
        <v>160</v>
      </c>
      <c r="G5" s="32">
        <v>280</v>
      </c>
      <c r="H5" s="33">
        <v>126.91</v>
      </c>
      <c r="I5" s="33">
        <v>126.67286</v>
      </c>
      <c r="J5" s="33">
        <f t="shared" si="1"/>
        <v>20305.599999999999</v>
      </c>
      <c r="K5" s="33">
        <f t="shared" si="1"/>
        <v>35468.400800000003</v>
      </c>
      <c r="L5" s="31">
        <f>IF(C5&gt;0,1,0)</f>
        <v>0</v>
      </c>
      <c r="M5" s="33">
        <v>4.46</v>
      </c>
      <c r="N5" s="33"/>
      <c r="O5" s="24">
        <f t="shared" ref="O5:O31" si="3">M5/(K5+J5)</f>
        <v>7.9965574210699264E-5</v>
      </c>
      <c r="P5" s="18">
        <f t="shared" ref="P5:P31" si="4">M5/(F5+G5)</f>
        <v>1.0136363636363636E-2</v>
      </c>
      <c r="Q5" s="31">
        <f t="shared" si="2"/>
        <v>0</v>
      </c>
    </row>
    <row r="6" spans="2:17" x14ac:dyDescent="0.2">
      <c r="B6" s="31" t="s">
        <v>3</v>
      </c>
      <c r="C6" s="32">
        <v>122</v>
      </c>
      <c r="D6" s="32">
        <v>776</v>
      </c>
      <c r="E6" s="32">
        <f t="shared" si="0"/>
        <v>776</v>
      </c>
      <c r="F6" s="32">
        <v>141</v>
      </c>
      <c r="G6" s="32">
        <v>135</v>
      </c>
      <c r="H6" s="33">
        <v>390.41723000000002</v>
      </c>
      <c r="I6" s="33">
        <v>391.38778000000002</v>
      </c>
      <c r="J6" s="33">
        <f t="shared" si="1"/>
        <v>55048.829430000005</v>
      </c>
      <c r="K6" s="33">
        <f t="shared" si="1"/>
        <v>52837.350300000006</v>
      </c>
      <c r="L6" s="31">
        <f>IF(C6&gt;0,1,0)</f>
        <v>1</v>
      </c>
      <c r="M6" s="33">
        <v>7.63</v>
      </c>
      <c r="N6" s="33"/>
      <c r="O6" s="34">
        <f t="shared" si="3"/>
        <v>7.0722682173890338E-5</v>
      </c>
      <c r="P6" s="35">
        <f t="shared" si="4"/>
        <v>2.7644927536231885E-2</v>
      </c>
      <c r="Q6" s="31">
        <f t="shared" si="2"/>
        <v>0</v>
      </c>
    </row>
    <row r="7" spans="2:17" x14ac:dyDescent="0.2">
      <c r="B7" s="31" t="s">
        <v>4</v>
      </c>
      <c r="C7" s="32">
        <v>-59</v>
      </c>
      <c r="D7" s="32">
        <v>-19554</v>
      </c>
      <c r="E7" s="32">
        <f t="shared" si="0"/>
        <v>19554</v>
      </c>
      <c r="F7" s="32">
        <v>275</v>
      </c>
      <c r="G7" s="32">
        <v>375</v>
      </c>
      <c r="H7" s="33">
        <v>193.7</v>
      </c>
      <c r="I7" s="33">
        <v>194.05867000000001</v>
      </c>
      <c r="J7" s="33">
        <f t="shared" si="1"/>
        <v>53267.5</v>
      </c>
      <c r="K7" s="33">
        <f t="shared" si="1"/>
        <v>72772.001250000001</v>
      </c>
      <c r="L7" s="31">
        <f t="shared" ref="L7:L32" si="5">IF(C7&gt;0,1,0)</f>
        <v>0</v>
      </c>
      <c r="M7" s="33">
        <v>9.98</v>
      </c>
      <c r="N7" s="33"/>
      <c r="O7" s="34">
        <f t="shared" si="3"/>
        <v>7.9181525640954564E-5</v>
      </c>
      <c r="P7" s="35">
        <f t="shared" si="4"/>
        <v>1.5353846153846154E-2</v>
      </c>
      <c r="Q7" s="31">
        <f t="shared" si="2"/>
        <v>0</v>
      </c>
    </row>
    <row r="8" spans="2:17" x14ac:dyDescent="0.2">
      <c r="B8" s="31" t="s">
        <v>29</v>
      </c>
      <c r="C8" s="32">
        <v>-128</v>
      </c>
      <c r="D8" s="32">
        <v>-19549</v>
      </c>
      <c r="E8" s="32">
        <f t="shared" si="0"/>
        <v>19549</v>
      </c>
      <c r="F8" s="32">
        <v>450</v>
      </c>
      <c r="G8" s="32">
        <v>420</v>
      </c>
      <c r="H8" s="33">
        <v>192.42793</v>
      </c>
      <c r="I8" s="33">
        <v>192.66696999999999</v>
      </c>
      <c r="J8" s="33">
        <f t="shared" si="1"/>
        <v>86592.568500000008</v>
      </c>
      <c r="K8" s="33">
        <f t="shared" si="1"/>
        <v>80920.127399999998</v>
      </c>
      <c r="L8" s="31">
        <f t="shared" si="5"/>
        <v>0</v>
      </c>
      <c r="M8" s="33">
        <v>23.38</v>
      </c>
      <c r="N8" s="33"/>
      <c r="O8" s="34">
        <f t="shared" si="3"/>
        <v>1.3957151053169814E-4</v>
      </c>
      <c r="P8" s="35">
        <f t="shared" si="4"/>
        <v>2.6873563218390805E-2</v>
      </c>
      <c r="Q8" s="31">
        <f t="shared" si="2"/>
        <v>0</v>
      </c>
    </row>
    <row r="9" spans="2:17" x14ac:dyDescent="0.2">
      <c r="B9" s="31" t="s">
        <v>5</v>
      </c>
      <c r="C9" s="32">
        <v>212</v>
      </c>
      <c r="D9" s="32">
        <v>4300</v>
      </c>
      <c r="E9" s="32">
        <f t="shared" si="0"/>
        <v>4300</v>
      </c>
      <c r="F9" s="32">
        <v>270</v>
      </c>
      <c r="G9" s="32">
        <v>240</v>
      </c>
      <c r="H9" s="33">
        <v>143.05432999999999</v>
      </c>
      <c r="I9" s="33">
        <v>143.56</v>
      </c>
      <c r="J9" s="33">
        <f t="shared" si="1"/>
        <v>38624.669099999999</v>
      </c>
      <c r="K9" s="33">
        <f t="shared" si="1"/>
        <v>34454.400000000001</v>
      </c>
      <c r="L9" s="31">
        <f t="shared" si="5"/>
        <v>1</v>
      </c>
      <c r="M9" s="33">
        <v>9.66</v>
      </c>
      <c r="N9" s="33"/>
      <c r="O9" s="24">
        <f t="shared" si="3"/>
        <v>1.3218559183863498E-4</v>
      </c>
      <c r="P9" s="35">
        <f t="shared" si="4"/>
        <v>1.8941176470588236E-2</v>
      </c>
      <c r="Q9" s="31">
        <f t="shared" si="2"/>
        <v>0</v>
      </c>
    </row>
    <row r="10" spans="2:17" x14ac:dyDescent="0.2">
      <c r="B10" s="31" t="s">
        <v>31</v>
      </c>
      <c r="C10" s="32">
        <v>3</v>
      </c>
      <c r="D10" s="32">
        <v>45230</v>
      </c>
      <c r="E10" s="32">
        <f t="shared" si="0"/>
        <v>45230</v>
      </c>
      <c r="F10" s="32">
        <v>270</v>
      </c>
      <c r="G10" s="32">
        <v>240</v>
      </c>
      <c r="H10" s="33">
        <v>902.43295999999998</v>
      </c>
      <c r="I10" s="33">
        <v>901.84</v>
      </c>
      <c r="J10" s="33">
        <f t="shared" si="1"/>
        <v>243656.89919999999</v>
      </c>
      <c r="K10" s="33">
        <f t="shared" si="1"/>
        <v>216441.60000000001</v>
      </c>
      <c r="L10" s="31">
        <f t="shared" si="5"/>
        <v>1</v>
      </c>
      <c r="M10" s="33">
        <v>23.02</v>
      </c>
      <c r="N10" s="33"/>
      <c r="O10" s="24">
        <f t="shared" si="3"/>
        <v>5.0032764810200886E-5</v>
      </c>
      <c r="P10" s="35">
        <f t="shared" si="4"/>
        <v>4.5137254901960785E-2</v>
      </c>
      <c r="Q10" s="31">
        <f t="shared" si="2"/>
        <v>0</v>
      </c>
    </row>
    <row r="11" spans="2:17" x14ac:dyDescent="0.2">
      <c r="B11" s="31" t="s">
        <v>45</v>
      </c>
      <c r="C11" s="32">
        <v>75</v>
      </c>
      <c r="D11" s="32">
        <v>-22351</v>
      </c>
      <c r="E11" s="32">
        <f t="shared" si="0"/>
        <v>22351</v>
      </c>
      <c r="F11" s="32">
        <v>500</v>
      </c>
      <c r="G11" s="32">
        <v>600</v>
      </c>
      <c r="H11" s="33">
        <v>279.09039999999999</v>
      </c>
      <c r="I11" s="33">
        <v>279.28199999999998</v>
      </c>
      <c r="J11" s="33">
        <f t="shared" si="1"/>
        <v>139545.19999999998</v>
      </c>
      <c r="K11" s="33">
        <f t="shared" si="1"/>
        <v>167569.19999999998</v>
      </c>
      <c r="L11" s="31">
        <f t="shared" si="5"/>
        <v>1</v>
      </c>
      <c r="M11" s="33">
        <v>22.95</v>
      </c>
      <c r="N11" s="33"/>
      <c r="O11" s="24">
        <f t="shared" si="3"/>
        <v>7.4727853855110672E-5</v>
      </c>
      <c r="P11" s="35">
        <f t="shared" si="4"/>
        <v>2.0863636363636362E-2</v>
      </c>
      <c r="Q11" s="31">
        <f t="shared" si="2"/>
        <v>0</v>
      </c>
    </row>
    <row r="12" spans="2:17" x14ac:dyDescent="0.2">
      <c r="B12" s="31" t="s">
        <v>6</v>
      </c>
      <c r="C12" s="32">
        <v>-296</v>
      </c>
      <c r="D12" s="32">
        <v>-24607</v>
      </c>
      <c r="E12" s="32">
        <f t="shared" si="0"/>
        <v>24607</v>
      </c>
      <c r="F12" s="32">
        <v>540</v>
      </c>
      <c r="G12" s="32">
        <v>600</v>
      </c>
      <c r="H12" s="33">
        <v>163.16111000000001</v>
      </c>
      <c r="I12" s="33">
        <v>163.31200000000001</v>
      </c>
      <c r="J12" s="33">
        <f t="shared" si="1"/>
        <v>88106.999400000001</v>
      </c>
      <c r="K12" s="33">
        <f t="shared" si="1"/>
        <v>97987.200000000012</v>
      </c>
      <c r="L12" s="31">
        <f t="shared" si="5"/>
        <v>0</v>
      </c>
      <c r="M12" s="33">
        <v>14.01</v>
      </c>
      <c r="N12" s="33"/>
      <c r="O12" s="34">
        <f t="shared" si="3"/>
        <v>7.5284452955388562E-5</v>
      </c>
      <c r="P12" s="35">
        <f t="shared" si="4"/>
        <v>1.2289473684210525E-2</v>
      </c>
      <c r="Q12" s="31">
        <f t="shared" si="2"/>
        <v>0</v>
      </c>
    </row>
    <row r="13" spans="2:17" x14ac:dyDescent="0.2">
      <c r="B13" s="31" t="s">
        <v>18</v>
      </c>
      <c r="C13" s="32">
        <v>169</v>
      </c>
      <c r="D13" s="32">
        <v>-13039</v>
      </c>
      <c r="E13" s="32">
        <f t="shared" si="0"/>
        <v>13039</v>
      </c>
      <c r="F13" s="32">
        <v>90</v>
      </c>
      <c r="G13" s="32">
        <v>30</v>
      </c>
      <c r="H13" s="33">
        <v>163.38667000000001</v>
      </c>
      <c r="I13" s="33">
        <v>163.98</v>
      </c>
      <c r="J13" s="33">
        <f t="shared" si="1"/>
        <v>14704.800300000001</v>
      </c>
      <c r="K13" s="33">
        <f t="shared" si="1"/>
        <v>4919.3999999999996</v>
      </c>
      <c r="L13" s="31">
        <f t="shared" si="5"/>
        <v>1</v>
      </c>
      <c r="M13" s="33">
        <v>1.43</v>
      </c>
      <c r="N13" s="33"/>
      <c r="O13" s="24">
        <f t="shared" si="3"/>
        <v>7.2869211388960396E-5</v>
      </c>
      <c r="P13" s="35">
        <f t="shared" si="4"/>
        <v>1.1916666666666666E-2</v>
      </c>
      <c r="Q13" s="31">
        <f t="shared" si="2"/>
        <v>0</v>
      </c>
    </row>
    <row r="14" spans="2:17" x14ac:dyDescent="0.2">
      <c r="B14" s="31" t="s">
        <v>19</v>
      </c>
      <c r="C14" s="32">
        <v>-442</v>
      </c>
      <c r="D14" s="32">
        <v>0</v>
      </c>
      <c r="E14" s="32">
        <f t="shared" si="0"/>
        <v>0</v>
      </c>
      <c r="F14" s="32">
        <v>400</v>
      </c>
      <c r="G14" s="32">
        <v>300</v>
      </c>
      <c r="H14" s="33">
        <v>238.63312999999999</v>
      </c>
      <c r="I14" s="33">
        <v>238.41917000000001</v>
      </c>
      <c r="J14" s="33">
        <f t="shared" si="1"/>
        <v>95453.251999999993</v>
      </c>
      <c r="K14" s="33">
        <f t="shared" si="1"/>
        <v>71525.751000000004</v>
      </c>
      <c r="L14" s="31">
        <f t="shared" si="5"/>
        <v>0</v>
      </c>
      <c r="M14" s="33">
        <v>11.17</v>
      </c>
      <c r="N14" s="33"/>
      <c r="O14" s="34">
        <f t="shared" si="3"/>
        <v>6.6894638243827581E-5</v>
      </c>
      <c r="P14" s="35">
        <f t="shared" si="4"/>
        <v>1.5957142857142857E-2</v>
      </c>
      <c r="Q14" s="31">
        <f t="shared" si="2"/>
        <v>0</v>
      </c>
    </row>
    <row r="15" spans="2:17" x14ac:dyDescent="0.2">
      <c r="B15" s="31" t="s">
        <v>20</v>
      </c>
      <c r="C15" s="32">
        <v>-43</v>
      </c>
      <c r="D15" s="32">
        <v>-9699</v>
      </c>
      <c r="E15" s="32">
        <f t="shared" si="0"/>
        <v>9699</v>
      </c>
      <c r="F15" s="32">
        <v>0</v>
      </c>
      <c r="G15" s="32">
        <v>140</v>
      </c>
      <c r="H15" s="33">
        <v>0</v>
      </c>
      <c r="I15" s="33">
        <v>68.98</v>
      </c>
      <c r="J15" s="33">
        <f t="shared" si="1"/>
        <v>0</v>
      </c>
      <c r="K15" s="33">
        <f t="shared" si="1"/>
        <v>9657.2000000000007</v>
      </c>
      <c r="L15" s="31">
        <f t="shared" si="5"/>
        <v>0</v>
      </c>
      <c r="M15" s="33">
        <v>0.86</v>
      </c>
      <c r="N15" s="33"/>
      <c r="O15" s="24">
        <f t="shared" si="3"/>
        <v>8.9052727498653848E-5</v>
      </c>
      <c r="P15" s="18">
        <f t="shared" si="4"/>
        <v>6.1428571428571426E-3</v>
      </c>
      <c r="Q15" s="31">
        <f t="shared" si="2"/>
        <v>0</v>
      </c>
    </row>
    <row r="16" spans="2:17" x14ac:dyDescent="0.2">
      <c r="B16" s="31" t="s">
        <v>23</v>
      </c>
      <c r="C16" s="32">
        <v>-628</v>
      </c>
      <c r="D16" s="32">
        <v>-30132</v>
      </c>
      <c r="E16" s="32">
        <f t="shared" si="0"/>
        <v>30132</v>
      </c>
      <c r="F16" s="32">
        <v>219</v>
      </c>
      <c r="G16" s="32">
        <v>216</v>
      </c>
      <c r="H16" s="33">
        <v>834.11041</v>
      </c>
      <c r="I16" s="33">
        <v>833.91985999999997</v>
      </c>
      <c r="J16" s="33">
        <f t="shared" si="1"/>
        <v>182670.17978999999</v>
      </c>
      <c r="K16" s="33">
        <f t="shared" si="1"/>
        <v>180126.68975999998</v>
      </c>
      <c r="L16" s="31">
        <f t="shared" si="5"/>
        <v>0</v>
      </c>
      <c r="M16" s="33">
        <v>30.2</v>
      </c>
      <c r="N16" s="33"/>
      <c r="O16" s="24">
        <f t="shared" si="3"/>
        <v>8.324217360932299E-5</v>
      </c>
      <c r="P16" s="35">
        <f t="shared" si="4"/>
        <v>6.9425287356321835E-2</v>
      </c>
      <c r="Q16" s="31">
        <f t="shared" si="2"/>
        <v>0</v>
      </c>
    </row>
    <row r="17" spans="2:17" x14ac:dyDescent="0.2">
      <c r="B17" s="31" t="s">
        <v>44</v>
      </c>
      <c r="C17" s="32">
        <v>-103</v>
      </c>
      <c r="D17" s="32">
        <v>42887</v>
      </c>
      <c r="E17" s="32">
        <f t="shared" si="0"/>
        <v>42887</v>
      </c>
      <c r="F17" s="32">
        <v>660</v>
      </c>
      <c r="G17" s="32">
        <v>480</v>
      </c>
      <c r="H17" s="33">
        <v>534.42515000000003</v>
      </c>
      <c r="I17" s="33">
        <v>534.86917000000005</v>
      </c>
      <c r="J17" s="33">
        <f t="shared" si="1"/>
        <v>352720.59900000005</v>
      </c>
      <c r="K17" s="33">
        <f t="shared" si="1"/>
        <v>256737.20160000003</v>
      </c>
      <c r="L17" s="31">
        <f t="shared" si="5"/>
        <v>0</v>
      </c>
      <c r="M17" s="33">
        <v>26.25</v>
      </c>
      <c r="N17" s="33"/>
      <c r="O17" s="24">
        <f t="shared" si="3"/>
        <v>4.3071070669958371E-5</v>
      </c>
      <c r="P17" s="35">
        <f t="shared" si="4"/>
        <v>2.3026315789473683E-2</v>
      </c>
      <c r="Q17" s="31">
        <f t="shared" si="2"/>
        <v>0</v>
      </c>
    </row>
    <row r="18" spans="2:17" x14ac:dyDescent="0.2">
      <c r="B18" s="31" t="s">
        <v>8</v>
      </c>
      <c r="C18" s="32">
        <v>474</v>
      </c>
      <c r="D18" s="32">
        <v>23362</v>
      </c>
      <c r="E18" s="32">
        <f t="shared" si="0"/>
        <v>23362</v>
      </c>
      <c r="F18" s="32">
        <v>400</v>
      </c>
      <c r="G18" s="32">
        <v>440</v>
      </c>
      <c r="H18" s="33">
        <v>582.87924999999996</v>
      </c>
      <c r="I18" s="33">
        <v>583.81523000000004</v>
      </c>
      <c r="J18" s="33">
        <f t="shared" si="1"/>
        <v>233151.69999999998</v>
      </c>
      <c r="K18" s="33">
        <f t="shared" si="1"/>
        <v>256878.70120000001</v>
      </c>
      <c r="L18" s="31">
        <f t="shared" si="5"/>
        <v>1</v>
      </c>
      <c r="M18" s="33">
        <v>32.619999999999997</v>
      </c>
      <c r="N18" s="33"/>
      <c r="O18" s="34">
        <f t="shared" si="3"/>
        <v>6.6567298518865851E-5</v>
      </c>
      <c r="P18" s="35">
        <f t="shared" si="4"/>
        <v>3.8833333333333331E-2</v>
      </c>
      <c r="Q18" s="31">
        <f t="shared" si="2"/>
        <v>0</v>
      </c>
    </row>
    <row r="19" spans="2:17" x14ac:dyDescent="0.2">
      <c r="B19" s="31" t="s">
        <v>9</v>
      </c>
      <c r="C19" s="32">
        <v>-39</v>
      </c>
      <c r="D19" s="32">
        <v>-5817</v>
      </c>
      <c r="E19" s="32">
        <f t="shared" si="0"/>
        <v>5817</v>
      </c>
      <c r="F19" s="32">
        <v>0</v>
      </c>
      <c r="G19" s="32">
        <v>15</v>
      </c>
      <c r="H19" s="33">
        <v>0</v>
      </c>
      <c r="I19" s="33">
        <v>385.5</v>
      </c>
      <c r="J19" s="33">
        <f t="shared" si="1"/>
        <v>0</v>
      </c>
      <c r="K19" s="33">
        <f t="shared" si="1"/>
        <v>5782.5</v>
      </c>
      <c r="L19" s="31">
        <f t="shared" si="5"/>
        <v>0</v>
      </c>
      <c r="M19" s="33">
        <v>0.49</v>
      </c>
      <c r="N19" s="33"/>
      <c r="O19" s="34">
        <f t="shared" si="3"/>
        <v>8.4738434932987467E-5</v>
      </c>
      <c r="P19" s="35">
        <f t="shared" si="4"/>
        <v>3.2666666666666663E-2</v>
      </c>
      <c r="Q19" s="31">
        <f t="shared" si="2"/>
        <v>0</v>
      </c>
    </row>
    <row r="20" spans="2:17" x14ac:dyDescent="0.2">
      <c r="B20" s="39" t="s">
        <v>11</v>
      </c>
      <c r="C20" s="32">
        <v>140</v>
      </c>
      <c r="D20" s="32">
        <v>-23987</v>
      </c>
      <c r="E20" s="32">
        <f t="shared" si="0"/>
        <v>23987</v>
      </c>
      <c r="F20" s="32">
        <v>95</v>
      </c>
      <c r="G20" s="32">
        <v>120</v>
      </c>
      <c r="H20" s="33">
        <v>954.98316</v>
      </c>
      <c r="I20" s="33">
        <v>957.23874999999998</v>
      </c>
      <c r="J20" s="33">
        <f t="shared" si="1"/>
        <v>90723.400200000004</v>
      </c>
      <c r="K20" s="33">
        <f t="shared" si="1"/>
        <v>114868.65</v>
      </c>
      <c r="L20" s="31">
        <f t="shared" si="5"/>
        <v>1</v>
      </c>
      <c r="M20" s="33">
        <v>17.87</v>
      </c>
      <c r="N20" s="33"/>
      <c r="O20" s="34">
        <f t="shared" ref="O20" si="6">M20/(K20+J20)</f>
        <v>8.6919703279460763E-5</v>
      </c>
      <c r="P20" s="35">
        <f t="shared" ref="P20" si="7">M20/(F20+G20)</f>
        <v>8.3116279069767443E-2</v>
      </c>
      <c r="Q20" s="31">
        <f t="shared" ref="Q20" si="8">IF(N20&gt;0,1,0)</f>
        <v>0</v>
      </c>
    </row>
    <row r="21" spans="2:17" x14ac:dyDescent="0.2">
      <c r="B21" s="31" t="s">
        <v>12</v>
      </c>
      <c r="C21" s="32">
        <v>92</v>
      </c>
      <c r="D21" s="32">
        <v>-7042</v>
      </c>
      <c r="E21" s="32">
        <f t="shared" si="0"/>
        <v>7042</v>
      </c>
      <c r="F21" s="32">
        <v>840</v>
      </c>
      <c r="G21" s="32">
        <v>920</v>
      </c>
      <c r="H21" s="33">
        <v>117.89762</v>
      </c>
      <c r="I21" s="33">
        <v>117.93174</v>
      </c>
      <c r="J21" s="33">
        <f t="shared" si="1"/>
        <v>99034.000800000009</v>
      </c>
      <c r="K21" s="33">
        <f t="shared" si="1"/>
        <v>108497.20080000001</v>
      </c>
      <c r="L21" s="31">
        <f t="shared" si="5"/>
        <v>1</v>
      </c>
      <c r="M21" s="33">
        <v>15.3</v>
      </c>
      <c r="N21" s="33"/>
      <c r="O21" s="34">
        <f t="shared" si="3"/>
        <v>7.3723853965292115E-5</v>
      </c>
      <c r="P21" s="35">
        <f t="shared" si="4"/>
        <v>8.6931818181818186E-3</v>
      </c>
      <c r="Q21" s="31">
        <f t="shared" si="2"/>
        <v>0</v>
      </c>
    </row>
    <row r="22" spans="2:17" x14ac:dyDescent="0.2">
      <c r="B22" s="31" t="s">
        <v>32</v>
      </c>
      <c r="C22" s="32">
        <v>-69</v>
      </c>
      <c r="D22" s="32">
        <v>-21330</v>
      </c>
      <c r="E22" s="32">
        <f t="shared" si="0"/>
        <v>21330</v>
      </c>
      <c r="F22" s="32">
        <v>1740</v>
      </c>
      <c r="G22" s="32">
        <v>1980</v>
      </c>
      <c r="H22" s="33">
        <v>79.558970000000002</v>
      </c>
      <c r="I22" s="33">
        <v>79.437880000000007</v>
      </c>
      <c r="J22" s="33">
        <f t="shared" si="1"/>
        <v>138432.6078</v>
      </c>
      <c r="K22" s="33">
        <f t="shared" si="1"/>
        <v>157287.00240000003</v>
      </c>
      <c r="L22" s="31">
        <f t="shared" si="5"/>
        <v>0</v>
      </c>
      <c r="M22" s="33">
        <v>22.83</v>
      </c>
      <c r="N22" s="33"/>
      <c r="O22" s="34">
        <f t="shared" si="3"/>
        <v>7.7201508498403928E-5</v>
      </c>
      <c r="P22" s="18">
        <f t="shared" si="4"/>
        <v>6.1370967741935477E-3</v>
      </c>
      <c r="Q22" s="31">
        <f t="shared" si="2"/>
        <v>0</v>
      </c>
    </row>
    <row r="23" spans="2:17" x14ac:dyDescent="0.2">
      <c r="B23" s="31" t="s">
        <v>33</v>
      </c>
      <c r="C23" s="32">
        <v>189</v>
      </c>
      <c r="D23" s="32">
        <v>-21495</v>
      </c>
      <c r="E23" s="32">
        <f t="shared" si="0"/>
        <v>21495</v>
      </c>
      <c r="F23" s="32">
        <v>1365</v>
      </c>
      <c r="G23" s="32">
        <v>1505</v>
      </c>
      <c r="H23" s="33">
        <v>152.22973999999999</v>
      </c>
      <c r="I23" s="33">
        <v>152.39930000000001</v>
      </c>
      <c r="J23" s="33">
        <f t="shared" si="1"/>
        <v>207793.59509999998</v>
      </c>
      <c r="K23" s="33">
        <f t="shared" si="1"/>
        <v>229360.94650000002</v>
      </c>
      <c r="L23" s="31">
        <f t="shared" si="5"/>
        <v>1</v>
      </c>
      <c r="M23" s="33">
        <v>32.58</v>
      </c>
      <c r="N23" s="33"/>
      <c r="O23" s="34">
        <f t="shared" si="3"/>
        <v>7.4527419710100984E-5</v>
      </c>
      <c r="P23" s="35">
        <f t="shared" si="4"/>
        <v>1.135191637630662E-2</v>
      </c>
      <c r="Q23" s="31">
        <f t="shared" si="2"/>
        <v>0</v>
      </c>
    </row>
    <row r="24" spans="2:17" x14ac:dyDescent="0.2">
      <c r="B24" s="31" t="s">
        <v>34</v>
      </c>
      <c r="C24" s="32">
        <v>100</v>
      </c>
      <c r="D24" s="32">
        <v>26200</v>
      </c>
      <c r="E24" s="32">
        <f t="shared" si="0"/>
        <v>26200</v>
      </c>
      <c r="F24" s="32">
        <v>4200</v>
      </c>
      <c r="G24" s="32">
        <v>3165</v>
      </c>
      <c r="H24" s="33">
        <v>26.315239999999999</v>
      </c>
      <c r="I24" s="33">
        <v>26.386590000000002</v>
      </c>
      <c r="J24" s="33">
        <f t="shared" si="1"/>
        <v>110524.008</v>
      </c>
      <c r="K24" s="33">
        <f t="shared" si="1"/>
        <v>83513.557350000003</v>
      </c>
      <c r="L24" s="31">
        <f t="shared" si="5"/>
        <v>1</v>
      </c>
      <c r="M24" s="33">
        <v>10.5</v>
      </c>
      <c r="N24" s="33"/>
      <c r="O24" s="24">
        <f t="shared" si="3"/>
        <v>5.4113233079689333E-5</v>
      </c>
      <c r="P24" s="18">
        <f t="shared" si="4"/>
        <v>1.4256619144602852E-3</v>
      </c>
      <c r="Q24" s="31">
        <f t="shared" si="2"/>
        <v>0</v>
      </c>
    </row>
    <row r="25" spans="2:17" x14ac:dyDescent="0.2">
      <c r="B25" s="31" t="s">
        <v>21</v>
      </c>
      <c r="C25" s="32">
        <v>-8</v>
      </c>
      <c r="D25" s="32">
        <v>0</v>
      </c>
      <c r="E25" s="32">
        <f t="shared" si="0"/>
        <v>0</v>
      </c>
      <c r="F25" s="32">
        <v>30</v>
      </c>
      <c r="G25" s="32">
        <v>30</v>
      </c>
      <c r="H25" s="33">
        <v>168.02</v>
      </c>
      <c r="I25" s="33">
        <v>167.78</v>
      </c>
      <c r="J25" s="33">
        <f t="shared" si="1"/>
        <v>5040.6000000000004</v>
      </c>
      <c r="K25" s="33">
        <f t="shared" si="1"/>
        <v>5033.3999999999996</v>
      </c>
      <c r="L25" s="31">
        <f t="shared" si="5"/>
        <v>0</v>
      </c>
      <c r="M25" s="33">
        <v>0.79</v>
      </c>
      <c r="N25" s="33"/>
      <c r="O25" s="34">
        <f t="shared" si="3"/>
        <v>7.8419694262457822E-5</v>
      </c>
      <c r="P25" s="35">
        <f t="shared" si="4"/>
        <v>1.3166666666666667E-2</v>
      </c>
      <c r="Q25" s="31">
        <f t="shared" si="2"/>
        <v>0</v>
      </c>
    </row>
    <row r="26" spans="2:17" x14ac:dyDescent="0.2">
      <c r="B26" s="31" t="s">
        <v>47</v>
      </c>
      <c r="C26" s="32">
        <v>-55</v>
      </c>
      <c r="D26" s="32">
        <v>20217</v>
      </c>
      <c r="E26" s="32">
        <f t="shared" si="0"/>
        <v>20217</v>
      </c>
      <c r="F26" s="32">
        <v>2380</v>
      </c>
      <c r="G26" s="32">
        <v>2040</v>
      </c>
      <c r="H26" s="33">
        <v>58.72175</v>
      </c>
      <c r="I26" s="33">
        <v>58.722920000000002</v>
      </c>
      <c r="J26" s="33">
        <f t="shared" si="1"/>
        <v>139757.76500000001</v>
      </c>
      <c r="K26" s="33">
        <f t="shared" si="1"/>
        <v>119794.7568</v>
      </c>
      <c r="L26" s="31">
        <f t="shared" si="5"/>
        <v>0</v>
      </c>
      <c r="M26" s="33">
        <v>13.72</v>
      </c>
      <c r="N26" s="33"/>
      <c r="O26" s="34">
        <f t="shared" si="3"/>
        <v>5.2860206885495184E-5</v>
      </c>
      <c r="P26" s="35">
        <f t="shared" si="4"/>
        <v>3.1040723981900454E-3</v>
      </c>
      <c r="Q26" s="31">
        <f t="shared" si="2"/>
        <v>0</v>
      </c>
    </row>
    <row r="27" spans="2:17" x14ac:dyDescent="0.2">
      <c r="B27" s="31" t="s">
        <v>13</v>
      </c>
      <c r="C27" s="32">
        <v>799</v>
      </c>
      <c r="D27" s="32">
        <v>0</v>
      </c>
      <c r="E27" s="32">
        <f t="shared" si="0"/>
        <v>0</v>
      </c>
      <c r="F27" s="32">
        <v>1345</v>
      </c>
      <c r="G27" s="32">
        <v>1395</v>
      </c>
      <c r="H27" s="33">
        <v>234.17646999999999</v>
      </c>
      <c r="I27" s="33">
        <v>234.46128999999999</v>
      </c>
      <c r="J27" s="33">
        <f t="shared" si="1"/>
        <v>314967.35214999999</v>
      </c>
      <c r="K27" s="33">
        <f t="shared" si="1"/>
        <v>327073.49955000001</v>
      </c>
      <c r="L27" s="31">
        <f t="shared" si="5"/>
        <v>1</v>
      </c>
      <c r="M27" s="33">
        <v>41.69</v>
      </c>
      <c r="N27" s="33"/>
      <c r="O27" s="34">
        <f t="shared" si="3"/>
        <v>6.4933562856028465E-5</v>
      </c>
      <c r="P27" s="35">
        <f t="shared" si="4"/>
        <v>1.5215328467153283E-2</v>
      </c>
      <c r="Q27" s="31">
        <f t="shared" si="2"/>
        <v>0</v>
      </c>
    </row>
    <row r="28" spans="2:17" x14ac:dyDescent="0.2">
      <c r="B28" s="31" t="s">
        <v>35</v>
      </c>
      <c r="C28" s="32">
        <v>-318</v>
      </c>
      <c r="D28" s="32">
        <v>-52257</v>
      </c>
      <c r="E28" s="32">
        <f t="shared" si="0"/>
        <v>52257</v>
      </c>
      <c r="F28" s="32">
        <v>0</v>
      </c>
      <c r="G28" s="32">
        <v>0</v>
      </c>
      <c r="H28" s="33">
        <v>0</v>
      </c>
      <c r="I28" s="33">
        <v>0</v>
      </c>
      <c r="J28" s="33">
        <f t="shared" si="1"/>
        <v>0</v>
      </c>
      <c r="K28" s="33">
        <f t="shared" si="1"/>
        <v>0</v>
      </c>
      <c r="L28" s="31">
        <f t="shared" si="5"/>
        <v>0</v>
      </c>
      <c r="M28" s="33"/>
      <c r="N28" s="33"/>
      <c r="O28" s="34" t="e">
        <f t="shared" si="3"/>
        <v>#DIV/0!</v>
      </c>
      <c r="P28" s="35" t="e">
        <f t="shared" si="4"/>
        <v>#DIV/0!</v>
      </c>
      <c r="Q28" s="31">
        <f t="shared" si="2"/>
        <v>0</v>
      </c>
    </row>
    <row r="29" spans="2:17" x14ac:dyDescent="0.2">
      <c r="B29" s="31" t="s">
        <v>38</v>
      </c>
      <c r="C29" s="32">
        <v>135</v>
      </c>
      <c r="D29" s="32">
        <v>5032</v>
      </c>
      <c r="E29" s="32">
        <f t="shared" si="0"/>
        <v>5032</v>
      </c>
      <c r="F29" s="32">
        <v>120</v>
      </c>
      <c r="G29" s="32">
        <v>110</v>
      </c>
      <c r="H29" s="33">
        <v>502.66250000000002</v>
      </c>
      <c r="I29" s="33">
        <v>503.93</v>
      </c>
      <c r="J29" s="33">
        <f t="shared" si="1"/>
        <v>60319.5</v>
      </c>
      <c r="K29" s="33">
        <f t="shared" si="1"/>
        <v>55432.3</v>
      </c>
      <c r="L29" s="31">
        <f t="shared" si="5"/>
        <v>1</v>
      </c>
      <c r="M29" s="33">
        <v>9.39</v>
      </c>
      <c r="N29" s="33"/>
      <c r="O29" s="34">
        <f t="shared" si="3"/>
        <v>8.1121848645118261E-5</v>
      </c>
      <c r="P29" s="35">
        <f t="shared" si="4"/>
        <v>4.0826086956521741E-2</v>
      </c>
      <c r="Q29" s="31">
        <f t="shared" si="2"/>
        <v>0</v>
      </c>
    </row>
    <row r="30" spans="2:17" x14ac:dyDescent="0.2">
      <c r="B30" s="31" t="s">
        <v>36</v>
      </c>
      <c r="C30" s="32">
        <v>-106</v>
      </c>
      <c r="D30" s="32">
        <v>-25485</v>
      </c>
      <c r="E30" s="32">
        <f t="shared" si="0"/>
        <v>25485</v>
      </c>
      <c r="F30" s="32">
        <v>454</v>
      </c>
      <c r="G30" s="32">
        <v>508</v>
      </c>
      <c r="H30" s="33">
        <v>337.71260000000001</v>
      </c>
      <c r="I30" s="33">
        <v>337.99689000000001</v>
      </c>
      <c r="J30" s="33">
        <f t="shared" si="1"/>
        <v>153321.52040000001</v>
      </c>
      <c r="K30" s="33">
        <f t="shared" si="1"/>
        <v>171702.42012</v>
      </c>
      <c r="L30" s="31">
        <f t="shared" si="5"/>
        <v>0</v>
      </c>
      <c r="M30" s="33">
        <v>26.68</v>
      </c>
      <c r="N30" s="33"/>
      <c r="O30" s="34">
        <f t="shared" si="3"/>
        <v>8.2086260960700748E-5</v>
      </c>
      <c r="P30" s="35">
        <f t="shared" si="4"/>
        <v>2.7733887733887734E-2</v>
      </c>
      <c r="Q30" s="31">
        <f t="shared" si="2"/>
        <v>0</v>
      </c>
    </row>
    <row r="31" spans="2:17" x14ac:dyDescent="0.2">
      <c r="B31" s="31" t="s">
        <v>22</v>
      </c>
      <c r="C31" s="32">
        <v>331</v>
      </c>
      <c r="D31" s="32">
        <v>22969</v>
      </c>
      <c r="E31" s="32">
        <f t="shared" si="0"/>
        <v>22969</v>
      </c>
      <c r="F31" s="32">
        <v>240</v>
      </c>
      <c r="G31" s="32">
        <v>544</v>
      </c>
      <c r="H31" s="33">
        <v>337.71260000000001</v>
      </c>
      <c r="I31" s="33">
        <v>337.99689000000001</v>
      </c>
      <c r="J31" s="33">
        <f>+F31*H31</f>
        <v>81051.024000000005</v>
      </c>
      <c r="K31" s="33">
        <f>+G31*I31</f>
        <v>183870.30816000002</v>
      </c>
      <c r="L31" s="31">
        <f t="shared" si="5"/>
        <v>1</v>
      </c>
      <c r="M31" s="33">
        <v>4.75</v>
      </c>
      <c r="N31" s="33"/>
      <c r="O31" s="34">
        <f t="shared" si="3"/>
        <v>1.7929850953381226E-5</v>
      </c>
      <c r="P31" s="35">
        <f t="shared" si="4"/>
        <v>6.0586734693877549E-3</v>
      </c>
      <c r="Q31" s="31">
        <f t="shared" si="2"/>
        <v>0</v>
      </c>
    </row>
    <row r="32" spans="2:17" x14ac:dyDescent="0.2">
      <c r="B32" s="31" t="s">
        <v>14</v>
      </c>
      <c r="C32" s="14">
        <f>SUM(C3:C31)</f>
        <v>-793</v>
      </c>
      <c r="D32" s="14">
        <f>SUM(D3:D31)</f>
        <v>-33502</v>
      </c>
      <c r="E32" s="14">
        <f>SUM(E3:E31)</f>
        <v>589512</v>
      </c>
      <c r="F32" s="14">
        <f>SUM(F3:F31)</f>
        <v>18109</v>
      </c>
      <c r="G32" s="14">
        <f>SUM(G3:G31)</f>
        <v>17558</v>
      </c>
      <c r="H32" s="33"/>
      <c r="I32" s="33"/>
      <c r="J32" s="14">
        <f>SUM(J3:J31)</f>
        <v>3204645.9161700006</v>
      </c>
      <c r="K32" s="14">
        <f>SUM(K3:K31)</f>
        <v>3258038.4649899993</v>
      </c>
      <c r="L32" s="31">
        <f t="shared" si="5"/>
        <v>0</v>
      </c>
      <c r="M32" s="16">
        <f>SUM(M3:M31)</f>
        <v>439.15000000000003</v>
      </c>
      <c r="N32" s="16">
        <f>+C32+M32</f>
        <v>-353.84999999999997</v>
      </c>
      <c r="O32" s="24">
        <f>M32/(K32+J32)</f>
        <v>6.7951639612822329E-5</v>
      </c>
      <c r="P32" s="18">
        <f>M32/(F32+G32)</f>
        <v>1.2312501752320073E-2</v>
      </c>
      <c r="Q32" s="31">
        <f t="shared" si="2"/>
        <v>0</v>
      </c>
    </row>
    <row r="33" spans="3:18" x14ac:dyDescent="0.2">
      <c r="C33" s="36"/>
      <c r="D33" s="36"/>
      <c r="G33" s="32"/>
      <c r="H33" s="33"/>
      <c r="I33" s="33"/>
      <c r="J33" s="16">
        <f>+J32+K32</f>
        <v>6462684.3811600003</v>
      </c>
      <c r="K33" s="33"/>
      <c r="O33" s="37">
        <f>SUM(L3:L31)/COUNT(L3:L31)</f>
        <v>0.44827586206896552</v>
      </c>
      <c r="R33" s="37">
        <f>SUM(Q3:Q31)/COUNT(Q3:Q31)</f>
        <v>0</v>
      </c>
    </row>
    <row r="34" spans="3:18" x14ac:dyDescent="0.2">
      <c r="C34" s="36"/>
      <c r="J34" s="32"/>
      <c r="K34" s="32"/>
      <c r="M34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1287-FF32-4D8D-A7C3-1CD32A85D411}">
  <dimension ref="B2:R35"/>
  <sheetViews>
    <sheetView zoomScale="115" zoomScaleNormal="115" workbookViewId="0">
      <selection activeCell="J10" sqref="J10"/>
    </sheetView>
  </sheetViews>
  <sheetFormatPr defaultColWidth="8.7109375" defaultRowHeight="12.75" x14ac:dyDescent="0.2"/>
  <cols>
    <col min="1" max="7" width="8.7109375" style="39"/>
    <col min="8" max="9" width="9.5703125" style="39" customWidth="1"/>
    <col min="10" max="11" width="12.85546875" style="39" customWidth="1"/>
    <col min="12" max="16384" width="8.7109375" style="39"/>
  </cols>
  <sheetData>
    <row r="2" spans="2:17" x14ac:dyDescent="0.2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9" t="s">
        <v>41</v>
      </c>
      <c r="O2" s="39" t="s">
        <v>42</v>
      </c>
      <c r="P2" s="39" t="s">
        <v>43</v>
      </c>
      <c r="Q2" s="39" t="s">
        <v>39</v>
      </c>
    </row>
    <row r="3" spans="2:17" x14ac:dyDescent="0.2">
      <c r="B3" s="39" t="s">
        <v>2</v>
      </c>
      <c r="C3" s="40">
        <v>148</v>
      </c>
      <c r="D3" s="40">
        <v>5344</v>
      </c>
      <c r="E3" s="40">
        <f t="shared" ref="E3:E33" si="0">ABS(D3)</f>
        <v>5344</v>
      </c>
      <c r="F3" s="40">
        <v>350</v>
      </c>
      <c r="G3" s="40">
        <v>395</v>
      </c>
      <c r="H3" s="41">
        <v>214.68714</v>
      </c>
      <c r="I3" s="41">
        <v>215.24966000000001</v>
      </c>
      <c r="J3" s="41">
        <f t="shared" ref="J3:K32" si="1">+F3*H3</f>
        <v>75140.498999999996</v>
      </c>
      <c r="K3" s="41">
        <f t="shared" si="1"/>
        <v>85023.615700000009</v>
      </c>
      <c r="L3" s="39">
        <f>IF(C3&gt;0,1,0)</f>
        <v>1</v>
      </c>
      <c r="M3" s="41">
        <v>11.59</v>
      </c>
      <c r="N3" s="41"/>
      <c r="O3" s="42">
        <f>M3/(K3+J3)</f>
        <v>7.2363275766915594E-5</v>
      </c>
      <c r="P3" s="43">
        <f>M3/(F3+G3)</f>
        <v>1.5557046979865772E-2</v>
      </c>
      <c r="Q3" s="39">
        <f t="shared" ref="Q3:Q34" si="2">IF(N3&gt;0,1,0)</f>
        <v>0</v>
      </c>
    </row>
    <row r="4" spans="2:17" x14ac:dyDescent="0.2">
      <c r="B4" s="39" t="s">
        <v>46</v>
      </c>
      <c r="C4" s="40">
        <v>119</v>
      </c>
      <c r="D4" s="40">
        <v>15945</v>
      </c>
      <c r="E4" s="40">
        <f t="shared" si="0"/>
        <v>15945</v>
      </c>
      <c r="F4" s="40">
        <v>75</v>
      </c>
      <c r="G4" s="40">
        <v>339</v>
      </c>
      <c r="H4" s="41">
        <v>211.43333000000001</v>
      </c>
      <c r="I4" s="41">
        <v>212.35391999999999</v>
      </c>
      <c r="J4" s="41">
        <f t="shared" si="1"/>
        <v>15857.499750000001</v>
      </c>
      <c r="K4" s="41">
        <f t="shared" si="1"/>
        <v>71987.978879999995</v>
      </c>
      <c r="L4" s="39">
        <f>IF(C4&gt;0,1,0)</f>
        <v>1</v>
      </c>
      <c r="M4" s="41">
        <v>4.0599999999999996</v>
      </c>
      <c r="N4" s="41"/>
      <c r="O4" s="42">
        <f>M4/(K4+J4)</f>
        <v>4.6217518116105684E-5</v>
      </c>
      <c r="P4" s="43">
        <f>M4/(F4+G4)</f>
        <v>9.8067632850241532E-3</v>
      </c>
      <c r="Q4" s="39">
        <f t="shared" si="2"/>
        <v>0</v>
      </c>
    </row>
    <row r="5" spans="2:17" x14ac:dyDescent="0.2">
      <c r="B5" s="39" t="s">
        <v>37</v>
      </c>
      <c r="C5" s="40">
        <v>59</v>
      </c>
      <c r="D5" s="40">
        <v>0</v>
      </c>
      <c r="E5" s="40">
        <f t="shared" si="0"/>
        <v>0</v>
      </c>
      <c r="F5" s="40">
        <v>279</v>
      </c>
      <c r="G5" s="40">
        <v>160</v>
      </c>
      <c r="H5" s="41">
        <v>127.23396</v>
      </c>
      <c r="I5" s="41">
        <v>127.4875</v>
      </c>
      <c r="J5" s="41">
        <f t="shared" si="1"/>
        <v>35498.274839999998</v>
      </c>
      <c r="K5" s="41">
        <f t="shared" si="1"/>
        <v>20398</v>
      </c>
      <c r="L5" s="39">
        <f>IF(C5&gt;0,1,0)</f>
        <v>1</v>
      </c>
      <c r="M5" s="41">
        <v>4</v>
      </c>
      <c r="N5" s="41"/>
      <c r="O5" s="24">
        <f t="shared" ref="O5:O33" si="3">M5/(K5+J5)</f>
        <v>7.1561119438634847E-5</v>
      </c>
      <c r="P5" s="18">
        <f t="shared" ref="P5:P33" si="4">M5/(F5+G5)</f>
        <v>9.1116173120728925E-3</v>
      </c>
      <c r="Q5" s="39">
        <f t="shared" si="2"/>
        <v>0</v>
      </c>
    </row>
    <row r="6" spans="2:17" x14ac:dyDescent="0.2">
      <c r="B6" s="39" t="s">
        <v>3</v>
      </c>
      <c r="C6" s="40">
        <v>90</v>
      </c>
      <c r="D6" s="40">
        <v>-5872</v>
      </c>
      <c r="E6" s="40">
        <f t="shared" si="0"/>
        <v>5872</v>
      </c>
      <c r="F6" s="40">
        <v>103</v>
      </c>
      <c r="G6" s="40">
        <v>120</v>
      </c>
      <c r="H6" s="41">
        <v>391.83728000000002</v>
      </c>
      <c r="I6" s="41">
        <v>392.51875000000001</v>
      </c>
      <c r="J6" s="41">
        <f t="shared" si="1"/>
        <v>40359.239840000002</v>
      </c>
      <c r="K6" s="41">
        <f t="shared" si="1"/>
        <v>47102.25</v>
      </c>
      <c r="L6" s="39">
        <f>IF(C6&gt;0,1,0)</f>
        <v>1</v>
      </c>
      <c r="M6" s="41">
        <v>4.7699999999999996</v>
      </c>
      <c r="N6" s="41"/>
      <c r="O6" s="42">
        <f t="shared" si="3"/>
        <v>5.4538288894073565E-5</v>
      </c>
      <c r="P6" s="43">
        <f t="shared" si="4"/>
        <v>2.1390134529147981E-2</v>
      </c>
      <c r="Q6" s="39">
        <f t="shared" si="2"/>
        <v>0</v>
      </c>
    </row>
    <row r="7" spans="2:17" x14ac:dyDescent="0.2">
      <c r="B7" s="39" t="s">
        <v>4</v>
      </c>
      <c r="C7" s="40">
        <v>70</v>
      </c>
      <c r="D7" s="40">
        <v>-4871</v>
      </c>
      <c r="E7" s="40">
        <f t="shared" si="0"/>
        <v>4871</v>
      </c>
      <c r="F7" s="40">
        <v>275</v>
      </c>
      <c r="G7" s="40">
        <v>200</v>
      </c>
      <c r="H7" s="41">
        <v>195.62727000000001</v>
      </c>
      <c r="I7" s="41">
        <v>195.94624999999999</v>
      </c>
      <c r="J7" s="41">
        <f t="shared" si="1"/>
        <v>53797.499250000001</v>
      </c>
      <c r="K7" s="41">
        <f t="shared" si="1"/>
        <v>39189.25</v>
      </c>
      <c r="L7" s="39">
        <f t="shared" ref="L7:L34" si="5">IF(C7&gt;0,1,0)</f>
        <v>1</v>
      </c>
      <c r="M7" s="41">
        <v>5.84</v>
      </c>
      <c r="N7" s="41"/>
      <c r="O7" s="42">
        <f t="shared" si="3"/>
        <v>6.2804647405178543E-5</v>
      </c>
      <c r="P7" s="43">
        <f t="shared" si="4"/>
        <v>1.2294736842105263E-2</v>
      </c>
      <c r="Q7" s="39">
        <f t="shared" si="2"/>
        <v>0</v>
      </c>
    </row>
    <row r="8" spans="2:17" x14ac:dyDescent="0.2">
      <c r="B8" s="39" t="s">
        <v>29</v>
      </c>
      <c r="C8" s="40">
        <v>344</v>
      </c>
      <c r="D8" s="40">
        <v>-4750</v>
      </c>
      <c r="E8" s="40">
        <f t="shared" si="0"/>
        <v>4750</v>
      </c>
      <c r="F8" s="40">
        <v>425</v>
      </c>
      <c r="G8" s="40">
        <v>350</v>
      </c>
      <c r="H8" s="41">
        <v>191.57293999999999</v>
      </c>
      <c r="I8" s="41">
        <v>191.51285999999999</v>
      </c>
      <c r="J8" s="41">
        <f t="shared" si="1"/>
        <v>81418.499499999991</v>
      </c>
      <c r="K8" s="41">
        <f t="shared" si="1"/>
        <v>67029.500999999989</v>
      </c>
      <c r="L8" s="39">
        <f t="shared" si="5"/>
        <v>1</v>
      </c>
      <c r="M8" s="41">
        <v>11.33</v>
      </c>
      <c r="N8" s="41"/>
      <c r="O8" s="42">
        <f t="shared" si="3"/>
        <v>7.6323021945991134E-5</v>
      </c>
      <c r="P8" s="43">
        <f t="shared" si="4"/>
        <v>1.4619354838709677E-2</v>
      </c>
      <c r="Q8" s="39">
        <f t="shared" si="2"/>
        <v>0</v>
      </c>
    </row>
    <row r="9" spans="2:17" x14ac:dyDescent="0.2">
      <c r="B9" s="39" t="s">
        <v>5</v>
      </c>
      <c r="C9" s="40">
        <v>-285</v>
      </c>
      <c r="D9" s="40">
        <v>4792</v>
      </c>
      <c r="E9" s="40">
        <f t="shared" si="0"/>
        <v>4792</v>
      </c>
      <c r="F9" s="40">
        <v>350</v>
      </c>
      <c r="G9" s="40">
        <v>345</v>
      </c>
      <c r="H9" s="41">
        <v>138.00700000000001</v>
      </c>
      <c r="I9" s="41">
        <v>137.75817000000001</v>
      </c>
      <c r="J9" s="41">
        <f t="shared" si="1"/>
        <v>48302.450000000004</v>
      </c>
      <c r="K9" s="41">
        <f t="shared" si="1"/>
        <v>47526.568650000001</v>
      </c>
      <c r="L9" s="39">
        <f t="shared" si="5"/>
        <v>0</v>
      </c>
      <c r="M9" s="41">
        <v>6.35</v>
      </c>
      <c r="N9" s="41"/>
      <c r="O9" s="24">
        <f t="shared" si="3"/>
        <v>6.6263852948263477E-5</v>
      </c>
      <c r="P9" s="43">
        <f t="shared" si="4"/>
        <v>9.1366906474820136E-3</v>
      </c>
      <c r="Q9" s="39">
        <f t="shared" si="2"/>
        <v>0</v>
      </c>
    </row>
    <row r="10" spans="2:17" x14ac:dyDescent="0.2">
      <c r="B10" s="39" t="s">
        <v>31</v>
      </c>
      <c r="C10" s="40">
        <v>-194</v>
      </c>
      <c r="D10" s="40">
        <v>35800</v>
      </c>
      <c r="E10" s="40">
        <f t="shared" si="0"/>
        <v>35800</v>
      </c>
      <c r="F10" s="40">
        <v>110</v>
      </c>
      <c r="G10" s="40">
        <v>120</v>
      </c>
      <c r="H10" s="41">
        <v>901.32182</v>
      </c>
      <c r="I10" s="41">
        <v>903.03750000000002</v>
      </c>
      <c r="J10" s="41">
        <f t="shared" si="1"/>
        <v>99145.400200000004</v>
      </c>
      <c r="K10" s="41">
        <f t="shared" si="1"/>
        <v>108364.5</v>
      </c>
      <c r="L10" s="39">
        <f t="shared" si="5"/>
        <v>0</v>
      </c>
      <c r="M10" s="41">
        <v>10.41</v>
      </c>
      <c r="N10" s="41"/>
      <c r="O10" s="24">
        <f t="shared" si="3"/>
        <v>5.0166281174858374E-5</v>
      </c>
      <c r="P10" s="43">
        <f t="shared" si="4"/>
        <v>4.5260869565217389E-2</v>
      </c>
      <c r="Q10" s="39">
        <f t="shared" si="2"/>
        <v>0</v>
      </c>
    </row>
    <row r="11" spans="2:17" x14ac:dyDescent="0.2">
      <c r="B11" s="39" t="s">
        <v>45</v>
      </c>
      <c r="C11" s="40">
        <v>-192</v>
      </c>
      <c r="D11" s="40">
        <v>27810</v>
      </c>
      <c r="E11" s="40">
        <f t="shared" si="0"/>
        <v>27810</v>
      </c>
      <c r="F11" s="40">
        <v>460</v>
      </c>
      <c r="G11" s="40">
        <v>280</v>
      </c>
      <c r="H11" s="41">
        <v>279.67</v>
      </c>
      <c r="I11" s="41">
        <v>279.67786000000001</v>
      </c>
      <c r="J11" s="41">
        <f t="shared" si="1"/>
        <v>128648.20000000001</v>
      </c>
      <c r="K11" s="41">
        <f t="shared" si="1"/>
        <v>78309.800799999997</v>
      </c>
      <c r="L11" s="39">
        <f t="shared" si="5"/>
        <v>0</v>
      </c>
      <c r="M11" s="41">
        <v>14.45</v>
      </c>
      <c r="N11" s="41"/>
      <c r="O11" s="24">
        <f t="shared" si="3"/>
        <v>6.9820929580606954E-5</v>
      </c>
      <c r="P11" s="43">
        <f t="shared" si="4"/>
        <v>1.9527027027027025E-2</v>
      </c>
      <c r="Q11" s="39">
        <f t="shared" si="2"/>
        <v>0</v>
      </c>
    </row>
    <row r="12" spans="2:17" x14ac:dyDescent="0.2">
      <c r="B12" s="39" t="s">
        <v>49</v>
      </c>
      <c r="C12" s="40">
        <v>5</v>
      </c>
      <c r="D12" s="40">
        <v>4849</v>
      </c>
      <c r="E12" s="40">
        <f t="shared" si="0"/>
        <v>4849</v>
      </c>
      <c r="F12" s="40">
        <v>80</v>
      </c>
      <c r="G12" s="40">
        <v>0</v>
      </c>
      <c r="H12" s="41">
        <v>60.55</v>
      </c>
      <c r="I12" s="41">
        <v>0</v>
      </c>
      <c r="J12" s="41">
        <f t="shared" si="1"/>
        <v>4844</v>
      </c>
      <c r="K12" s="41">
        <f t="shared" si="1"/>
        <v>0</v>
      </c>
      <c r="L12" s="39">
        <f t="shared" si="5"/>
        <v>1</v>
      </c>
      <c r="M12" s="41">
        <v>0.2</v>
      </c>
      <c r="N12" s="41"/>
      <c r="O12" s="24">
        <f t="shared" si="3"/>
        <v>4.1288191577208919E-5</v>
      </c>
      <c r="P12" s="43">
        <f t="shared" si="4"/>
        <v>2.5000000000000001E-3</v>
      </c>
    </row>
    <row r="13" spans="2:17" x14ac:dyDescent="0.2">
      <c r="B13" s="39" t="s">
        <v>6</v>
      </c>
      <c r="C13" s="40">
        <v>194</v>
      </c>
      <c r="D13" s="40">
        <v>4883</v>
      </c>
      <c r="E13" s="40">
        <f t="shared" si="0"/>
        <v>4883</v>
      </c>
      <c r="F13" s="40">
        <v>510</v>
      </c>
      <c r="G13" s="40">
        <v>330</v>
      </c>
      <c r="H13" s="41">
        <v>163.10647</v>
      </c>
      <c r="I13" s="41">
        <v>163.40091000000001</v>
      </c>
      <c r="J13" s="41">
        <f t="shared" si="1"/>
        <v>83184.299700000003</v>
      </c>
      <c r="K13" s="41">
        <f t="shared" si="1"/>
        <v>53922.300300000003</v>
      </c>
      <c r="L13" s="39">
        <f t="shared" si="5"/>
        <v>1</v>
      </c>
      <c r="M13" s="41">
        <v>9.75</v>
      </c>
      <c r="N13" s="41"/>
      <c r="O13" s="42">
        <f t="shared" si="3"/>
        <v>7.1112550380506842E-5</v>
      </c>
      <c r="P13" s="43">
        <f t="shared" si="4"/>
        <v>1.1607142857142858E-2</v>
      </c>
      <c r="Q13" s="39">
        <f t="shared" si="2"/>
        <v>0</v>
      </c>
    </row>
    <row r="14" spans="2:17" x14ac:dyDescent="0.2">
      <c r="B14" s="39" t="s">
        <v>18</v>
      </c>
      <c r="C14" s="40">
        <v>64</v>
      </c>
      <c r="D14" s="40">
        <v>0</v>
      </c>
      <c r="E14" s="40">
        <f t="shared" si="0"/>
        <v>0</v>
      </c>
      <c r="F14" s="40">
        <v>140</v>
      </c>
      <c r="G14" s="40">
        <v>60</v>
      </c>
      <c r="H14" s="41">
        <v>162.49786</v>
      </c>
      <c r="I14" s="41">
        <v>162.94999999999999</v>
      </c>
      <c r="J14" s="41">
        <f t="shared" si="1"/>
        <v>22749.700400000002</v>
      </c>
      <c r="K14" s="41">
        <f t="shared" si="1"/>
        <v>9777</v>
      </c>
      <c r="L14" s="39">
        <f t="shared" si="5"/>
        <v>1</v>
      </c>
      <c r="M14" s="41">
        <v>2.54</v>
      </c>
      <c r="N14" s="41"/>
      <c r="O14" s="24">
        <f t="shared" si="3"/>
        <v>7.8089691507718997E-5</v>
      </c>
      <c r="P14" s="43">
        <f t="shared" si="4"/>
        <v>1.2699999999999999E-2</v>
      </c>
      <c r="Q14" s="39">
        <f t="shared" si="2"/>
        <v>0</v>
      </c>
    </row>
    <row r="15" spans="2:17" x14ac:dyDescent="0.2">
      <c r="B15" s="39" t="s">
        <v>19</v>
      </c>
      <c r="C15" s="40">
        <v>-274</v>
      </c>
      <c r="D15" s="40">
        <v>5987</v>
      </c>
      <c r="E15" s="40">
        <f t="shared" si="0"/>
        <v>5987</v>
      </c>
      <c r="F15" s="40">
        <v>150</v>
      </c>
      <c r="G15" s="40">
        <v>125</v>
      </c>
      <c r="H15" s="41">
        <v>240.29333</v>
      </c>
      <c r="I15" s="41">
        <v>238.29599999999999</v>
      </c>
      <c r="J15" s="41">
        <f t="shared" si="1"/>
        <v>36043.999499999998</v>
      </c>
      <c r="K15" s="41">
        <f t="shared" si="1"/>
        <v>29787</v>
      </c>
      <c r="L15" s="39">
        <f t="shared" si="5"/>
        <v>0</v>
      </c>
      <c r="M15" s="41">
        <v>4.41</v>
      </c>
      <c r="N15" s="41"/>
      <c r="O15" s="42">
        <f t="shared" si="3"/>
        <v>6.6989716600003924E-5</v>
      </c>
      <c r="P15" s="43">
        <f t="shared" si="4"/>
        <v>1.6036363636363637E-2</v>
      </c>
      <c r="Q15" s="39">
        <f t="shared" si="2"/>
        <v>0</v>
      </c>
    </row>
    <row r="16" spans="2:17" x14ac:dyDescent="0.2">
      <c r="B16" s="39" t="s">
        <v>20</v>
      </c>
      <c r="C16" s="40">
        <v>30</v>
      </c>
      <c r="D16" s="40">
        <v>0</v>
      </c>
      <c r="E16" s="40">
        <f t="shared" si="0"/>
        <v>0</v>
      </c>
      <c r="F16" s="40">
        <v>280</v>
      </c>
      <c r="G16" s="40">
        <v>140</v>
      </c>
      <c r="H16" s="41">
        <v>69.377499999999998</v>
      </c>
      <c r="I16" s="41">
        <v>69.7</v>
      </c>
      <c r="J16" s="41">
        <f t="shared" si="1"/>
        <v>19425.7</v>
      </c>
      <c r="K16" s="41">
        <f t="shared" si="1"/>
        <v>9758</v>
      </c>
      <c r="L16" s="39">
        <f t="shared" si="5"/>
        <v>1</v>
      </c>
      <c r="M16" s="41">
        <v>1.99</v>
      </c>
      <c r="N16" s="41"/>
      <c r="O16" s="24">
        <f t="shared" si="3"/>
        <v>6.8188749199039184E-5</v>
      </c>
      <c r="P16" s="18">
        <f t="shared" si="4"/>
        <v>4.7380952380952383E-3</v>
      </c>
      <c r="Q16" s="39">
        <f t="shared" si="2"/>
        <v>0</v>
      </c>
    </row>
    <row r="17" spans="2:17" x14ac:dyDescent="0.2">
      <c r="B17" s="39" t="s">
        <v>23</v>
      </c>
      <c r="C17" s="40">
        <v>-440</v>
      </c>
      <c r="D17" s="40">
        <v>-30456</v>
      </c>
      <c r="E17" s="40">
        <f t="shared" si="0"/>
        <v>30456</v>
      </c>
      <c r="F17" s="40">
        <v>102</v>
      </c>
      <c r="G17" s="40">
        <v>102</v>
      </c>
      <c r="H17" s="41">
        <v>847.24941000000001</v>
      </c>
      <c r="I17" s="41">
        <v>845.89175999999998</v>
      </c>
      <c r="J17" s="41">
        <f t="shared" si="1"/>
        <v>86419.43982</v>
      </c>
      <c r="K17" s="41">
        <f t="shared" si="1"/>
        <v>86280.959520000004</v>
      </c>
      <c r="L17" s="39">
        <f t="shared" si="5"/>
        <v>0</v>
      </c>
      <c r="M17" s="41">
        <v>14.18</v>
      </c>
      <c r="N17" s="41"/>
      <c r="O17" s="24">
        <f t="shared" si="3"/>
        <v>8.2107511356030197E-5</v>
      </c>
      <c r="P17" s="43">
        <f t="shared" si="4"/>
        <v>6.9509803921568622E-2</v>
      </c>
      <c r="Q17" s="39">
        <f t="shared" si="2"/>
        <v>0</v>
      </c>
    </row>
    <row r="18" spans="2:17" x14ac:dyDescent="0.2">
      <c r="B18" s="39" t="s">
        <v>44</v>
      </c>
      <c r="C18" s="40">
        <v>36</v>
      </c>
      <c r="D18" s="40">
        <v>10728</v>
      </c>
      <c r="E18" s="40">
        <f t="shared" si="0"/>
        <v>10728</v>
      </c>
      <c r="F18" s="40">
        <v>160</v>
      </c>
      <c r="G18" s="40">
        <v>220</v>
      </c>
      <c r="H18" s="41">
        <v>537.26250000000005</v>
      </c>
      <c r="I18" s="41">
        <v>537.11909000000003</v>
      </c>
      <c r="J18" s="41">
        <f t="shared" si="1"/>
        <v>85962</v>
      </c>
      <c r="K18" s="41">
        <f t="shared" si="1"/>
        <v>118166.1998</v>
      </c>
      <c r="L18" s="39">
        <f t="shared" si="5"/>
        <v>1</v>
      </c>
      <c r="M18" s="41">
        <v>8.2100000000000009</v>
      </c>
      <c r="N18" s="41"/>
      <c r="O18" s="24">
        <f t="shared" si="3"/>
        <v>4.0219822680276247E-5</v>
      </c>
      <c r="P18" s="43">
        <f t="shared" si="4"/>
        <v>2.1605263157894739E-2</v>
      </c>
      <c r="Q18" s="39">
        <f t="shared" si="2"/>
        <v>0</v>
      </c>
    </row>
    <row r="19" spans="2:17" x14ac:dyDescent="0.2">
      <c r="B19" s="39" t="s">
        <v>8</v>
      </c>
      <c r="C19" s="40">
        <v>-365</v>
      </c>
      <c r="D19" s="40">
        <v>29289</v>
      </c>
      <c r="E19" s="40">
        <f t="shared" si="0"/>
        <v>29289</v>
      </c>
      <c r="F19" s="40">
        <v>180</v>
      </c>
      <c r="G19" s="40">
        <v>170</v>
      </c>
      <c r="H19" s="41">
        <v>597.45722000000001</v>
      </c>
      <c r="I19" s="41">
        <v>595.67235000000005</v>
      </c>
      <c r="J19" s="41">
        <f t="shared" si="1"/>
        <v>107542.2996</v>
      </c>
      <c r="K19" s="41">
        <f t="shared" si="1"/>
        <v>101264.29950000001</v>
      </c>
      <c r="L19" s="39">
        <f t="shared" si="5"/>
        <v>0</v>
      </c>
      <c r="M19" s="41">
        <v>13.75</v>
      </c>
      <c r="N19" s="41"/>
      <c r="O19" s="42">
        <f t="shared" si="3"/>
        <v>6.5850409226841339E-5</v>
      </c>
      <c r="P19" s="43">
        <f t="shared" si="4"/>
        <v>3.9285714285714285E-2</v>
      </c>
      <c r="Q19" s="39">
        <f t="shared" si="2"/>
        <v>0</v>
      </c>
    </row>
    <row r="20" spans="2:17" x14ac:dyDescent="0.2">
      <c r="B20" s="39" t="s">
        <v>9</v>
      </c>
      <c r="C20" s="40">
        <v>25</v>
      </c>
      <c r="D20" s="40">
        <v>5802</v>
      </c>
      <c r="E20" s="40">
        <f t="shared" si="0"/>
        <v>5802</v>
      </c>
      <c r="F20" s="40">
        <v>30</v>
      </c>
      <c r="G20" s="40">
        <v>0</v>
      </c>
      <c r="H20" s="41">
        <v>386.46499999999997</v>
      </c>
      <c r="I20" s="41">
        <v>0</v>
      </c>
      <c r="J20" s="41">
        <f t="shared" si="1"/>
        <v>11593.949999999999</v>
      </c>
      <c r="K20" s="41">
        <f t="shared" si="1"/>
        <v>0</v>
      </c>
      <c r="L20" s="39">
        <f t="shared" si="5"/>
        <v>1</v>
      </c>
      <c r="M20" s="41">
        <v>0.65</v>
      </c>
      <c r="N20" s="41"/>
      <c r="O20" s="42">
        <f t="shared" si="3"/>
        <v>5.6063722889955546E-5</v>
      </c>
      <c r="P20" s="43">
        <f t="shared" si="4"/>
        <v>2.1666666666666667E-2</v>
      </c>
      <c r="Q20" s="39">
        <f t="shared" si="2"/>
        <v>0</v>
      </c>
    </row>
    <row r="21" spans="2:17" x14ac:dyDescent="0.2">
      <c r="B21" s="39" t="s">
        <v>11</v>
      </c>
      <c r="C21" s="40">
        <v>111</v>
      </c>
      <c r="D21" s="40">
        <v>-4753</v>
      </c>
      <c r="E21" s="40">
        <f t="shared" si="0"/>
        <v>4753</v>
      </c>
      <c r="F21" s="40">
        <v>100</v>
      </c>
      <c r="G21" s="40">
        <v>80</v>
      </c>
      <c r="H21" s="41">
        <v>957.68799999999999</v>
      </c>
      <c r="I21" s="41">
        <v>958.24063000000001</v>
      </c>
      <c r="J21" s="41">
        <f t="shared" si="1"/>
        <v>95768.8</v>
      </c>
      <c r="K21" s="41">
        <f t="shared" si="1"/>
        <v>76659.250400000004</v>
      </c>
      <c r="L21" s="39">
        <f t="shared" si="5"/>
        <v>1</v>
      </c>
      <c r="M21" s="41">
        <v>14.07</v>
      </c>
      <c r="N21" s="41"/>
      <c r="O21" s="42">
        <f t="shared" si="3"/>
        <v>8.1599252368511386E-5</v>
      </c>
      <c r="P21" s="43">
        <f t="shared" si="4"/>
        <v>7.8166666666666662E-2</v>
      </c>
      <c r="Q21" s="39">
        <f t="shared" si="2"/>
        <v>0</v>
      </c>
    </row>
    <row r="22" spans="2:17" x14ac:dyDescent="0.2">
      <c r="B22" s="39" t="s">
        <v>12</v>
      </c>
      <c r="C22" s="40">
        <v>160</v>
      </c>
      <c r="D22" s="40">
        <v>0</v>
      </c>
      <c r="E22" s="40">
        <f t="shared" si="0"/>
        <v>0</v>
      </c>
      <c r="F22" s="40">
        <v>460</v>
      </c>
      <c r="G22" s="40">
        <v>400</v>
      </c>
      <c r="H22" s="41">
        <v>118.18084</v>
      </c>
      <c r="I22" s="41">
        <v>118.696</v>
      </c>
      <c r="J22" s="41">
        <f t="shared" si="1"/>
        <v>54363.186399999999</v>
      </c>
      <c r="K22" s="41">
        <f t="shared" si="1"/>
        <v>47478.400000000001</v>
      </c>
      <c r="L22" s="39">
        <f t="shared" si="5"/>
        <v>1</v>
      </c>
      <c r="M22" s="41">
        <v>6.48</v>
      </c>
      <c r="N22" s="41"/>
      <c r="O22" s="42">
        <f t="shared" si="3"/>
        <v>6.3628231148606706E-5</v>
      </c>
      <c r="P22" s="43">
        <f t="shared" si="4"/>
        <v>7.5348837209302331E-3</v>
      </c>
      <c r="Q22" s="39">
        <f t="shared" si="2"/>
        <v>0</v>
      </c>
    </row>
    <row r="23" spans="2:17" x14ac:dyDescent="0.2">
      <c r="B23" s="39" t="s">
        <v>32</v>
      </c>
      <c r="C23" s="40">
        <v>-77</v>
      </c>
      <c r="D23" s="40">
        <v>23685</v>
      </c>
      <c r="E23" s="40">
        <f t="shared" si="0"/>
        <v>23685</v>
      </c>
      <c r="F23" s="40">
        <v>1200</v>
      </c>
      <c r="G23" s="40">
        <v>630</v>
      </c>
      <c r="H23" s="41">
        <v>79.083500000000001</v>
      </c>
      <c r="I23" s="41">
        <v>79.075710000000001</v>
      </c>
      <c r="J23" s="41">
        <f t="shared" si="1"/>
        <v>94900.2</v>
      </c>
      <c r="K23" s="41">
        <f t="shared" si="1"/>
        <v>49817.6973</v>
      </c>
      <c r="L23" s="39">
        <f t="shared" si="5"/>
        <v>0</v>
      </c>
      <c r="M23" s="41">
        <v>9.3699999999999992</v>
      </c>
      <c r="N23" s="41"/>
      <c r="O23" s="42">
        <f t="shared" si="3"/>
        <v>6.4746656597531967E-5</v>
      </c>
      <c r="P23" s="18">
        <f t="shared" si="4"/>
        <v>5.1202185792349727E-3</v>
      </c>
      <c r="Q23" s="39">
        <f t="shared" si="2"/>
        <v>0</v>
      </c>
    </row>
    <row r="24" spans="2:17" x14ac:dyDescent="0.2">
      <c r="B24" s="39" t="s">
        <v>33</v>
      </c>
      <c r="C24" s="40">
        <v>129</v>
      </c>
      <c r="D24" s="40">
        <v>0</v>
      </c>
      <c r="E24" s="40">
        <f t="shared" si="0"/>
        <v>0</v>
      </c>
      <c r="F24" s="40">
        <v>701</v>
      </c>
      <c r="G24" s="40">
        <v>560</v>
      </c>
      <c r="H24" s="41">
        <v>152.23958999999999</v>
      </c>
      <c r="I24" s="41">
        <v>152.4425</v>
      </c>
      <c r="J24" s="41">
        <f t="shared" si="1"/>
        <v>106719.95259</v>
      </c>
      <c r="K24" s="41">
        <f t="shared" si="1"/>
        <v>85367.8</v>
      </c>
      <c r="L24" s="39">
        <f t="shared" si="5"/>
        <v>1</v>
      </c>
      <c r="M24" s="41">
        <v>13.98</v>
      </c>
      <c r="N24" s="41"/>
      <c r="O24" s="42">
        <f t="shared" si="3"/>
        <v>7.2779236632746115E-5</v>
      </c>
      <c r="P24" s="43">
        <f t="shared" si="4"/>
        <v>1.1086439333862014E-2</v>
      </c>
      <c r="Q24" s="39">
        <f t="shared" si="2"/>
        <v>0</v>
      </c>
    </row>
    <row r="25" spans="2:17" x14ac:dyDescent="0.2">
      <c r="B25" s="39" t="s">
        <v>34</v>
      </c>
      <c r="C25" s="40">
        <v>-43</v>
      </c>
      <c r="D25" s="40">
        <v>5230</v>
      </c>
      <c r="E25" s="40">
        <f t="shared" si="0"/>
        <v>5230</v>
      </c>
      <c r="F25" s="40">
        <v>2000</v>
      </c>
      <c r="G25" s="40">
        <v>2800</v>
      </c>
      <c r="H25" s="41">
        <v>26.155000000000001</v>
      </c>
      <c r="I25" s="41">
        <v>26.162500000000001</v>
      </c>
      <c r="J25" s="41">
        <f t="shared" si="1"/>
        <v>52310</v>
      </c>
      <c r="K25" s="41">
        <f t="shared" si="1"/>
        <v>73255</v>
      </c>
      <c r="L25" s="39">
        <f t="shared" si="5"/>
        <v>0</v>
      </c>
      <c r="M25" s="41">
        <v>8.1999999999999993</v>
      </c>
      <c r="N25" s="41"/>
      <c r="O25" s="24">
        <f t="shared" si="3"/>
        <v>6.5304822203639547E-5</v>
      </c>
      <c r="P25" s="18">
        <f t="shared" si="4"/>
        <v>1.7083333333333332E-3</v>
      </c>
      <c r="Q25" s="39">
        <f t="shared" si="2"/>
        <v>0</v>
      </c>
    </row>
    <row r="26" spans="2:17" x14ac:dyDescent="0.2">
      <c r="B26" s="39" t="s">
        <v>21</v>
      </c>
      <c r="C26" s="40">
        <v>19</v>
      </c>
      <c r="D26" s="40">
        <v>0</v>
      </c>
      <c r="E26" s="40">
        <f t="shared" si="0"/>
        <v>0</v>
      </c>
      <c r="F26" s="40">
        <v>150</v>
      </c>
      <c r="G26" s="40">
        <v>150</v>
      </c>
      <c r="H26" s="41">
        <v>167.49199999999999</v>
      </c>
      <c r="I26" s="41">
        <v>167.64599999999999</v>
      </c>
      <c r="J26" s="41">
        <f t="shared" si="1"/>
        <v>25123.8</v>
      </c>
      <c r="K26" s="41">
        <f t="shared" si="1"/>
        <v>25146.899999999998</v>
      </c>
      <c r="L26" s="39">
        <f t="shared" si="5"/>
        <v>1</v>
      </c>
      <c r="M26" s="41">
        <v>3.66</v>
      </c>
      <c r="N26" s="41"/>
      <c r="O26" s="42">
        <f t="shared" si="3"/>
        <v>7.2805829240491979E-5</v>
      </c>
      <c r="P26" s="43">
        <f t="shared" si="4"/>
        <v>1.2200000000000001E-2</v>
      </c>
      <c r="Q26" s="39">
        <f t="shared" si="2"/>
        <v>0</v>
      </c>
    </row>
    <row r="27" spans="2:17" x14ac:dyDescent="0.2">
      <c r="B27" s="39" t="s">
        <v>47</v>
      </c>
      <c r="C27" s="40">
        <v>-302</v>
      </c>
      <c r="D27" s="40">
        <v>5201</v>
      </c>
      <c r="E27" s="40">
        <f t="shared" si="0"/>
        <v>5201</v>
      </c>
      <c r="F27" s="40">
        <v>595</v>
      </c>
      <c r="G27" s="40">
        <v>850</v>
      </c>
      <c r="H27" s="41">
        <v>57.99286</v>
      </c>
      <c r="I27" s="41">
        <v>57.911000000000001</v>
      </c>
      <c r="J27" s="41">
        <f t="shared" si="1"/>
        <v>34505.751700000001</v>
      </c>
      <c r="K27" s="41">
        <f t="shared" si="1"/>
        <v>49224.35</v>
      </c>
      <c r="L27" s="39">
        <f t="shared" si="5"/>
        <v>0</v>
      </c>
      <c r="M27" s="41">
        <v>4.7699999999999996</v>
      </c>
      <c r="N27" s="41"/>
      <c r="O27" s="42">
        <f t="shared" si="3"/>
        <v>5.696875918162177E-5</v>
      </c>
      <c r="P27" s="43">
        <f t="shared" si="4"/>
        <v>3.3010380622837368E-3</v>
      </c>
      <c r="Q27" s="39">
        <f t="shared" si="2"/>
        <v>0</v>
      </c>
    </row>
    <row r="28" spans="2:17" x14ac:dyDescent="0.2">
      <c r="B28" s="39" t="s">
        <v>48</v>
      </c>
      <c r="C28" s="40">
        <v>-27</v>
      </c>
      <c r="D28" s="40">
        <v>10281</v>
      </c>
      <c r="E28" s="40">
        <f t="shared" si="0"/>
        <v>10281</v>
      </c>
      <c r="F28" s="40">
        <v>40</v>
      </c>
      <c r="G28" s="40">
        <v>0</v>
      </c>
      <c r="H28" s="41">
        <v>257.68</v>
      </c>
      <c r="I28" s="41">
        <v>0</v>
      </c>
      <c r="J28" s="41">
        <f t="shared" si="1"/>
        <v>10307.200000000001</v>
      </c>
      <c r="K28" s="41">
        <f t="shared" si="1"/>
        <v>0</v>
      </c>
      <c r="L28" s="39">
        <f t="shared" si="5"/>
        <v>0</v>
      </c>
      <c r="M28" s="41">
        <v>0.63</v>
      </c>
      <c r="N28" s="41"/>
      <c r="O28" s="42">
        <f t="shared" si="3"/>
        <v>6.112232226016765E-5</v>
      </c>
      <c r="P28" s="43">
        <f t="shared" si="4"/>
        <v>1.575E-2</v>
      </c>
    </row>
    <row r="29" spans="2:17" x14ac:dyDescent="0.2">
      <c r="B29" s="39" t="s">
        <v>13</v>
      </c>
      <c r="C29" s="40">
        <v>134</v>
      </c>
      <c r="D29" s="40">
        <v>-23510</v>
      </c>
      <c r="E29" s="40">
        <f t="shared" si="0"/>
        <v>23510</v>
      </c>
      <c r="F29" s="40">
        <v>375</v>
      </c>
      <c r="G29" s="40">
        <v>475</v>
      </c>
      <c r="H29" s="41">
        <v>234.12666999999999</v>
      </c>
      <c r="I29" s="41">
        <v>234.65316000000001</v>
      </c>
      <c r="J29" s="41">
        <f t="shared" si="1"/>
        <v>87797.501250000001</v>
      </c>
      <c r="K29" s="41">
        <f t="shared" si="1"/>
        <v>111460.251</v>
      </c>
      <c r="L29" s="39">
        <f t="shared" si="5"/>
        <v>1</v>
      </c>
      <c r="M29" s="41">
        <v>12.45</v>
      </c>
      <c r="N29" s="41"/>
      <c r="O29" s="42">
        <f t="shared" si="3"/>
        <v>6.2481885193503174E-5</v>
      </c>
      <c r="P29" s="43">
        <f t="shared" si="4"/>
        <v>1.4647058823529411E-2</v>
      </c>
      <c r="Q29" s="39">
        <f t="shared" si="2"/>
        <v>0</v>
      </c>
    </row>
    <row r="30" spans="2:17" x14ac:dyDescent="0.2">
      <c r="B30" s="39" t="s">
        <v>35</v>
      </c>
      <c r="C30" s="40">
        <v>-1026</v>
      </c>
      <c r="D30" s="40">
        <v>-53154</v>
      </c>
      <c r="E30" s="40">
        <f t="shared" si="0"/>
        <v>53154</v>
      </c>
      <c r="F30" s="40">
        <v>0</v>
      </c>
      <c r="G30" s="40">
        <v>0</v>
      </c>
      <c r="H30" s="41">
        <v>0</v>
      </c>
      <c r="I30" s="41">
        <v>0</v>
      </c>
      <c r="J30" s="41">
        <f t="shared" si="1"/>
        <v>0</v>
      </c>
      <c r="K30" s="41">
        <f t="shared" si="1"/>
        <v>0</v>
      </c>
      <c r="L30" s="39">
        <f t="shared" si="5"/>
        <v>0</v>
      </c>
      <c r="M30" s="41">
        <v>0</v>
      </c>
      <c r="N30" s="41"/>
      <c r="O30" s="42" t="e">
        <f t="shared" si="3"/>
        <v>#DIV/0!</v>
      </c>
      <c r="P30" s="43" t="e">
        <f t="shared" si="4"/>
        <v>#DIV/0!</v>
      </c>
      <c r="Q30" s="39">
        <f t="shared" si="2"/>
        <v>0</v>
      </c>
    </row>
    <row r="31" spans="2:17" x14ac:dyDescent="0.2">
      <c r="B31" s="39" t="s">
        <v>38</v>
      </c>
      <c r="C31" s="40">
        <v>108</v>
      </c>
      <c r="D31" s="40">
        <v>0</v>
      </c>
      <c r="E31" s="40">
        <f t="shared" si="0"/>
        <v>0</v>
      </c>
      <c r="F31" s="40">
        <v>80</v>
      </c>
      <c r="G31" s="40">
        <v>90</v>
      </c>
      <c r="H31" s="41">
        <v>507.23</v>
      </c>
      <c r="I31" s="41">
        <v>508.06222000000002</v>
      </c>
      <c r="J31" s="41">
        <f t="shared" si="1"/>
        <v>40578.400000000001</v>
      </c>
      <c r="K31" s="41">
        <f t="shared" si="1"/>
        <v>45725.599800000004</v>
      </c>
      <c r="L31" s="39">
        <f t="shared" si="5"/>
        <v>1</v>
      </c>
      <c r="M31" s="41">
        <v>6.75</v>
      </c>
      <c r="N31" s="41"/>
      <c r="O31" s="42">
        <f t="shared" si="3"/>
        <v>7.8211902294706846E-5</v>
      </c>
      <c r="P31" s="43">
        <f t="shared" si="4"/>
        <v>3.9705882352941174E-2</v>
      </c>
      <c r="Q31" s="39">
        <f t="shared" si="2"/>
        <v>0</v>
      </c>
    </row>
    <row r="32" spans="2:17" x14ac:dyDescent="0.2">
      <c r="B32" s="39" t="s">
        <v>36</v>
      </c>
      <c r="C32" s="40">
        <v>-30</v>
      </c>
      <c r="D32" s="40">
        <v>25462</v>
      </c>
      <c r="E32" s="40">
        <f t="shared" si="0"/>
        <v>25462</v>
      </c>
      <c r="F32" s="40">
        <v>300</v>
      </c>
      <c r="G32" s="40">
        <v>150</v>
      </c>
      <c r="H32" s="41">
        <v>340.09249999999997</v>
      </c>
      <c r="I32" s="41">
        <v>340.38200000000001</v>
      </c>
      <c r="J32" s="41">
        <f t="shared" si="1"/>
        <v>102027.74999999999</v>
      </c>
      <c r="K32" s="41">
        <f t="shared" si="1"/>
        <v>51057.3</v>
      </c>
      <c r="L32" s="39">
        <f t="shared" si="5"/>
        <v>0</v>
      </c>
      <c r="M32" s="41">
        <v>11.52</v>
      </c>
      <c r="N32" s="41"/>
      <c r="O32" s="42">
        <f t="shared" si="3"/>
        <v>7.5252286229125583E-5</v>
      </c>
      <c r="P32" s="43">
        <f t="shared" si="4"/>
        <v>2.5599999999999998E-2</v>
      </c>
      <c r="Q32" s="39">
        <f t="shared" si="2"/>
        <v>0</v>
      </c>
    </row>
    <row r="33" spans="2:18" x14ac:dyDescent="0.2">
      <c r="B33" s="39" t="s">
        <v>22</v>
      </c>
      <c r="C33" s="40">
        <v>19</v>
      </c>
      <c r="D33" s="40">
        <v>0</v>
      </c>
      <c r="E33" s="40">
        <f t="shared" si="0"/>
        <v>0</v>
      </c>
      <c r="F33" s="40">
        <v>154</v>
      </c>
      <c r="G33" s="40">
        <v>420</v>
      </c>
      <c r="H33" s="41">
        <v>85.821169999999995</v>
      </c>
      <c r="I33" s="41">
        <v>86.197140000000005</v>
      </c>
      <c r="J33" s="41">
        <f>+F33*H33</f>
        <v>13216.46018</v>
      </c>
      <c r="K33" s="41">
        <f>+G33*I33</f>
        <v>36202.798800000004</v>
      </c>
      <c r="L33" s="39">
        <f t="shared" si="5"/>
        <v>1</v>
      </c>
      <c r="M33" s="41">
        <v>4.0199999999999996</v>
      </c>
      <c r="N33" s="41"/>
      <c r="O33" s="42">
        <f t="shared" si="3"/>
        <v>8.1344805304079835E-5</v>
      </c>
      <c r="P33" s="43">
        <f t="shared" si="4"/>
        <v>7.0034843205574902E-3</v>
      </c>
      <c r="Q33" s="39">
        <f t="shared" si="2"/>
        <v>0</v>
      </c>
    </row>
    <row r="34" spans="2:18" x14ac:dyDescent="0.2">
      <c r="B34" s="39" t="s">
        <v>14</v>
      </c>
      <c r="C34" s="14">
        <f>SUM(C3:C33)</f>
        <v>-1391</v>
      </c>
      <c r="D34" s="14">
        <f>SUM(D3:D33)</f>
        <v>93722</v>
      </c>
      <c r="E34" s="14">
        <f>SUM(E3:E33)</f>
        <v>348454</v>
      </c>
      <c r="F34" s="14">
        <f>SUM(F3:F33)</f>
        <v>10214</v>
      </c>
      <c r="G34" s="14">
        <f>SUM(G3:G33)</f>
        <v>10061</v>
      </c>
      <c r="H34" s="41"/>
      <c r="I34" s="41"/>
      <c r="J34" s="14">
        <f>SUM(J3:J33)</f>
        <v>1753551.9535199997</v>
      </c>
      <c r="K34" s="14">
        <f>SUM(K3:K33)</f>
        <v>1625282.5714499999</v>
      </c>
      <c r="L34" s="39">
        <f t="shared" si="5"/>
        <v>0</v>
      </c>
      <c r="M34" s="16">
        <f>SUM(M3:M33)</f>
        <v>224.38</v>
      </c>
      <c r="N34" s="16">
        <f>+C34+M34</f>
        <v>-1166.6199999999999</v>
      </c>
      <c r="O34" s="24">
        <f>M34/(K34+J34)</f>
        <v>6.6407513697934711E-5</v>
      </c>
      <c r="P34" s="18">
        <f>M34/(F34+G34)</f>
        <v>1.1066831072749691E-2</v>
      </c>
      <c r="Q34" s="39">
        <f t="shared" si="2"/>
        <v>0</v>
      </c>
    </row>
    <row r="35" spans="2:18" x14ac:dyDescent="0.2">
      <c r="C35" s="44"/>
      <c r="D35" s="44"/>
      <c r="G35" s="40"/>
      <c r="H35" s="41"/>
      <c r="I35" s="41"/>
      <c r="J35" s="16">
        <f>+J34+K34</f>
        <v>3378834.5249699997</v>
      </c>
      <c r="K35" s="41"/>
      <c r="O35" s="45">
        <f>SUM(L3:L33)/COUNT(L3:L33)</f>
        <v>0.61290322580645162</v>
      </c>
      <c r="R35" s="45">
        <f>SUM(Q3:Q33)/COUNT(Q3:Q33)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Papers</vt:lpstr>
      <vt:lpstr>3-10-25</vt:lpstr>
      <vt:lpstr>3-11-25</vt:lpstr>
      <vt:lpstr>3-13-25</vt:lpstr>
      <vt:lpstr>3-17-25</vt:lpstr>
      <vt:lpstr>3-18-25</vt:lpstr>
      <vt:lpstr>3-19-25</vt:lpstr>
      <vt:lpstr>3-20-25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2025-03-10T17:17:51Z</dcterms:created>
  <dcterms:modified xsi:type="dcterms:W3CDTF">2025-03-24T00:03:32Z</dcterms:modified>
</cp:coreProperties>
</file>