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isu\Downloads\"/>
    </mc:Choice>
  </mc:AlternateContent>
  <bookViews>
    <workbookView xWindow="0" yWindow="0" windowWidth="20490" windowHeight="7620"/>
  </bookViews>
  <sheets>
    <sheet name="Tipe 2" sheetId="1" r:id="rId1"/>
  </sheets>
  <definedNames>
    <definedName name="_xlnm._FilterDatabase" localSheetId="0" hidden="1">'Tipe 2'!$A$1:$H$9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D2" i="1"/>
  <c r="F2" i="1" s="1"/>
  <c r="E3" i="1"/>
  <c r="E4" i="1"/>
  <c r="E5" i="1"/>
  <c r="E6" i="1"/>
  <c r="E7" i="1"/>
  <c r="E8" i="1"/>
  <c r="E9" i="1"/>
  <c r="E2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G4" i="1" l="1"/>
  <c r="G8" i="1"/>
  <c r="G7" i="1"/>
  <c r="G3" i="1"/>
  <c r="G6" i="1"/>
  <c r="G9" i="1"/>
  <c r="G5" i="1"/>
  <c r="G2" i="1"/>
  <c r="H2" i="1" s="1"/>
</calcChain>
</file>

<file path=xl/sharedStrings.xml><?xml version="1.0" encoding="utf-8"?>
<sst xmlns="http://schemas.openxmlformats.org/spreadsheetml/2006/main" count="52" uniqueCount="46">
  <si>
    <t>Nama Penumpang</t>
  </si>
  <si>
    <t>Kode Tiket</t>
  </si>
  <si>
    <t>Kelas</t>
  </si>
  <si>
    <t>Jenis Tiket</t>
  </si>
  <si>
    <t>Tabel Kelas</t>
  </si>
  <si>
    <t>Kode</t>
  </si>
  <si>
    <t>Ekonomi</t>
  </si>
  <si>
    <t>Bisnis</t>
  </si>
  <si>
    <t>Diskon</t>
  </si>
  <si>
    <t>Harga Awal</t>
  </si>
  <si>
    <t>Harga setelah Diskon</t>
  </si>
  <si>
    <t>Tabel Jenis Tiket</t>
  </si>
  <si>
    <t>Anak</t>
  </si>
  <si>
    <t>Dewasa</t>
  </si>
  <si>
    <t>Lansia</t>
  </si>
  <si>
    <t>EKO</t>
  </si>
  <si>
    <t>BIS</t>
  </si>
  <si>
    <t>EXC</t>
  </si>
  <si>
    <t>A</t>
  </si>
  <si>
    <t>D</t>
  </si>
  <si>
    <t>L</t>
  </si>
  <si>
    <t>No.</t>
  </si>
  <si>
    <t>Charlie</t>
  </si>
  <si>
    <t>Ariel</t>
  </si>
  <si>
    <t>Baim</t>
  </si>
  <si>
    <t>Dorothy</t>
  </si>
  <si>
    <t>Elsa</t>
  </si>
  <si>
    <t>Fiona</t>
  </si>
  <si>
    <t>Gerry</t>
  </si>
  <si>
    <t>BISA</t>
  </si>
  <si>
    <t>EKOD</t>
  </si>
  <si>
    <t>EXCA</t>
  </si>
  <si>
    <t>EXCD</t>
  </si>
  <si>
    <t>EKOL</t>
  </si>
  <si>
    <t>BISD</t>
  </si>
  <si>
    <t>EKOA</t>
  </si>
  <si>
    <t>Henny</t>
  </si>
  <si>
    <t>EXCL</t>
  </si>
  <si>
    <t>Executive</t>
  </si>
  <si>
    <t>Instruksi:</t>
  </si>
  <si>
    <t>1. Kelas mengacu kepada 3 huruf pertama di kode tiket</t>
  </si>
  <si>
    <t>2. Jenis tiket mengacu pada 1 huruf terakhir di kode tiket</t>
  </si>
  <si>
    <t>4. Diskon sebesar 10% untuk semua tiket</t>
  </si>
  <si>
    <t>5. Harga setelah diskon adalah harga awal dikurangi diskon sebesar 10% tersebut</t>
  </si>
  <si>
    <t>3. Harga awal tergantung jenis tiket dan kelas masing-masing penumpang</t>
  </si>
  <si>
    <t>6. Urutkan berdasarkan nama penumpang secara alfabet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</si>
</sst>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4" fontId="0" fillId="2" borderId="1" xfId="1" applyNumberFormat="1" applyFont="1" applyFill="1" applyBorder="1" applyAlignment="1">
      <alignment wrapText="1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2" borderId="1" xfId="1" applyNumberFormat="1" applyFont="1" applyFill="1" applyBorder="1" applyAlignment="1"/>
    <xf numFmtId="0" fontId="0" fillId="2" borderId="0" xfId="0" applyFill="1" applyAlignment="1"/>
    <xf numFmtId="164" fontId="0" fillId="2" borderId="1" xfId="0" applyNumberForma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96" zoomScaleNormal="96" workbookViewId="0">
      <selection activeCell="F11" sqref="F11"/>
    </sheetView>
  </sheetViews>
  <sheetFormatPr defaultRowHeight="15" x14ac:dyDescent="0.25"/>
  <cols>
    <col min="1" max="1" width="11.28515625" style="2" customWidth="1"/>
    <col min="2" max="2" width="13.85546875" style="2" customWidth="1"/>
    <col min="3" max="5" width="13.85546875" style="1" customWidth="1"/>
    <col min="6" max="6" width="13.85546875" style="15" customWidth="1"/>
    <col min="7" max="8" width="13.85546875" style="1" customWidth="1"/>
    <col min="9" max="9" width="13.28515625" style="1" customWidth="1"/>
    <col min="10" max="16384" width="9.140625" style="2"/>
  </cols>
  <sheetData>
    <row r="1" spans="1:8" ht="30" x14ac:dyDescent="0.25">
      <c r="A1" s="9" t="s">
        <v>21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9</v>
      </c>
      <c r="G1" s="10" t="s">
        <v>8</v>
      </c>
      <c r="H1" s="10" t="s">
        <v>10</v>
      </c>
    </row>
    <row r="2" spans="1:8" x14ac:dyDescent="0.25">
      <c r="A2" s="4">
        <v>1</v>
      </c>
      <c r="B2" s="5" t="s">
        <v>23</v>
      </c>
      <c r="C2" s="6" t="s">
        <v>29</v>
      </c>
      <c r="D2" s="6" t="str">
        <f>HLOOKUP(LEFT(C2,3),$A$12:$D$13,2,0)</f>
        <v>Bisnis</v>
      </c>
      <c r="E2" s="6" t="str">
        <f>VLOOKUP(RIGHT(C2,1),$A$16:$E$19,2,0)</f>
        <v>Anak</v>
      </c>
      <c r="F2" s="14">
        <f>VLOOKUP(RIGHT(C2, 1), $A$16:$E$19, IF(D2="Ekonomi", 3, IF(D2="Bisnis", 4, 5)), FALSE)</f>
        <v>35000</v>
      </c>
      <c r="G2" s="7">
        <f>F2*0.1</f>
        <v>3500</v>
      </c>
      <c r="H2" s="16">
        <f>F2-G2</f>
        <v>31500</v>
      </c>
    </row>
    <row r="3" spans="1:8" x14ac:dyDescent="0.25">
      <c r="A3" s="4">
        <v>2</v>
      </c>
      <c r="B3" s="5" t="s">
        <v>24</v>
      </c>
      <c r="C3" s="6" t="s">
        <v>30</v>
      </c>
      <c r="D3" s="6" t="str">
        <f>HLOOKUP(LEFT(C3,3),$A$12:$D$13,2,0)</f>
        <v>Ekonomi</v>
      </c>
      <c r="E3" s="6" t="str">
        <f>VLOOKUP(RIGHT(C3,1),$A$16:$E$19,2,0)</f>
        <v>Dewasa</v>
      </c>
      <c r="F3" s="14">
        <f>VLOOKUP(RIGHT(C3, 1), $A$16:$E$19, IF(D3="Ekonomi", 3, IF(D3="Bisnis", 4, 5)), FALSE)</f>
        <v>50000</v>
      </c>
      <c r="G3" s="7">
        <f>F3*0.1</f>
        <v>5000</v>
      </c>
      <c r="H3" s="16">
        <f t="shared" ref="H3:H9" si="0">F3-G3</f>
        <v>45000</v>
      </c>
    </row>
    <row r="4" spans="1:8" x14ac:dyDescent="0.25">
      <c r="A4" s="4">
        <v>3</v>
      </c>
      <c r="B4" s="5" t="s">
        <v>22</v>
      </c>
      <c r="C4" s="6" t="s">
        <v>31</v>
      </c>
      <c r="D4" s="6" t="str">
        <f>HLOOKUP(LEFT(C4,3),$A$12:$D$13,2,0)</f>
        <v>Executive</v>
      </c>
      <c r="E4" s="6" t="str">
        <f>VLOOKUP(RIGHT(C4,1),$A$16:$E$19,2,0)</f>
        <v>Anak</v>
      </c>
      <c r="F4" s="14">
        <f>VLOOKUP(RIGHT(C4, 1), $A$16:$E$19, IF(D4="Ekonomi", 3, IF(D4="Bisnis", 4, 5)), FALSE)</f>
        <v>45000</v>
      </c>
      <c r="G4" s="7">
        <f>F4*0.1</f>
        <v>4500</v>
      </c>
      <c r="H4" s="16">
        <f t="shared" si="0"/>
        <v>40500</v>
      </c>
    </row>
    <row r="5" spans="1:8" x14ac:dyDescent="0.25">
      <c r="A5" s="4">
        <v>4</v>
      </c>
      <c r="B5" s="5" t="s">
        <v>25</v>
      </c>
      <c r="C5" s="6" t="s">
        <v>32</v>
      </c>
      <c r="D5" s="6" t="str">
        <f>HLOOKUP(LEFT(C5,3),$A$12:$D$13,2,0)</f>
        <v>Executive</v>
      </c>
      <c r="E5" s="6" t="str">
        <f>VLOOKUP(RIGHT(C5,1),$A$16:$E$19,2,0)</f>
        <v>Dewasa</v>
      </c>
      <c r="F5" s="14">
        <f>VLOOKUP(RIGHT(C5, 1), $A$16:$E$19, IF(D5="Ekonomi", 3, IF(D5="Bisnis", 4, 5)), FALSE)</f>
        <v>70000</v>
      </c>
      <c r="G5" s="7">
        <f>F5*0.1</f>
        <v>7000</v>
      </c>
      <c r="H5" s="16">
        <f t="shared" si="0"/>
        <v>63000</v>
      </c>
    </row>
    <row r="6" spans="1:8" x14ac:dyDescent="0.25">
      <c r="A6" s="4">
        <v>5</v>
      </c>
      <c r="B6" s="5" t="s">
        <v>26</v>
      </c>
      <c r="C6" s="6" t="s">
        <v>33</v>
      </c>
      <c r="D6" s="6" t="str">
        <f>HLOOKUP(LEFT(C6,3),$A$12:$D$13,2,0)</f>
        <v>Ekonomi</v>
      </c>
      <c r="E6" s="6" t="str">
        <f>VLOOKUP(RIGHT(C6,1),$A$16:$E$19,2,0)</f>
        <v>Lansia</v>
      </c>
      <c r="F6" s="14">
        <f>VLOOKUP(RIGHT(C6, 1), $A$16:$E$19, IF(D6="Ekonomi", 3, IF(D6="Bisnis", 4, 5)), FALSE)</f>
        <v>30000</v>
      </c>
      <c r="G6" s="7">
        <f>F6*0.1</f>
        <v>3000</v>
      </c>
      <c r="H6" s="16">
        <f t="shared" si="0"/>
        <v>27000</v>
      </c>
    </row>
    <row r="7" spans="1:8" x14ac:dyDescent="0.25">
      <c r="A7" s="4">
        <v>6</v>
      </c>
      <c r="B7" s="5" t="s">
        <v>27</v>
      </c>
      <c r="C7" s="6" t="s">
        <v>34</v>
      </c>
      <c r="D7" s="6" t="str">
        <f>HLOOKUP(LEFT(C7,3),$A$12:$D$13,2,0)</f>
        <v>Bisnis</v>
      </c>
      <c r="E7" s="6" t="str">
        <f>VLOOKUP(RIGHT(C7,1),$A$16:$E$19,2,0)</f>
        <v>Dewasa</v>
      </c>
      <c r="F7" s="14">
        <f>VLOOKUP(RIGHT(C7, 1), $A$16:$E$19, IF(D7="Ekonomi", 3, IF(D7="Bisnis", 4, 5)), FALSE)</f>
        <v>60000</v>
      </c>
      <c r="G7" s="7">
        <f>F7*0.1</f>
        <v>6000</v>
      </c>
      <c r="H7" s="16">
        <f t="shared" si="0"/>
        <v>54000</v>
      </c>
    </row>
    <row r="8" spans="1:8" x14ac:dyDescent="0.25">
      <c r="A8" s="4">
        <v>7</v>
      </c>
      <c r="B8" s="5" t="s">
        <v>28</v>
      </c>
      <c r="C8" s="6" t="s">
        <v>35</v>
      </c>
      <c r="D8" s="6" t="str">
        <f>HLOOKUP(LEFT(C8,3),$A$12:$D$13,2,0)</f>
        <v>Ekonomi</v>
      </c>
      <c r="E8" s="6" t="str">
        <f>VLOOKUP(RIGHT(C8,1),$A$16:$E$19,2,0)</f>
        <v>Anak</v>
      </c>
      <c r="F8" s="14">
        <f>VLOOKUP(RIGHT(C8, 1), $A$16:$E$19, IF(D8="Ekonomi", 3, IF(D8="Bisnis", 4, 5)), FALSE)</f>
        <v>25000</v>
      </c>
      <c r="G8" s="7">
        <f>F8*0.1</f>
        <v>2500</v>
      </c>
      <c r="H8" s="16">
        <f t="shared" si="0"/>
        <v>22500</v>
      </c>
    </row>
    <row r="9" spans="1:8" x14ac:dyDescent="0.25">
      <c r="A9" s="4">
        <v>8</v>
      </c>
      <c r="B9" s="5" t="s">
        <v>36</v>
      </c>
      <c r="C9" s="6" t="s">
        <v>37</v>
      </c>
      <c r="D9" s="6" t="str">
        <f>HLOOKUP(LEFT(C9,3),$A$12:$D$13,2,0)</f>
        <v>Executive</v>
      </c>
      <c r="E9" s="6" t="str">
        <f>VLOOKUP(RIGHT(C9,1),$A$16:$E$19,2,0)</f>
        <v>Lansia</v>
      </c>
      <c r="F9" s="14">
        <f>VLOOKUP(RIGHT(C9, 1), $A$16:$E$19, IF(D9="Ekonomi", 3, IF(D9="Bisnis", 4, 5)), FALSE)</f>
        <v>52500</v>
      </c>
      <c r="G9" s="7">
        <f>F9*0.1</f>
        <v>5250</v>
      </c>
      <c r="H9" s="16">
        <f t="shared" si="0"/>
        <v>47250</v>
      </c>
    </row>
    <row r="11" spans="1:8" x14ac:dyDescent="0.25">
      <c r="A11" s="3" t="s">
        <v>4</v>
      </c>
    </row>
    <row r="12" spans="1:8" x14ac:dyDescent="0.25">
      <c r="A12" s="11" t="s">
        <v>5</v>
      </c>
      <c r="B12" s="5" t="s">
        <v>15</v>
      </c>
      <c r="C12" s="6" t="s">
        <v>16</v>
      </c>
      <c r="D12" s="6" t="s">
        <v>17</v>
      </c>
    </row>
    <row r="13" spans="1:8" x14ac:dyDescent="0.25">
      <c r="A13" s="11" t="s">
        <v>2</v>
      </c>
      <c r="B13" s="5" t="s">
        <v>6</v>
      </c>
      <c r="C13" s="6" t="s">
        <v>7</v>
      </c>
      <c r="D13" s="6" t="s">
        <v>38</v>
      </c>
    </row>
    <row r="15" spans="1:8" x14ac:dyDescent="0.25">
      <c r="A15" s="3" t="s">
        <v>11</v>
      </c>
    </row>
    <row r="16" spans="1:8" x14ac:dyDescent="0.25">
      <c r="A16" s="12" t="s">
        <v>1</v>
      </c>
      <c r="B16" s="12" t="s">
        <v>3</v>
      </c>
      <c r="C16" s="13" t="s">
        <v>6</v>
      </c>
      <c r="D16" s="13" t="s">
        <v>7</v>
      </c>
      <c r="E16" s="13" t="s">
        <v>38</v>
      </c>
    </row>
    <row r="17" spans="1:5" x14ac:dyDescent="0.25">
      <c r="A17" s="4" t="s">
        <v>18</v>
      </c>
      <c r="B17" s="5" t="s">
        <v>12</v>
      </c>
      <c r="C17" s="7">
        <v>25000</v>
      </c>
      <c r="D17" s="7">
        <v>35000</v>
      </c>
      <c r="E17" s="7">
        <v>45000</v>
      </c>
    </row>
    <row r="18" spans="1:5" x14ac:dyDescent="0.25">
      <c r="A18" s="4" t="s">
        <v>19</v>
      </c>
      <c r="B18" s="5" t="s">
        <v>13</v>
      </c>
      <c r="C18" s="7">
        <v>50000</v>
      </c>
      <c r="D18" s="7">
        <v>60000</v>
      </c>
      <c r="E18" s="7">
        <v>70000</v>
      </c>
    </row>
    <row r="19" spans="1:5" x14ac:dyDescent="0.25">
      <c r="A19" s="4" t="s">
        <v>20</v>
      </c>
      <c r="B19" s="5" t="s">
        <v>14</v>
      </c>
      <c r="C19" s="7">
        <v>30000</v>
      </c>
      <c r="D19" s="7">
        <v>40000</v>
      </c>
      <c r="E19" s="7">
        <v>52500</v>
      </c>
    </row>
    <row r="21" spans="1:5" x14ac:dyDescent="0.25">
      <c r="A21" s="8" t="s">
        <v>39</v>
      </c>
    </row>
    <row r="22" spans="1:5" x14ac:dyDescent="0.25">
      <c r="A22" s="8" t="s">
        <v>40</v>
      </c>
    </row>
    <row r="23" spans="1:5" x14ac:dyDescent="0.25">
      <c r="A23" s="8" t="s">
        <v>41</v>
      </c>
    </row>
    <row r="24" spans="1:5" x14ac:dyDescent="0.25">
      <c r="A24" s="8" t="s">
        <v>44</v>
      </c>
    </row>
    <row r="25" spans="1:5" x14ac:dyDescent="0.25">
      <c r="A25" s="8" t="s">
        <v>42</v>
      </c>
    </row>
    <row r="26" spans="1:5" x14ac:dyDescent="0.25">
      <c r="A26" s="8" t="s">
        <v>43</v>
      </c>
    </row>
    <row r="27" spans="1:5" x14ac:dyDescent="0.25">
      <c r="A27" s="8" t="s">
        <v>45</v>
      </c>
    </row>
  </sheetData>
  <sortState ref="B2:B9">
    <sortCondition ref="B2:B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dwisucianggraeni@outlook.com</cp:lastModifiedBy>
  <dcterms:created xsi:type="dcterms:W3CDTF">2021-03-26T08:12:55Z</dcterms:created>
  <dcterms:modified xsi:type="dcterms:W3CDTF">2023-08-29T07:21:41Z</dcterms:modified>
</cp:coreProperties>
</file>