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dwi\Downloads\"/>
    </mc:Choice>
  </mc:AlternateContent>
  <xr:revisionPtr revIDLastSave="0" documentId="13_ncr:1_{A6676EE7-4CD5-4563-82FB-889A5D6F2F5D}" xr6:coauthVersionLast="47" xr6:coauthVersionMax="47" xr10:uidLastSave="{00000000-0000-0000-0000-000000000000}"/>
  <bookViews>
    <workbookView xWindow="28680" yWindow="-120" windowWidth="29040" windowHeight="16440" xr2:uid="{4FED7D51-6584-2D49-817E-EDC03ADDB75F}"/>
  </bookViews>
  <sheets>
    <sheet name="Menghitung mimpi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V14" i="2"/>
  <c r="H15" i="2"/>
  <c r="E75" i="2" l="1"/>
  <c r="E76" i="2"/>
  <c r="E77" i="2"/>
  <c r="E78" i="2"/>
  <c r="E79" i="2"/>
  <c r="E80" i="2"/>
  <c r="E81" i="2"/>
  <c r="E82" i="2"/>
  <c r="E83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4" i="2"/>
  <c r="C24" i="2"/>
  <c r="H6" i="2"/>
  <c r="L6" i="2" s="1"/>
  <c r="L5" i="2"/>
  <c r="H9" i="2" s="1"/>
  <c r="H14" i="2" l="1"/>
  <c r="V15" i="2"/>
  <c r="G24" i="2"/>
  <c r="I24" i="2" s="1"/>
  <c r="K24" i="2" s="1"/>
  <c r="G25" i="2" s="1"/>
  <c r="I25" i="2" s="1"/>
  <c r="K25" i="2" s="1"/>
  <c r="G26" i="2" s="1"/>
  <c r="M24" i="2"/>
  <c r="C25" i="2" s="1"/>
  <c r="M25" i="2" s="1"/>
  <c r="C26" i="2" s="1"/>
  <c r="M26" i="2" s="1"/>
  <c r="C27" i="2" s="1"/>
  <c r="M27" i="2" s="1"/>
  <c r="C28" i="2" s="1"/>
  <c r="M28" i="2" s="1"/>
  <c r="C29" i="2" s="1"/>
  <c r="M29" i="2" s="1"/>
  <c r="C30" i="2" s="1"/>
  <c r="M30" i="2" s="1"/>
  <c r="C31" i="2" s="1"/>
  <c r="M31" i="2" s="1"/>
  <c r="C32" i="2" s="1"/>
  <c r="M32" i="2" s="1"/>
  <c r="C33" i="2" s="1"/>
  <c r="I26" i="2" l="1"/>
  <c r="K26" i="2" s="1"/>
  <c r="G27" i="2" s="1"/>
  <c r="I27" i="2" s="1"/>
  <c r="M33" i="2"/>
  <c r="C34" i="2" s="1"/>
  <c r="K27" i="2" l="1"/>
  <c r="M34" i="2"/>
  <c r="C35" i="2" s="1"/>
  <c r="G28" i="2" l="1"/>
  <c r="I28" i="2" s="1"/>
  <c r="K28" i="2" s="1"/>
  <c r="M35" i="2"/>
  <c r="C36" i="2" s="1"/>
  <c r="G29" i="2" l="1"/>
  <c r="I29" i="2" s="1"/>
  <c r="K29" i="2" s="1"/>
  <c r="G30" i="2" s="1"/>
  <c r="I30" i="2" s="1"/>
  <c r="K30" i="2" s="1"/>
  <c r="G31" i="2" s="1"/>
  <c r="M36" i="2"/>
  <c r="C37" i="2" s="1"/>
  <c r="I31" i="2" l="1"/>
  <c r="K31" i="2" s="1"/>
  <c r="M37" i="2"/>
  <c r="C38" i="2" s="1"/>
  <c r="G32" i="2" l="1"/>
  <c r="I32" i="2" s="1"/>
  <c r="K32" i="2" s="1"/>
  <c r="G33" i="2" s="1"/>
  <c r="I33" i="2" s="1"/>
  <c r="K33" i="2" s="1"/>
  <c r="M38" i="2"/>
  <c r="C39" i="2" s="1"/>
  <c r="G34" i="2" l="1"/>
  <c r="I34" i="2" s="1"/>
  <c r="K34" i="2" s="1"/>
  <c r="G35" i="2" s="1"/>
  <c r="I35" i="2" s="1"/>
  <c r="K35" i="2" s="1"/>
  <c r="M39" i="2"/>
  <c r="C40" i="2" s="1"/>
  <c r="G36" i="2" l="1"/>
  <c r="I36" i="2" s="1"/>
  <c r="K36" i="2" s="1"/>
  <c r="G37" i="2" s="1"/>
  <c r="I37" i="2" s="1"/>
  <c r="K37" i="2" s="1"/>
  <c r="G38" i="2" s="1"/>
  <c r="I38" i="2" s="1"/>
  <c r="K38" i="2" s="1"/>
  <c r="G39" i="2" s="1"/>
  <c r="I39" i="2" s="1"/>
  <c r="K39" i="2" s="1"/>
  <c r="G40" i="2" s="1"/>
  <c r="M40" i="2"/>
  <c r="C41" i="2" s="1"/>
  <c r="M41" i="2" l="1"/>
  <c r="C42" i="2" s="1"/>
  <c r="I40" i="2"/>
  <c r="K40" i="2" s="1"/>
  <c r="G41" i="2" s="1"/>
  <c r="I41" i="2" l="1"/>
  <c r="K41" i="2" s="1"/>
  <c r="G42" i="2" s="1"/>
  <c r="M42" i="2"/>
  <c r="C43" i="2" s="1"/>
  <c r="I42" i="2" l="1"/>
  <c r="K42" i="2" s="1"/>
  <c r="G43" i="2" s="1"/>
  <c r="M43" i="2"/>
  <c r="C44" i="2" s="1"/>
  <c r="M44" i="2" l="1"/>
  <c r="C45" i="2" s="1"/>
  <c r="I43" i="2"/>
  <c r="K43" i="2" s="1"/>
  <c r="G44" i="2" s="1"/>
  <c r="M45" i="2" l="1"/>
  <c r="C46" i="2" s="1"/>
  <c r="I44" i="2"/>
  <c r="K44" i="2" s="1"/>
  <c r="G45" i="2" s="1"/>
  <c r="I45" i="2" l="1"/>
  <c r="K45" i="2" s="1"/>
  <c r="G46" i="2" s="1"/>
  <c r="M46" i="2"/>
  <c r="C47" i="2" s="1"/>
  <c r="M47" i="2" l="1"/>
  <c r="C48" i="2" s="1"/>
  <c r="I46" i="2"/>
  <c r="K46" i="2" s="1"/>
  <c r="G47" i="2" s="1"/>
  <c r="I47" i="2" l="1"/>
  <c r="K47" i="2" s="1"/>
  <c r="G48" i="2" s="1"/>
  <c r="M48" i="2"/>
  <c r="C49" i="2" s="1"/>
  <c r="M49" i="2" l="1"/>
  <c r="C50" i="2" s="1"/>
  <c r="I48" i="2"/>
  <c r="K48" i="2" s="1"/>
  <c r="G49" i="2" s="1"/>
  <c r="I49" i="2" l="1"/>
  <c r="K49" i="2" s="1"/>
  <c r="G50" i="2" s="1"/>
  <c r="M50" i="2"/>
  <c r="C51" i="2" s="1"/>
  <c r="I50" i="2" l="1"/>
  <c r="K50" i="2" s="1"/>
  <c r="G51" i="2" s="1"/>
  <c r="M51" i="2"/>
  <c r="C52" i="2" s="1"/>
  <c r="I51" i="2" l="1"/>
  <c r="K51" i="2" s="1"/>
  <c r="G52" i="2" s="1"/>
  <c r="M52" i="2"/>
  <c r="C53" i="2" s="1"/>
  <c r="M53" i="2" l="1"/>
  <c r="C54" i="2" s="1"/>
  <c r="I52" i="2"/>
  <c r="K52" i="2" s="1"/>
  <c r="G53" i="2" s="1"/>
  <c r="I53" i="2" l="1"/>
  <c r="K53" i="2" s="1"/>
  <c r="G54" i="2" s="1"/>
  <c r="M54" i="2"/>
  <c r="C55" i="2" s="1"/>
  <c r="M55" i="2" l="1"/>
  <c r="C56" i="2" s="1"/>
  <c r="I54" i="2"/>
  <c r="K54" i="2" s="1"/>
  <c r="G55" i="2" s="1"/>
  <c r="M56" i="2" l="1"/>
  <c r="C57" i="2" s="1"/>
  <c r="I55" i="2"/>
  <c r="K55" i="2" s="1"/>
  <c r="G56" i="2" s="1"/>
  <c r="I56" i="2" l="1"/>
  <c r="K56" i="2" s="1"/>
  <c r="G57" i="2" s="1"/>
  <c r="M57" i="2"/>
  <c r="C58" i="2" s="1"/>
  <c r="I57" i="2" l="1"/>
  <c r="K57" i="2" s="1"/>
  <c r="G58" i="2" s="1"/>
  <c r="M58" i="2"/>
  <c r="C59" i="2" s="1"/>
  <c r="M59" i="2" l="1"/>
  <c r="C60" i="2" s="1"/>
  <c r="I58" i="2"/>
  <c r="K58" i="2" s="1"/>
  <c r="G59" i="2" s="1"/>
  <c r="I59" i="2" l="1"/>
  <c r="K59" i="2" s="1"/>
  <c r="G60" i="2" s="1"/>
  <c r="M60" i="2"/>
  <c r="C61" i="2" s="1"/>
  <c r="M61" i="2" l="1"/>
  <c r="C62" i="2" s="1"/>
  <c r="I60" i="2"/>
  <c r="K60" i="2" s="1"/>
  <c r="G61" i="2" s="1"/>
  <c r="I61" i="2" l="1"/>
  <c r="K61" i="2" s="1"/>
  <c r="G62" i="2" s="1"/>
  <c r="M62" i="2"/>
  <c r="C63" i="2" s="1"/>
  <c r="M63" i="2" l="1"/>
  <c r="C64" i="2" s="1"/>
  <c r="I62" i="2"/>
  <c r="K62" i="2" s="1"/>
  <c r="G63" i="2" s="1"/>
  <c r="I63" i="2" l="1"/>
  <c r="K63" i="2" s="1"/>
  <c r="G64" i="2" s="1"/>
  <c r="M64" i="2"/>
  <c r="C65" i="2" s="1"/>
  <c r="I64" i="2" l="1"/>
  <c r="K64" i="2" s="1"/>
  <c r="G65" i="2" s="1"/>
  <c r="M65" i="2"/>
  <c r="C66" i="2" s="1"/>
  <c r="I65" i="2" l="1"/>
  <c r="K65" i="2" s="1"/>
  <c r="G66" i="2" s="1"/>
  <c r="M66" i="2"/>
  <c r="C67" i="2" s="1"/>
  <c r="I66" i="2" l="1"/>
  <c r="K66" i="2" s="1"/>
  <c r="G67" i="2" s="1"/>
  <c r="M67" i="2"/>
  <c r="C68" i="2" s="1"/>
  <c r="M68" i="2" l="1"/>
  <c r="C69" i="2" s="1"/>
  <c r="I67" i="2"/>
  <c r="K67" i="2" s="1"/>
  <c r="G68" i="2" s="1"/>
  <c r="M69" i="2" l="1"/>
  <c r="C70" i="2" s="1"/>
  <c r="I68" i="2"/>
  <c r="K68" i="2" s="1"/>
  <c r="G69" i="2" s="1"/>
  <c r="I69" i="2" l="1"/>
  <c r="K69" i="2" s="1"/>
  <c r="G70" i="2" s="1"/>
  <c r="M70" i="2"/>
  <c r="C71" i="2" s="1"/>
  <c r="M71" i="2" l="1"/>
  <c r="C72" i="2" s="1"/>
  <c r="I70" i="2"/>
  <c r="K70" i="2" s="1"/>
  <c r="G71" i="2" s="1"/>
  <c r="M72" i="2" l="1"/>
  <c r="C73" i="2" s="1"/>
  <c r="I71" i="2"/>
  <c r="K71" i="2" s="1"/>
  <c r="G72" i="2" s="1"/>
  <c r="M73" i="2" l="1"/>
  <c r="C74" i="2" s="1"/>
  <c r="I72" i="2"/>
  <c r="K72" i="2" s="1"/>
  <c r="G73" i="2" s="1"/>
  <c r="I73" i="2" l="1"/>
  <c r="K73" i="2" s="1"/>
  <c r="G74" i="2" s="1"/>
  <c r="M74" i="2"/>
  <c r="C75" i="2" s="1"/>
  <c r="I74" i="2" l="1"/>
  <c r="K74" i="2" s="1"/>
  <c r="G75" i="2" s="1"/>
  <c r="M75" i="2"/>
  <c r="C76" i="2" s="1"/>
  <c r="I75" i="2" l="1"/>
  <c r="K75" i="2" s="1"/>
  <c r="G76" i="2" s="1"/>
  <c r="M76" i="2"/>
  <c r="C77" i="2" s="1"/>
  <c r="I76" i="2" l="1"/>
  <c r="K76" i="2" s="1"/>
  <c r="G77" i="2" s="1"/>
  <c r="M77" i="2"/>
  <c r="C78" i="2" s="1"/>
  <c r="I77" i="2" l="1"/>
  <c r="K77" i="2" s="1"/>
  <c r="G78" i="2" s="1"/>
  <c r="M78" i="2"/>
  <c r="C79" i="2" s="1"/>
  <c r="M79" i="2" l="1"/>
  <c r="C80" i="2" s="1"/>
  <c r="I78" i="2"/>
  <c r="K78" i="2" s="1"/>
  <c r="G79" i="2" s="1"/>
  <c r="M80" i="2" l="1"/>
  <c r="C81" i="2" s="1"/>
  <c r="I79" i="2"/>
  <c r="K79" i="2" s="1"/>
  <c r="G80" i="2" s="1"/>
  <c r="M81" i="2" l="1"/>
  <c r="C82" i="2" s="1"/>
  <c r="I80" i="2"/>
  <c r="K80" i="2" s="1"/>
  <c r="G81" i="2" s="1"/>
  <c r="I81" i="2" l="1"/>
  <c r="K81" i="2" s="1"/>
  <c r="G82" i="2" s="1"/>
  <c r="M82" i="2"/>
  <c r="C83" i="2" s="1"/>
  <c r="I82" i="2" l="1"/>
  <c r="K82" i="2" s="1"/>
  <c r="G83" i="2" s="1"/>
  <c r="M83" i="2"/>
  <c r="I83" i="2" l="1"/>
  <c r="K83" i="2" s="1"/>
  <c r="Z13" i="2" s="1"/>
  <c r="V16" i="2" l="1"/>
  <c r="AD15" i="2"/>
  <c r="AD16" i="2" s="1"/>
</calcChain>
</file>

<file path=xl/sharedStrings.xml><?xml version="1.0" encoding="utf-8"?>
<sst xmlns="http://schemas.openxmlformats.org/spreadsheetml/2006/main" count="59" uniqueCount="32">
  <si>
    <t>:</t>
  </si>
  <si>
    <t>&lt;--------------------</t>
  </si>
  <si>
    <t>Kapan mau beli</t>
  </si>
  <si>
    <t>Uang yang dimiliki sekarang</t>
  </si>
  <si>
    <t>tahun lagi</t>
  </si>
  <si>
    <t>Down payment (%)</t>
  </si>
  <si>
    <t>KPR / cicilan (%)</t>
  </si>
  <si>
    <t>Asumsi inflasi properti per tahun</t>
  </si>
  <si>
    <t>Uang yang diperlukan</t>
  </si>
  <si>
    <t>atau  sama dengan</t>
  </si>
  <si>
    <t>Harga properti saat ini</t>
  </si>
  <si>
    <t>Strategi investasi</t>
  </si>
  <si>
    <t>Investasi tiap bulan</t>
  </si>
  <si>
    <t>Estimasi return investasi per tahun</t>
  </si>
  <si>
    <t>Jangka waktu investasi</t>
  </si>
  <si>
    <t>tahun</t>
  </si>
  <si>
    <t>Hasil investasi</t>
  </si>
  <si>
    <t>Investasi pokok</t>
  </si>
  <si>
    <t>Bunga investasi</t>
  </si>
  <si>
    <t>atau sama dengan</t>
  </si>
  <si>
    <t>Monthly schedule</t>
  </si>
  <si>
    <t>Tahun</t>
  </si>
  <si>
    <t>Start principal</t>
  </si>
  <si>
    <t>Start balance</t>
  </si>
  <si>
    <t>Interest</t>
  </si>
  <si>
    <t>End balance</t>
  </si>
  <si>
    <t>End principal</t>
  </si>
  <si>
    <t>Bulan</t>
  </si>
  <si>
    <t>Additional principal</t>
  </si>
  <si>
    <t xml:space="preserve"> </t>
  </si>
  <si>
    <t>yang perlu diisi</t>
  </si>
  <si>
    <t>Menghitung mimpi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</si>
</sst>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&quot;IDR&quot;#,##0.00_);[Red]\(&quot;IDR&quot;#,##0.00\)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7" fillId="0" borderId="0" xfId="0" applyFont="1"/>
    <xf numFmtId="0" fontId="6" fillId="2" borderId="0" xfId="0" applyFont="1" applyFill="1"/>
    <xf numFmtId="9" fontId="2" fillId="0" borderId="3" xfId="2" applyFont="1" applyBorder="1"/>
    <xf numFmtId="9" fontId="2" fillId="0" borderId="3" xfId="2" applyFont="1" applyBorder="1" applyAlignment="1">
      <alignment horizontal="center"/>
    </xf>
    <xf numFmtId="9" fontId="2" fillId="3" borderId="3" xfId="2" applyFont="1" applyFill="1" applyBorder="1" applyAlignment="1">
      <alignment horizontal="center"/>
    </xf>
    <xf numFmtId="9" fontId="2" fillId="0" borderId="2" xfId="2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64" fontId="2" fillId="0" borderId="0" xfId="0" applyNumberFormat="1" applyFont="1"/>
    <xf numFmtId="41" fontId="2" fillId="0" borderId="0" xfId="0" applyNumberFormat="1" applyFont="1"/>
    <xf numFmtId="165" fontId="2" fillId="3" borderId="2" xfId="0" applyNumberFormat="1" applyFont="1" applyFill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center"/>
    </xf>
    <xf numFmtId="41" fontId="2" fillId="3" borderId="2" xfId="1" applyFont="1" applyFill="1" applyBorder="1" applyAlignment="1">
      <alignment horizontal="center"/>
    </xf>
    <xf numFmtId="41" fontId="8" fillId="2" borderId="2" xfId="1" applyFont="1" applyFill="1" applyBorder="1" applyAlignment="1">
      <alignment horizontal="center"/>
    </xf>
    <xf numFmtId="41" fontId="3" fillId="2" borderId="2" xfId="1" applyFont="1" applyFill="1" applyBorder="1" applyAlignment="1">
      <alignment horizontal="center"/>
    </xf>
    <xf numFmtId="41" fontId="3" fillId="2" borderId="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2" fillId="3" borderId="2" xfId="1" applyFont="1" applyFill="1" applyBorder="1" applyAlignment="1"/>
    <xf numFmtId="4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1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E017-9BB5-7A48-AD20-21F94A8E2807}">
  <dimension ref="A1:AD83"/>
  <sheetViews>
    <sheetView tabSelected="1" zoomScale="67" zoomScaleNormal="70" workbookViewId="0">
      <selection activeCell="H17" sqref="H17"/>
    </sheetView>
  </sheetViews>
  <sheetFormatPr defaultColWidth="10.83203125" defaultRowHeight="26" x14ac:dyDescent="0.6"/>
  <cols>
    <col min="1" max="1" width="10.83203125" style="1" customWidth="1"/>
    <col min="2" max="2" width="10.83203125" style="1"/>
    <col min="3" max="3" width="18.6640625" style="1" bestFit="1" customWidth="1"/>
    <col min="4" max="4" width="8.6640625" style="1" customWidth="1"/>
    <col min="5" max="5" width="18.6640625" style="1" bestFit="1" customWidth="1"/>
    <col min="6" max="6" width="12.6640625" style="1" customWidth="1"/>
    <col min="7" max="7" width="6.5" style="1" customWidth="1"/>
    <col min="8" max="8" width="18.83203125" style="1" bestFit="1" customWidth="1"/>
    <col min="9" max="15" width="10.83203125" style="1"/>
    <col min="16" max="16" width="2" style="1" customWidth="1"/>
    <col min="17" max="17" width="24" style="1" customWidth="1"/>
    <col min="18" max="18" width="10.83203125" style="1"/>
    <col min="19" max="19" width="13.33203125" style="1" bestFit="1" customWidth="1"/>
    <col min="20" max="20" width="1.33203125" style="1" customWidth="1"/>
    <col min="21" max="21" width="4.83203125" style="1" customWidth="1"/>
    <col min="22" max="22" width="29.83203125" style="1" bestFit="1" customWidth="1"/>
    <col min="23" max="23" width="10.83203125" style="1"/>
    <col min="24" max="24" width="11.33203125" style="1" customWidth="1"/>
    <col min="25" max="25" width="10.83203125" style="1"/>
    <col min="26" max="26" width="22.33203125" style="1" bestFit="1" customWidth="1"/>
    <col min="27" max="29" width="10.83203125" style="1"/>
    <col min="30" max="30" width="11" style="1" bestFit="1" customWidth="1"/>
    <col min="31" max="16384" width="10.83203125" style="1"/>
  </cols>
  <sheetData>
    <row r="1" spans="1:30" s="5" customFormat="1" ht="33.5" x14ac:dyDescent="0.75">
      <c r="A1" s="7" t="s">
        <v>31</v>
      </c>
    </row>
    <row r="3" spans="1:30" ht="26.5" thickBot="1" x14ac:dyDescent="0.65">
      <c r="A3" s="1" t="s">
        <v>2</v>
      </c>
      <c r="G3" s="1" t="s">
        <v>0</v>
      </c>
      <c r="H3" s="16">
        <v>5</v>
      </c>
      <c r="I3" s="1" t="s">
        <v>4</v>
      </c>
      <c r="N3" s="4" t="s">
        <v>1</v>
      </c>
      <c r="Q3" s="4" t="s">
        <v>30</v>
      </c>
    </row>
    <row r="4" spans="1:30" ht="27" thickTop="1" thickBot="1" x14ac:dyDescent="0.65">
      <c r="A4" s="1" t="s">
        <v>10</v>
      </c>
      <c r="G4" s="1" t="s">
        <v>0</v>
      </c>
      <c r="H4" s="25">
        <v>500000000</v>
      </c>
      <c r="I4" s="25"/>
      <c r="J4" s="25"/>
      <c r="K4" s="25"/>
      <c r="L4" s="25"/>
      <c r="N4" s="4" t="s">
        <v>1</v>
      </c>
      <c r="Q4" s="4" t="s">
        <v>30</v>
      </c>
    </row>
    <row r="5" spans="1:30" ht="27" thickTop="1" thickBot="1" x14ac:dyDescent="0.65">
      <c r="A5" s="1" t="s">
        <v>5</v>
      </c>
      <c r="G5" s="1" t="s">
        <v>0</v>
      </c>
      <c r="H5" s="10">
        <v>0.3</v>
      </c>
      <c r="I5" s="1" t="s">
        <v>9</v>
      </c>
      <c r="L5" s="26">
        <f>H5*$H$4</f>
        <v>150000000</v>
      </c>
      <c r="M5" s="27"/>
      <c r="N5" s="27"/>
      <c r="O5" s="27"/>
      <c r="P5" s="27"/>
      <c r="R5" s="4" t="s">
        <v>1</v>
      </c>
      <c r="U5" s="4" t="s">
        <v>30</v>
      </c>
    </row>
    <row r="6" spans="1:30" ht="27" thickTop="1" thickBot="1" x14ac:dyDescent="0.65">
      <c r="A6" s="1" t="s">
        <v>6</v>
      </c>
      <c r="G6" s="1" t="s">
        <v>0</v>
      </c>
      <c r="H6" s="9">
        <f>1-H5</f>
        <v>0.7</v>
      </c>
      <c r="I6" s="1" t="s">
        <v>9</v>
      </c>
      <c r="L6" s="26">
        <f>H6*$H$4</f>
        <v>350000000</v>
      </c>
      <c r="M6" s="27"/>
      <c r="N6" s="27"/>
      <c r="O6" s="27"/>
      <c r="P6" s="27"/>
    </row>
    <row r="7" spans="1:30" ht="27" thickTop="1" thickBot="1" x14ac:dyDescent="0.65">
      <c r="A7" s="1" t="s">
        <v>3</v>
      </c>
      <c r="G7" s="1" t="s">
        <v>0</v>
      </c>
      <c r="H7" s="20">
        <v>10000000</v>
      </c>
      <c r="I7" s="20"/>
      <c r="J7" s="20"/>
      <c r="K7" s="20"/>
      <c r="L7" s="20"/>
      <c r="N7" s="4" t="s">
        <v>1</v>
      </c>
      <c r="Q7" s="4" t="s">
        <v>30</v>
      </c>
    </row>
    <row r="8" spans="1:30" ht="27" thickTop="1" thickBot="1" x14ac:dyDescent="0.65">
      <c r="A8" s="1" t="s">
        <v>7</v>
      </c>
      <c r="G8" s="1" t="s">
        <v>0</v>
      </c>
      <c r="H8" s="9">
        <v>0.05</v>
      </c>
    </row>
    <row r="9" spans="1:30" ht="27" thickTop="1" thickBot="1" x14ac:dyDescent="0.65">
      <c r="A9" s="1" t="s">
        <v>8</v>
      </c>
      <c r="G9" s="1" t="s">
        <v>0</v>
      </c>
      <c r="H9" s="28">
        <f>L5*(1+H8)^H3</f>
        <v>191442234.37500003</v>
      </c>
      <c r="I9" s="29"/>
      <c r="J9" s="29"/>
      <c r="K9" s="29"/>
      <c r="L9" s="29"/>
    </row>
    <row r="10" spans="1:30" ht="26.5" thickTop="1" x14ac:dyDescent="0.6"/>
    <row r="12" spans="1:30" x14ac:dyDescent="0.6">
      <c r="A12" s="3" t="s">
        <v>11</v>
      </c>
      <c r="L12" s="1" t="s">
        <v>29</v>
      </c>
    </row>
    <row r="13" spans="1:30" x14ac:dyDescent="0.6">
      <c r="V13" s="14"/>
      <c r="Z13" s="15">
        <f>IF(H3=1,K35, IF(H3=2,K47, IF(H3=3,K59, IF(H3=4,K71, IF(H3=5,K83,0)))))</f>
        <v>797276900.42987776</v>
      </c>
    </row>
    <row r="14" spans="1:30" ht="46.5" thickBot="1" x14ac:dyDescent="1.05">
      <c r="A14" s="1" t="s">
        <v>8</v>
      </c>
      <c r="G14" s="1" t="s">
        <v>0</v>
      </c>
      <c r="H14" s="30">
        <f>H9</f>
        <v>191442234.37500003</v>
      </c>
      <c r="I14" s="31"/>
      <c r="J14" s="31"/>
      <c r="K14" s="31"/>
      <c r="L14" s="31"/>
      <c r="R14" s="1" t="s">
        <v>16</v>
      </c>
      <c r="U14" s="1" t="s">
        <v>0</v>
      </c>
      <c r="V14" s="21">
        <f>-FV(H17/12,H18*12,H16,H15,1)</f>
        <v>797276900.42987335</v>
      </c>
      <c r="W14" s="21"/>
      <c r="X14" s="21"/>
      <c r="Y14" s="21"/>
      <c r="Z14" s="21"/>
    </row>
    <row r="15" spans="1:30" ht="27" thickTop="1" thickBot="1" x14ac:dyDescent="0.65">
      <c r="A15" s="1" t="s">
        <v>3</v>
      </c>
      <c r="H15" s="23">
        <f>H7</f>
        <v>10000000</v>
      </c>
      <c r="I15" s="23"/>
      <c r="J15" s="23"/>
      <c r="K15" s="23"/>
      <c r="L15" s="23"/>
      <c r="R15" s="1" t="s">
        <v>17</v>
      </c>
      <c r="U15" s="1" t="s">
        <v>0</v>
      </c>
      <c r="V15" s="22">
        <f>H15+(H16*H18*12)</f>
        <v>610000000</v>
      </c>
      <c r="W15" s="22"/>
      <c r="X15" s="22"/>
      <c r="Y15" s="22"/>
      <c r="Z15" s="22"/>
      <c r="AA15" s="1" t="s">
        <v>19</v>
      </c>
      <c r="AD15" s="11">
        <f>V15/V14</f>
        <v>0.76510431905289378</v>
      </c>
    </row>
    <row r="16" spans="1:30" ht="27" thickTop="1" thickBot="1" x14ac:dyDescent="0.65">
      <c r="A16" s="1" t="s">
        <v>12</v>
      </c>
      <c r="G16" s="1" t="s">
        <v>0</v>
      </c>
      <c r="H16" s="20">
        <v>10000000</v>
      </c>
      <c r="I16" s="20"/>
      <c r="J16" s="20"/>
      <c r="K16" s="20"/>
      <c r="L16" s="20"/>
      <c r="N16" s="4" t="s">
        <v>1</v>
      </c>
      <c r="Q16" s="4" t="s">
        <v>30</v>
      </c>
      <c r="R16" s="1" t="s">
        <v>18</v>
      </c>
      <c r="U16" s="1" t="s">
        <v>0</v>
      </c>
      <c r="V16" s="22">
        <f>V14-V15</f>
        <v>187276900.42987335</v>
      </c>
      <c r="W16" s="22"/>
      <c r="X16" s="22"/>
      <c r="Y16" s="22"/>
      <c r="Z16" s="22"/>
      <c r="AA16" s="1" t="s">
        <v>19</v>
      </c>
      <c r="AD16" s="8">
        <f>1-AD15</f>
        <v>0.23489568094710622</v>
      </c>
    </row>
    <row r="17" spans="1:17" ht="27" thickTop="1" thickBot="1" x14ac:dyDescent="0.65">
      <c r="A17" s="1" t="s">
        <v>13</v>
      </c>
      <c r="G17" s="1" t="s">
        <v>0</v>
      </c>
      <c r="H17" s="10">
        <v>0.1</v>
      </c>
      <c r="N17" s="4" t="s">
        <v>1</v>
      </c>
      <c r="Q17" s="4" t="s">
        <v>30</v>
      </c>
    </row>
    <row r="18" spans="1:17" ht="27" thickTop="1" thickBot="1" x14ac:dyDescent="0.65">
      <c r="A18" s="1" t="s">
        <v>14</v>
      </c>
      <c r="G18" s="1" t="s">
        <v>0</v>
      </c>
      <c r="H18" s="32">
        <f>H3</f>
        <v>5</v>
      </c>
      <c r="I18" s="1" t="s">
        <v>15</v>
      </c>
    </row>
    <row r="19" spans="1:17" ht="26.5" thickTop="1" x14ac:dyDescent="0.6"/>
    <row r="20" spans="1:17" x14ac:dyDescent="0.6">
      <c r="A20" s="6"/>
      <c r="J20" s="2"/>
    </row>
    <row r="22" spans="1:17" hidden="1" x14ac:dyDescent="0.6">
      <c r="A22" s="2" t="s">
        <v>20</v>
      </c>
    </row>
    <row r="23" spans="1:17" hidden="1" x14ac:dyDescent="0.6">
      <c r="A23" s="13" t="s">
        <v>21</v>
      </c>
      <c r="B23" s="13" t="s">
        <v>27</v>
      </c>
      <c r="C23" s="24" t="s">
        <v>22</v>
      </c>
      <c r="D23" s="24"/>
      <c r="E23" s="24" t="s">
        <v>28</v>
      </c>
      <c r="F23" s="24"/>
      <c r="G23" s="24" t="s">
        <v>23</v>
      </c>
      <c r="H23" s="24"/>
      <c r="I23" s="24" t="s">
        <v>24</v>
      </c>
      <c r="J23" s="24"/>
      <c r="K23" s="24" t="s">
        <v>25</v>
      </c>
      <c r="L23" s="24"/>
      <c r="M23" s="24" t="s">
        <v>26</v>
      </c>
      <c r="N23" s="24"/>
    </row>
    <row r="24" spans="1:17" hidden="1" x14ac:dyDescent="0.6">
      <c r="A24" s="18">
        <v>1</v>
      </c>
      <c r="B24" s="12">
        <v>1</v>
      </c>
      <c r="C24" s="17">
        <f>H15</f>
        <v>10000000</v>
      </c>
      <c r="D24" s="17"/>
      <c r="E24" s="17">
        <f>$H$16</f>
        <v>10000000</v>
      </c>
      <c r="F24" s="17"/>
      <c r="G24" s="17">
        <f>C24+E24</f>
        <v>20000000</v>
      </c>
      <c r="H24" s="17"/>
      <c r="I24" s="17">
        <f>G24*$H$17*1/12</f>
        <v>166666.66666666666</v>
      </c>
      <c r="J24" s="17"/>
      <c r="K24" s="17">
        <f>G24+I24</f>
        <v>20166666.666666668</v>
      </c>
      <c r="L24" s="17"/>
      <c r="M24" s="17">
        <f>C24+E24</f>
        <v>20000000</v>
      </c>
      <c r="N24" s="17"/>
    </row>
    <row r="25" spans="1:17" hidden="1" x14ac:dyDescent="0.6">
      <c r="A25" s="18"/>
      <c r="B25" s="12">
        <v>2</v>
      </c>
      <c r="C25" s="17">
        <f>M24</f>
        <v>20000000</v>
      </c>
      <c r="D25" s="17"/>
      <c r="E25" s="17">
        <f t="shared" ref="E25:E83" si="0">$H$16</f>
        <v>10000000</v>
      </c>
      <c r="F25" s="17"/>
      <c r="G25" s="17">
        <f>K24+E25</f>
        <v>30166666.666666668</v>
      </c>
      <c r="H25" s="17"/>
      <c r="I25" s="17">
        <f>G25*$H$17*1/12</f>
        <v>251388.88888888891</v>
      </c>
      <c r="J25" s="17"/>
      <c r="K25" s="17">
        <f>G25+I25</f>
        <v>30418055.555555556</v>
      </c>
      <c r="L25" s="17"/>
      <c r="M25" s="17">
        <f>C25+E25</f>
        <v>30000000</v>
      </c>
      <c r="N25" s="17"/>
    </row>
    <row r="26" spans="1:17" hidden="1" x14ac:dyDescent="0.6">
      <c r="A26" s="18"/>
      <c r="B26" s="12">
        <v>3</v>
      </c>
      <c r="C26" s="17">
        <f t="shared" ref="C26:C28" si="1">M25</f>
        <v>30000000</v>
      </c>
      <c r="D26" s="17"/>
      <c r="E26" s="17">
        <f t="shared" si="0"/>
        <v>10000000</v>
      </c>
      <c r="F26" s="17"/>
      <c r="G26" s="17">
        <f t="shared" ref="G26:G83" si="2">K25+E26</f>
        <v>40418055.555555552</v>
      </c>
      <c r="H26" s="17"/>
      <c r="I26" s="17">
        <f>G26*$H$17*1/12</f>
        <v>336817.12962962961</v>
      </c>
      <c r="J26" s="17"/>
      <c r="K26" s="17">
        <f t="shared" ref="K26:K83" si="3">G26+I26</f>
        <v>40754872.685185179</v>
      </c>
      <c r="L26" s="17"/>
      <c r="M26" s="17">
        <f t="shared" ref="M26:M83" si="4">C26+E26</f>
        <v>40000000</v>
      </c>
      <c r="N26" s="17"/>
    </row>
    <row r="27" spans="1:17" hidden="1" x14ac:dyDescent="0.6">
      <c r="A27" s="18"/>
      <c r="B27" s="12">
        <v>4</v>
      </c>
      <c r="C27" s="17">
        <f t="shared" si="1"/>
        <v>40000000</v>
      </c>
      <c r="D27" s="17"/>
      <c r="E27" s="17">
        <f t="shared" si="0"/>
        <v>10000000</v>
      </c>
      <c r="F27" s="17"/>
      <c r="G27" s="17">
        <f t="shared" si="2"/>
        <v>50754872.685185179</v>
      </c>
      <c r="H27" s="17"/>
      <c r="I27" s="17">
        <f t="shared" ref="I27:I83" si="5">G27*$H$17*1/12</f>
        <v>422957.2723765432</v>
      </c>
      <c r="J27" s="17"/>
      <c r="K27" s="17">
        <f t="shared" si="3"/>
        <v>51177829.957561724</v>
      </c>
      <c r="L27" s="17"/>
      <c r="M27" s="17">
        <f t="shared" si="4"/>
        <v>50000000</v>
      </c>
      <c r="N27" s="17"/>
    </row>
    <row r="28" spans="1:17" hidden="1" x14ac:dyDescent="0.6">
      <c r="A28" s="18"/>
      <c r="B28" s="12">
        <v>5</v>
      </c>
      <c r="C28" s="17">
        <f t="shared" si="1"/>
        <v>50000000</v>
      </c>
      <c r="D28" s="17"/>
      <c r="E28" s="17">
        <f t="shared" si="0"/>
        <v>10000000</v>
      </c>
      <c r="F28" s="17"/>
      <c r="G28" s="17">
        <f t="shared" si="2"/>
        <v>61177829.957561724</v>
      </c>
      <c r="H28" s="17"/>
      <c r="I28" s="17">
        <f t="shared" si="5"/>
        <v>509815.24964634771</v>
      </c>
      <c r="J28" s="17"/>
      <c r="K28" s="17">
        <f t="shared" si="3"/>
        <v>61687645.207208075</v>
      </c>
      <c r="L28" s="17"/>
      <c r="M28" s="17">
        <f t="shared" si="4"/>
        <v>60000000</v>
      </c>
      <c r="N28" s="17"/>
    </row>
    <row r="29" spans="1:17" hidden="1" x14ac:dyDescent="0.6">
      <c r="A29" s="18"/>
      <c r="B29" s="12">
        <v>6</v>
      </c>
      <c r="C29" s="17">
        <f t="shared" ref="C29:C83" si="6">M28</f>
        <v>60000000</v>
      </c>
      <c r="D29" s="17"/>
      <c r="E29" s="17">
        <f t="shared" si="0"/>
        <v>10000000</v>
      </c>
      <c r="F29" s="17"/>
      <c r="G29" s="17">
        <f t="shared" si="2"/>
        <v>71687645.207208067</v>
      </c>
      <c r="H29" s="17"/>
      <c r="I29" s="17">
        <f t="shared" si="5"/>
        <v>597397.04339340061</v>
      </c>
      <c r="J29" s="17"/>
      <c r="K29" s="17">
        <f t="shared" si="3"/>
        <v>72285042.25060147</v>
      </c>
      <c r="L29" s="17"/>
      <c r="M29" s="17">
        <f t="shared" si="4"/>
        <v>70000000</v>
      </c>
      <c r="N29" s="17"/>
    </row>
    <row r="30" spans="1:17" hidden="1" x14ac:dyDescent="0.6">
      <c r="A30" s="18"/>
      <c r="B30" s="12">
        <v>7</v>
      </c>
      <c r="C30" s="17">
        <f t="shared" si="6"/>
        <v>70000000</v>
      </c>
      <c r="D30" s="17"/>
      <c r="E30" s="17">
        <f t="shared" si="0"/>
        <v>10000000</v>
      </c>
      <c r="F30" s="17"/>
      <c r="G30" s="17">
        <f t="shared" si="2"/>
        <v>82285042.25060147</v>
      </c>
      <c r="H30" s="17"/>
      <c r="I30" s="17">
        <f t="shared" si="5"/>
        <v>685708.68542167894</v>
      </c>
      <c r="J30" s="17"/>
      <c r="K30" s="17">
        <f t="shared" si="3"/>
        <v>82970750.936023146</v>
      </c>
      <c r="L30" s="17"/>
      <c r="M30" s="17">
        <f t="shared" si="4"/>
        <v>80000000</v>
      </c>
      <c r="N30" s="17"/>
    </row>
    <row r="31" spans="1:17" hidden="1" x14ac:dyDescent="0.6">
      <c r="A31" s="18"/>
      <c r="B31" s="12">
        <v>8</v>
      </c>
      <c r="C31" s="17">
        <f t="shared" si="6"/>
        <v>80000000</v>
      </c>
      <c r="D31" s="17"/>
      <c r="E31" s="17">
        <f t="shared" si="0"/>
        <v>10000000</v>
      </c>
      <c r="F31" s="17"/>
      <c r="G31" s="17">
        <f t="shared" si="2"/>
        <v>92970750.936023146</v>
      </c>
      <c r="H31" s="17"/>
      <c r="I31" s="17">
        <f t="shared" si="5"/>
        <v>774756.25780019292</v>
      </c>
      <c r="J31" s="17"/>
      <c r="K31" s="17">
        <f t="shared" si="3"/>
        <v>93745507.193823338</v>
      </c>
      <c r="L31" s="17"/>
      <c r="M31" s="17">
        <f t="shared" si="4"/>
        <v>90000000</v>
      </c>
      <c r="N31" s="17"/>
    </row>
    <row r="32" spans="1:17" hidden="1" x14ac:dyDescent="0.6">
      <c r="A32" s="18"/>
      <c r="B32" s="12">
        <v>9</v>
      </c>
      <c r="C32" s="17">
        <f t="shared" si="6"/>
        <v>90000000</v>
      </c>
      <c r="D32" s="17"/>
      <c r="E32" s="17">
        <f t="shared" si="0"/>
        <v>10000000</v>
      </c>
      <c r="F32" s="17"/>
      <c r="G32" s="17">
        <f t="shared" si="2"/>
        <v>103745507.19382334</v>
      </c>
      <c r="H32" s="17"/>
      <c r="I32" s="17">
        <f t="shared" si="5"/>
        <v>864545.89328186121</v>
      </c>
      <c r="J32" s="17"/>
      <c r="K32" s="17">
        <f t="shared" si="3"/>
        <v>104610053.0871052</v>
      </c>
      <c r="L32" s="17"/>
      <c r="M32" s="17">
        <f t="shared" si="4"/>
        <v>100000000</v>
      </c>
      <c r="N32" s="17"/>
    </row>
    <row r="33" spans="1:14" hidden="1" x14ac:dyDescent="0.6">
      <c r="A33" s="18"/>
      <c r="B33" s="12">
        <v>10</v>
      </c>
      <c r="C33" s="17">
        <f t="shared" si="6"/>
        <v>100000000</v>
      </c>
      <c r="D33" s="17"/>
      <c r="E33" s="17">
        <f t="shared" si="0"/>
        <v>10000000</v>
      </c>
      <c r="F33" s="17"/>
      <c r="G33" s="17">
        <f t="shared" si="2"/>
        <v>114610053.0871052</v>
      </c>
      <c r="H33" s="17"/>
      <c r="I33" s="17">
        <f t="shared" si="5"/>
        <v>955083.7757258768</v>
      </c>
      <c r="J33" s="17"/>
      <c r="K33" s="17">
        <f t="shared" si="3"/>
        <v>115565136.86283107</v>
      </c>
      <c r="L33" s="17"/>
      <c r="M33" s="17">
        <f t="shared" si="4"/>
        <v>110000000</v>
      </c>
      <c r="N33" s="17"/>
    </row>
    <row r="34" spans="1:14" hidden="1" x14ac:dyDescent="0.6">
      <c r="A34" s="18"/>
      <c r="B34" s="12">
        <v>11</v>
      </c>
      <c r="C34" s="17">
        <f t="shared" si="6"/>
        <v>110000000</v>
      </c>
      <c r="D34" s="17"/>
      <c r="E34" s="17">
        <f t="shared" si="0"/>
        <v>10000000</v>
      </c>
      <c r="F34" s="17"/>
      <c r="G34" s="17">
        <f t="shared" si="2"/>
        <v>125565136.86283107</v>
      </c>
      <c r="H34" s="17"/>
      <c r="I34" s="17">
        <f t="shared" si="5"/>
        <v>1046376.1405235924</v>
      </c>
      <c r="J34" s="17"/>
      <c r="K34" s="17">
        <f t="shared" si="3"/>
        <v>126611513.00335467</v>
      </c>
      <c r="L34" s="17"/>
      <c r="M34" s="17">
        <f t="shared" si="4"/>
        <v>120000000</v>
      </c>
      <c r="N34" s="17"/>
    </row>
    <row r="35" spans="1:14" hidden="1" x14ac:dyDescent="0.6">
      <c r="A35" s="18"/>
      <c r="B35" s="12">
        <v>12</v>
      </c>
      <c r="C35" s="17">
        <f t="shared" si="6"/>
        <v>120000000</v>
      </c>
      <c r="D35" s="17"/>
      <c r="E35" s="17">
        <f t="shared" si="0"/>
        <v>10000000</v>
      </c>
      <c r="F35" s="17"/>
      <c r="G35" s="17">
        <f t="shared" si="2"/>
        <v>136611513.00335467</v>
      </c>
      <c r="H35" s="17"/>
      <c r="I35" s="17">
        <f>G35*$H$17*1/12</f>
        <v>1138429.2750279556</v>
      </c>
      <c r="J35" s="17"/>
      <c r="K35" s="17">
        <f t="shared" si="3"/>
        <v>137749942.27838263</v>
      </c>
      <c r="L35" s="17"/>
      <c r="M35" s="17">
        <f t="shared" si="4"/>
        <v>130000000</v>
      </c>
      <c r="N35" s="17"/>
    </row>
    <row r="36" spans="1:14" hidden="1" x14ac:dyDescent="0.6">
      <c r="A36" s="18">
        <v>2</v>
      </c>
      <c r="B36" s="12">
        <v>13</v>
      </c>
      <c r="C36" s="17">
        <f t="shared" si="6"/>
        <v>130000000</v>
      </c>
      <c r="D36" s="17"/>
      <c r="E36" s="17">
        <f t="shared" si="0"/>
        <v>10000000</v>
      </c>
      <c r="F36" s="17"/>
      <c r="G36" s="17">
        <f t="shared" si="2"/>
        <v>147749942.27838263</v>
      </c>
      <c r="H36" s="17"/>
      <c r="I36" s="17">
        <f t="shared" si="5"/>
        <v>1231249.518986522</v>
      </c>
      <c r="J36" s="17"/>
      <c r="K36" s="17">
        <f t="shared" si="3"/>
        <v>148981191.79736915</v>
      </c>
      <c r="L36" s="17"/>
      <c r="M36" s="17">
        <f t="shared" si="4"/>
        <v>140000000</v>
      </c>
      <c r="N36" s="17"/>
    </row>
    <row r="37" spans="1:14" hidden="1" x14ac:dyDescent="0.6">
      <c r="A37" s="18"/>
      <c r="B37" s="12">
        <v>14</v>
      </c>
      <c r="C37" s="17">
        <f t="shared" si="6"/>
        <v>140000000</v>
      </c>
      <c r="D37" s="17"/>
      <c r="E37" s="17">
        <f t="shared" si="0"/>
        <v>10000000</v>
      </c>
      <c r="F37" s="17"/>
      <c r="G37" s="17">
        <f t="shared" si="2"/>
        <v>158981191.79736915</v>
      </c>
      <c r="H37" s="17"/>
      <c r="I37" s="17">
        <f t="shared" si="5"/>
        <v>1324843.2649780763</v>
      </c>
      <c r="J37" s="17"/>
      <c r="K37" s="17">
        <f t="shared" si="3"/>
        <v>160306035.06234723</v>
      </c>
      <c r="L37" s="17"/>
      <c r="M37" s="17">
        <f t="shared" si="4"/>
        <v>150000000</v>
      </c>
      <c r="N37" s="17"/>
    </row>
    <row r="38" spans="1:14" hidden="1" x14ac:dyDescent="0.6">
      <c r="A38" s="18"/>
      <c r="B38" s="12">
        <v>15</v>
      </c>
      <c r="C38" s="17">
        <f t="shared" si="6"/>
        <v>150000000</v>
      </c>
      <c r="D38" s="17"/>
      <c r="E38" s="17">
        <f t="shared" si="0"/>
        <v>10000000</v>
      </c>
      <c r="F38" s="17"/>
      <c r="G38" s="17">
        <f t="shared" si="2"/>
        <v>170306035.06234723</v>
      </c>
      <c r="H38" s="17"/>
      <c r="I38" s="17">
        <f t="shared" si="5"/>
        <v>1419216.9588528937</v>
      </c>
      <c r="J38" s="17"/>
      <c r="K38" s="17">
        <f t="shared" si="3"/>
        <v>171725252.02120012</v>
      </c>
      <c r="L38" s="17"/>
      <c r="M38" s="17">
        <f t="shared" si="4"/>
        <v>160000000</v>
      </c>
      <c r="N38" s="17"/>
    </row>
    <row r="39" spans="1:14" hidden="1" x14ac:dyDescent="0.6">
      <c r="A39" s="18"/>
      <c r="B39" s="12">
        <v>16</v>
      </c>
      <c r="C39" s="17">
        <f t="shared" si="6"/>
        <v>160000000</v>
      </c>
      <c r="D39" s="17"/>
      <c r="E39" s="17">
        <f t="shared" si="0"/>
        <v>10000000</v>
      </c>
      <c r="F39" s="17"/>
      <c r="G39" s="17">
        <f t="shared" si="2"/>
        <v>181725252.02120012</v>
      </c>
      <c r="H39" s="17"/>
      <c r="I39" s="17">
        <f t="shared" si="5"/>
        <v>1514377.1001766678</v>
      </c>
      <c r="J39" s="17"/>
      <c r="K39" s="17">
        <f t="shared" si="3"/>
        <v>183239629.12137678</v>
      </c>
      <c r="L39" s="17"/>
      <c r="M39" s="17">
        <f t="shared" si="4"/>
        <v>170000000</v>
      </c>
      <c r="N39" s="17"/>
    </row>
    <row r="40" spans="1:14" hidden="1" x14ac:dyDescent="0.6">
      <c r="A40" s="18"/>
      <c r="B40" s="12">
        <v>17</v>
      </c>
      <c r="C40" s="17">
        <f t="shared" si="6"/>
        <v>170000000</v>
      </c>
      <c r="D40" s="17"/>
      <c r="E40" s="17">
        <f t="shared" si="0"/>
        <v>10000000</v>
      </c>
      <c r="F40" s="17"/>
      <c r="G40" s="17">
        <f t="shared" si="2"/>
        <v>193239629.12137678</v>
      </c>
      <c r="H40" s="17"/>
      <c r="I40" s="17">
        <f t="shared" si="5"/>
        <v>1610330.2426781401</v>
      </c>
      <c r="J40" s="17"/>
      <c r="K40" s="17">
        <f t="shared" si="3"/>
        <v>194849959.36405492</v>
      </c>
      <c r="L40" s="17"/>
      <c r="M40" s="17">
        <f t="shared" si="4"/>
        <v>180000000</v>
      </c>
      <c r="N40" s="17"/>
    </row>
    <row r="41" spans="1:14" hidden="1" x14ac:dyDescent="0.6">
      <c r="A41" s="18"/>
      <c r="B41" s="12">
        <v>18</v>
      </c>
      <c r="C41" s="17">
        <f t="shared" si="6"/>
        <v>180000000</v>
      </c>
      <c r="D41" s="17"/>
      <c r="E41" s="17">
        <f t="shared" si="0"/>
        <v>10000000</v>
      </c>
      <c r="F41" s="17"/>
      <c r="G41" s="17">
        <f t="shared" si="2"/>
        <v>204849959.36405492</v>
      </c>
      <c r="H41" s="17"/>
      <c r="I41" s="17">
        <f t="shared" si="5"/>
        <v>1707082.9947004579</v>
      </c>
      <c r="J41" s="17"/>
      <c r="K41" s="17">
        <f t="shared" si="3"/>
        <v>206557042.35875538</v>
      </c>
      <c r="L41" s="17"/>
      <c r="M41" s="17">
        <f t="shared" si="4"/>
        <v>190000000</v>
      </c>
      <c r="N41" s="17"/>
    </row>
    <row r="42" spans="1:14" hidden="1" x14ac:dyDescent="0.6">
      <c r="A42" s="18"/>
      <c r="B42" s="12">
        <v>19</v>
      </c>
      <c r="C42" s="17">
        <f t="shared" si="6"/>
        <v>190000000</v>
      </c>
      <c r="D42" s="17"/>
      <c r="E42" s="17">
        <f t="shared" si="0"/>
        <v>10000000</v>
      </c>
      <c r="F42" s="17"/>
      <c r="G42" s="17">
        <f t="shared" si="2"/>
        <v>216557042.35875538</v>
      </c>
      <c r="H42" s="17"/>
      <c r="I42" s="17">
        <f t="shared" si="5"/>
        <v>1804642.019656295</v>
      </c>
      <c r="J42" s="17"/>
      <c r="K42" s="17">
        <f t="shared" si="3"/>
        <v>218361684.37841168</v>
      </c>
      <c r="L42" s="17"/>
      <c r="M42" s="17">
        <f t="shared" si="4"/>
        <v>200000000</v>
      </c>
      <c r="N42" s="17"/>
    </row>
    <row r="43" spans="1:14" hidden="1" x14ac:dyDescent="0.6">
      <c r="A43" s="18"/>
      <c r="B43" s="12">
        <v>20</v>
      </c>
      <c r="C43" s="17">
        <f t="shared" si="6"/>
        <v>200000000</v>
      </c>
      <c r="D43" s="17"/>
      <c r="E43" s="17">
        <f t="shared" si="0"/>
        <v>10000000</v>
      </c>
      <c r="F43" s="17"/>
      <c r="G43" s="17">
        <f t="shared" si="2"/>
        <v>228361684.37841168</v>
      </c>
      <c r="H43" s="17"/>
      <c r="I43" s="17">
        <f t="shared" si="5"/>
        <v>1903014.0364867642</v>
      </c>
      <c r="J43" s="17"/>
      <c r="K43" s="17">
        <f t="shared" si="3"/>
        <v>230264698.41489846</v>
      </c>
      <c r="L43" s="17"/>
      <c r="M43" s="17">
        <f t="shared" si="4"/>
        <v>210000000</v>
      </c>
      <c r="N43" s="17"/>
    </row>
    <row r="44" spans="1:14" hidden="1" x14ac:dyDescent="0.6">
      <c r="A44" s="18"/>
      <c r="B44" s="12">
        <v>21</v>
      </c>
      <c r="C44" s="17">
        <f t="shared" si="6"/>
        <v>210000000</v>
      </c>
      <c r="D44" s="17"/>
      <c r="E44" s="17">
        <f t="shared" si="0"/>
        <v>10000000</v>
      </c>
      <c r="F44" s="17"/>
      <c r="G44" s="17">
        <f t="shared" si="2"/>
        <v>240264698.41489846</v>
      </c>
      <c r="H44" s="17"/>
      <c r="I44" s="17">
        <f t="shared" si="5"/>
        <v>2002205.820124154</v>
      </c>
      <c r="J44" s="17"/>
      <c r="K44" s="17">
        <f t="shared" si="3"/>
        <v>242266904.2350226</v>
      </c>
      <c r="L44" s="17"/>
      <c r="M44" s="17">
        <f t="shared" si="4"/>
        <v>220000000</v>
      </c>
      <c r="N44" s="17"/>
    </row>
    <row r="45" spans="1:14" hidden="1" x14ac:dyDescent="0.6">
      <c r="A45" s="18"/>
      <c r="B45" s="12">
        <v>22</v>
      </c>
      <c r="C45" s="17">
        <f t="shared" si="6"/>
        <v>220000000</v>
      </c>
      <c r="D45" s="17"/>
      <c r="E45" s="17">
        <f t="shared" si="0"/>
        <v>10000000</v>
      </c>
      <c r="F45" s="17"/>
      <c r="G45" s="17">
        <f t="shared" si="2"/>
        <v>252266904.2350226</v>
      </c>
      <c r="H45" s="17"/>
      <c r="I45" s="17">
        <f t="shared" si="5"/>
        <v>2102224.2019585217</v>
      </c>
      <c r="J45" s="17"/>
      <c r="K45" s="17">
        <f t="shared" si="3"/>
        <v>254369128.43698111</v>
      </c>
      <c r="L45" s="17"/>
      <c r="M45" s="17">
        <f t="shared" si="4"/>
        <v>230000000</v>
      </c>
      <c r="N45" s="17"/>
    </row>
    <row r="46" spans="1:14" hidden="1" x14ac:dyDescent="0.6">
      <c r="A46" s="18"/>
      <c r="B46" s="12">
        <v>23</v>
      </c>
      <c r="C46" s="17">
        <f t="shared" si="6"/>
        <v>230000000</v>
      </c>
      <c r="D46" s="17"/>
      <c r="E46" s="17">
        <f t="shared" si="0"/>
        <v>10000000</v>
      </c>
      <c r="F46" s="17"/>
      <c r="G46" s="17">
        <f t="shared" si="2"/>
        <v>264369128.43698111</v>
      </c>
      <c r="H46" s="17"/>
      <c r="I46" s="17">
        <f t="shared" si="5"/>
        <v>2203076.0703081763</v>
      </c>
      <c r="J46" s="17"/>
      <c r="K46" s="17">
        <f t="shared" si="3"/>
        <v>266572204.50728929</v>
      </c>
      <c r="L46" s="17"/>
      <c r="M46" s="17">
        <f t="shared" si="4"/>
        <v>240000000</v>
      </c>
      <c r="N46" s="17"/>
    </row>
    <row r="47" spans="1:14" hidden="1" x14ac:dyDescent="0.6">
      <c r="A47" s="18"/>
      <c r="B47" s="12">
        <v>24</v>
      </c>
      <c r="C47" s="17">
        <f t="shared" si="6"/>
        <v>240000000</v>
      </c>
      <c r="D47" s="17"/>
      <c r="E47" s="17">
        <f t="shared" si="0"/>
        <v>10000000</v>
      </c>
      <c r="F47" s="17"/>
      <c r="G47" s="17">
        <f t="shared" si="2"/>
        <v>276572204.50728929</v>
      </c>
      <c r="H47" s="17"/>
      <c r="I47" s="17">
        <f t="shared" si="5"/>
        <v>2304768.3708940777</v>
      </c>
      <c r="J47" s="17"/>
      <c r="K47" s="17">
        <f t="shared" si="3"/>
        <v>278876972.87818336</v>
      </c>
      <c r="L47" s="17"/>
      <c r="M47" s="17">
        <f t="shared" si="4"/>
        <v>250000000</v>
      </c>
      <c r="N47" s="17"/>
    </row>
    <row r="48" spans="1:14" hidden="1" x14ac:dyDescent="0.6">
      <c r="A48" s="18">
        <v>3</v>
      </c>
      <c r="B48" s="12">
        <v>25</v>
      </c>
      <c r="C48" s="17">
        <f t="shared" si="6"/>
        <v>250000000</v>
      </c>
      <c r="D48" s="17"/>
      <c r="E48" s="17">
        <f t="shared" si="0"/>
        <v>10000000</v>
      </c>
      <c r="F48" s="17"/>
      <c r="G48" s="17">
        <f t="shared" si="2"/>
        <v>288876972.87818336</v>
      </c>
      <c r="H48" s="17"/>
      <c r="I48" s="17">
        <f t="shared" si="5"/>
        <v>2407308.107318195</v>
      </c>
      <c r="J48" s="17"/>
      <c r="K48" s="17">
        <f t="shared" si="3"/>
        <v>291284280.98550159</v>
      </c>
      <c r="L48" s="17"/>
      <c r="M48" s="17">
        <f t="shared" si="4"/>
        <v>260000000</v>
      </c>
      <c r="N48" s="17"/>
    </row>
    <row r="49" spans="1:14" hidden="1" x14ac:dyDescent="0.6">
      <c r="A49" s="18"/>
      <c r="B49" s="12">
        <v>26</v>
      </c>
      <c r="C49" s="17">
        <f t="shared" si="6"/>
        <v>260000000</v>
      </c>
      <c r="D49" s="17"/>
      <c r="E49" s="17">
        <f t="shared" si="0"/>
        <v>10000000</v>
      </c>
      <c r="F49" s="17"/>
      <c r="G49" s="17">
        <f t="shared" si="2"/>
        <v>301284280.98550159</v>
      </c>
      <c r="H49" s="17"/>
      <c r="I49" s="17">
        <f t="shared" si="5"/>
        <v>2510702.3415458468</v>
      </c>
      <c r="J49" s="17"/>
      <c r="K49" s="17">
        <f t="shared" si="3"/>
        <v>303794983.32704741</v>
      </c>
      <c r="L49" s="17"/>
      <c r="M49" s="17">
        <f t="shared" si="4"/>
        <v>270000000</v>
      </c>
      <c r="N49" s="17"/>
    </row>
    <row r="50" spans="1:14" hidden="1" x14ac:dyDescent="0.6">
      <c r="A50" s="18"/>
      <c r="B50" s="12">
        <v>27</v>
      </c>
      <c r="C50" s="17">
        <f t="shared" si="6"/>
        <v>270000000</v>
      </c>
      <c r="D50" s="17"/>
      <c r="E50" s="17">
        <f t="shared" si="0"/>
        <v>10000000</v>
      </c>
      <c r="F50" s="17"/>
      <c r="G50" s="17">
        <f t="shared" si="2"/>
        <v>313794983.32704741</v>
      </c>
      <c r="H50" s="17"/>
      <c r="I50" s="17">
        <f t="shared" si="5"/>
        <v>2614958.1943920618</v>
      </c>
      <c r="J50" s="17"/>
      <c r="K50" s="17">
        <f t="shared" si="3"/>
        <v>316409941.52143949</v>
      </c>
      <c r="L50" s="17"/>
      <c r="M50" s="17">
        <f t="shared" si="4"/>
        <v>280000000</v>
      </c>
      <c r="N50" s="17"/>
    </row>
    <row r="51" spans="1:14" hidden="1" x14ac:dyDescent="0.6">
      <c r="A51" s="18"/>
      <c r="B51" s="12">
        <v>28</v>
      </c>
      <c r="C51" s="17">
        <f t="shared" si="6"/>
        <v>280000000</v>
      </c>
      <c r="D51" s="17"/>
      <c r="E51" s="17">
        <f t="shared" si="0"/>
        <v>10000000</v>
      </c>
      <c r="F51" s="17"/>
      <c r="G51" s="17">
        <f t="shared" si="2"/>
        <v>326409941.52143949</v>
      </c>
      <c r="H51" s="17"/>
      <c r="I51" s="17">
        <f t="shared" si="5"/>
        <v>2720082.8460119958</v>
      </c>
      <c r="J51" s="17"/>
      <c r="K51" s="17">
        <f t="shared" si="3"/>
        <v>329130024.36745149</v>
      </c>
      <c r="L51" s="17"/>
      <c r="M51" s="17">
        <f t="shared" si="4"/>
        <v>290000000</v>
      </c>
      <c r="N51" s="17"/>
    </row>
    <row r="52" spans="1:14" hidden="1" x14ac:dyDescent="0.6">
      <c r="A52" s="18"/>
      <c r="B52" s="12">
        <v>29</v>
      </c>
      <c r="C52" s="17">
        <f t="shared" si="6"/>
        <v>290000000</v>
      </c>
      <c r="D52" s="17"/>
      <c r="E52" s="17">
        <f t="shared" si="0"/>
        <v>10000000</v>
      </c>
      <c r="F52" s="17"/>
      <c r="G52" s="17">
        <f t="shared" si="2"/>
        <v>339130024.36745149</v>
      </c>
      <c r="H52" s="17"/>
      <c r="I52" s="17">
        <f t="shared" si="5"/>
        <v>2826083.5363954292</v>
      </c>
      <c r="J52" s="17"/>
      <c r="K52" s="17">
        <f t="shared" si="3"/>
        <v>341956107.90384692</v>
      </c>
      <c r="L52" s="17"/>
      <c r="M52" s="17">
        <f t="shared" si="4"/>
        <v>300000000</v>
      </c>
      <c r="N52" s="17"/>
    </row>
    <row r="53" spans="1:14" hidden="1" x14ac:dyDescent="0.6">
      <c r="A53" s="18"/>
      <c r="B53" s="12">
        <v>30</v>
      </c>
      <c r="C53" s="17">
        <f t="shared" si="6"/>
        <v>300000000</v>
      </c>
      <c r="D53" s="17"/>
      <c r="E53" s="17">
        <f t="shared" si="0"/>
        <v>10000000</v>
      </c>
      <c r="F53" s="17"/>
      <c r="G53" s="17">
        <f t="shared" si="2"/>
        <v>351956107.90384692</v>
      </c>
      <c r="H53" s="17"/>
      <c r="I53" s="17">
        <f t="shared" si="5"/>
        <v>2932967.5658653914</v>
      </c>
      <c r="J53" s="17"/>
      <c r="K53" s="17">
        <f t="shared" si="3"/>
        <v>354889075.46971232</v>
      </c>
      <c r="L53" s="17"/>
      <c r="M53" s="17">
        <f t="shared" si="4"/>
        <v>310000000</v>
      </c>
      <c r="N53" s="17"/>
    </row>
    <row r="54" spans="1:14" hidden="1" x14ac:dyDescent="0.6">
      <c r="A54" s="18"/>
      <c r="B54" s="12">
        <v>31</v>
      </c>
      <c r="C54" s="17">
        <f t="shared" si="6"/>
        <v>310000000</v>
      </c>
      <c r="D54" s="17"/>
      <c r="E54" s="17">
        <f t="shared" si="0"/>
        <v>10000000</v>
      </c>
      <c r="F54" s="17"/>
      <c r="G54" s="17">
        <f t="shared" si="2"/>
        <v>364889075.46971232</v>
      </c>
      <c r="H54" s="17"/>
      <c r="I54" s="17">
        <f t="shared" si="5"/>
        <v>3040742.2955809361</v>
      </c>
      <c r="J54" s="17"/>
      <c r="K54" s="17">
        <f t="shared" si="3"/>
        <v>367929817.76529324</v>
      </c>
      <c r="L54" s="17"/>
      <c r="M54" s="17">
        <f t="shared" si="4"/>
        <v>320000000</v>
      </c>
      <c r="N54" s="17"/>
    </row>
    <row r="55" spans="1:14" hidden="1" x14ac:dyDescent="0.6">
      <c r="A55" s="18"/>
      <c r="B55" s="12">
        <v>32</v>
      </c>
      <c r="C55" s="17">
        <f t="shared" si="6"/>
        <v>320000000</v>
      </c>
      <c r="D55" s="17"/>
      <c r="E55" s="17">
        <f t="shared" si="0"/>
        <v>10000000</v>
      </c>
      <c r="F55" s="17"/>
      <c r="G55" s="17">
        <f t="shared" si="2"/>
        <v>377929817.76529324</v>
      </c>
      <c r="H55" s="17"/>
      <c r="I55" s="17">
        <f t="shared" si="5"/>
        <v>3149415.1480441107</v>
      </c>
      <c r="J55" s="17"/>
      <c r="K55" s="17">
        <f t="shared" si="3"/>
        <v>381079232.91333735</v>
      </c>
      <c r="L55" s="17"/>
      <c r="M55" s="17">
        <f t="shared" si="4"/>
        <v>330000000</v>
      </c>
      <c r="N55" s="17"/>
    </row>
    <row r="56" spans="1:14" hidden="1" x14ac:dyDescent="0.6">
      <c r="A56" s="18"/>
      <c r="B56" s="12">
        <v>33</v>
      </c>
      <c r="C56" s="17">
        <f t="shared" si="6"/>
        <v>330000000</v>
      </c>
      <c r="D56" s="17"/>
      <c r="E56" s="17">
        <f t="shared" si="0"/>
        <v>10000000</v>
      </c>
      <c r="F56" s="17"/>
      <c r="G56" s="17">
        <f t="shared" si="2"/>
        <v>391079232.91333735</v>
      </c>
      <c r="H56" s="17"/>
      <c r="I56" s="17">
        <f t="shared" si="5"/>
        <v>3258993.6076111444</v>
      </c>
      <c r="J56" s="17"/>
      <c r="K56" s="17">
        <f t="shared" si="3"/>
        <v>394338226.52094847</v>
      </c>
      <c r="L56" s="17"/>
      <c r="M56" s="17">
        <f t="shared" si="4"/>
        <v>340000000</v>
      </c>
      <c r="N56" s="17"/>
    </row>
    <row r="57" spans="1:14" hidden="1" x14ac:dyDescent="0.6">
      <c r="A57" s="18"/>
      <c r="B57" s="12">
        <v>34</v>
      </c>
      <c r="C57" s="17">
        <f t="shared" si="6"/>
        <v>340000000</v>
      </c>
      <c r="D57" s="17"/>
      <c r="E57" s="17">
        <f t="shared" si="0"/>
        <v>10000000</v>
      </c>
      <c r="F57" s="17"/>
      <c r="G57" s="17">
        <f t="shared" si="2"/>
        <v>404338226.52094847</v>
      </c>
      <c r="H57" s="17"/>
      <c r="I57" s="17">
        <f t="shared" si="5"/>
        <v>3369485.221007904</v>
      </c>
      <c r="J57" s="17"/>
      <c r="K57" s="17">
        <f t="shared" si="3"/>
        <v>407707711.74195635</v>
      </c>
      <c r="L57" s="17"/>
      <c r="M57" s="17">
        <f t="shared" si="4"/>
        <v>350000000</v>
      </c>
      <c r="N57" s="17"/>
    </row>
    <row r="58" spans="1:14" hidden="1" x14ac:dyDescent="0.6">
      <c r="A58" s="18"/>
      <c r="B58" s="12">
        <v>35</v>
      </c>
      <c r="C58" s="17">
        <f t="shared" si="6"/>
        <v>350000000</v>
      </c>
      <c r="D58" s="17"/>
      <c r="E58" s="17">
        <f t="shared" si="0"/>
        <v>10000000</v>
      </c>
      <c r="F58" s="17"/>
      <c r="G58" s="17">
        <f t="shared" si="2"/>
        <v>417707711.74195635</v>
      </c>
      <c r="H58" s="17"/>
      <c r="I58" s="17">
        <f t="shared" si="5"/>
        <v>3480897.5978496368</v>
      </c>
      <c r="J58" s="17"/>
      <c r="K58" s="17">
        <f t="shared" si="3"/>
        <v>421188609.33980596</v>
      </c>
      <c r="L58" s="17"/>
      <c r="M58" s="17">
        <f t="shared" si="4"/>
        <v>360000000</v>
      </c>
      <c r="N58" s="17"/>
    </row>
    <row r="59" spans="1:14" hidden="1" x14ac:dyDescent="0.6">
      <c r="A59" s="18"/>
      <c r="B59" s="12">
        <v>36</v>
      </c>
      <c r="C59" s="17">
        <f t="shared" si="6"/>
        <v>360000000</v>
      </c>
      <c r="D59" s="17"/>
      <c r="E59" s="17">
        <f t="shared" si="0"/>
        <v>10000000</v>
      </c>
      <c r="F59" s="17"/>
      <c r="G59" s="17">
        <f t="shared" si="2"/>
        <v>431188609.33980596</v>
      </c>
      <c r="H59" s="17"/>
      <c r="I59" s="17">
        <f t="shared" si="5"/>
        <v>3593238.4111650498</v>
      </c>
      <c r="J59" s="17"/>
      <c r="K59" s="17">
        <f t="shared" si="3"/>
        <v>434781847.75097102</v>
      </c>
      <c r="L59" s="17"/>
      <c r="M59" s="17">
        <f t="shared" si="4"/>
        <v>370000000</v>
      </c>
      <c r="N59" s="17"/>
    </row>
    <row r="60" spans="1:14" hidden="1" x14ac:dyDescent="0.6">
      <c r="A60" s="18">
        <v>4</v>
      </c>
      <c r="B60" s="12">
        <v>37</v>
      </c>
      <c r="C60" s="17">
        <f t="shared" si="6"/>
        <v>370000000</v>
      </c>
      <c r="D60" s="17"/>
      <c r="E60" s="17">
        <f t="shared" si="0"/>
        <v>10000000</v>
      </c>
      <c r="F60" s="17"/>
      <c r="G60" s="17">
        <f t="shared" si="2"/>
        <v>444781847.75097102</v>
      </c>
      <c r="H60" s="17"/>
      <c r="I60" s="17">
        <f t="shared" si="5"/>
        <v>3706515.3979247585</v>
      </c>
      <c r="J60" s="17"/>
      <c r="K60" s="17">
        <f t="shared" si="3"/>
        <v>448488363.1488958</v>
      </c>
      <c r="L60" s="17"/>
      <c r="M60" s="17">
        <f t="shared" si="4"/>
        <v>380000000</v>
      </c>
      <c r="N60" s="17"/>
    </row>
    <row r="61" spans="1:14" hidden="1" x14ac:dyDescent="0.6">
      <c r="A61" s="18"/>
      <c r="B61" s="12">
        <v>38</v>
      </c>
      <c r="C61" s="17">
        <f t="shared" si="6"/>
        <v>380000000</v>
      </c>
      <c r="D61" s="17"/>
      <c r="E61" s="17">
        <f t="shared" si="0"/>
        <v>10000000</v>
      </c>
      <c r="F61" s="17"/>
      <c r="G61" s="17">
        <f t="shared" si="2"/>
        <v>458488363.1488958</v>
      </c>
      <c r="H61" s="17"/>
      <c r="I61" s="17">
        <f t="shared" si="5"/>
        <v>3820736.3595741317</v>
      </c>
      <c r="J61" s="17"/>
      <c r="K61" s="17">
        <f t="shared" si="3"/>
        <v>462309099.50846994</v>
      </c>
      <c r="L61" s="17"/>
      <c r="M61" s="17">
        <f t="shared" si="4"/>
        <v>390000000</v>
      </c>
      <c r="N61" s="17"/>
    </row>
    <row r="62" spans="1:14" hidden="1" x14ac:dyDescent="0.6">
      <c r="A62" s="18"/>
      <c r="B62" s="12">
        <v>39</v>
      </c>
      <c r="C62" s="17">
        <f t="shared" si="6"/>
        <v>390000000</v>
      </c>
      <c r="D62" s="17"/>
      <c r="E62" s="17">
        <f t="shared" si="0"/>
        <v>10000000</v>
      </c>
      <c r="F62" s="17"/>
      <c r="G62" s="17">
        <f t="shared" si="2"/>
        <v>472309099.50846994</v>
      </c>
      <c r="H62" s="17"/>
      <c r="I62" s="17">
        <f t="shared" si="5"/>
        <v>3935909.1625705832</v>
      </c>
      <c r="J62" s="17"/>
      <c r="K62" s="17">
        <f t="shared" si="3"/>
        <v>476245008.67104053</v>
      </c>
      <c r="L62" s="17"/>
      <c r="M62" s="17">
        <f t="shared" si="4"/>
        <v>400000000</v>
      </c>
      <c r="N62" s="17"/>
    </row>
    <row r="63" spans="1:14" hidden="1" x14ac:dyDescent="0.6">
      <c r="A63" s="18"/>
      <c r="B63" s="12">
        <v>40</v>
      </c>
      <c r="C63" s="17">
        <f t="shared" si="6"/>
        <v>400000000</v>
      </c>
      <c r="D63" s="17"/>
      <c r="E63" s="17">
        <f t="shared" si="0"/>
        <v>10000000</v>
      </c>
      <c r="F63" s="17"/>
      <c r="G63" s="17">
        <f t="shared" si="2"/>
        <v>486245008.67104053</v>
      </c>
      <c r="H63" s="17"/>
      <c r="I63" s="17">
        <f t="shared" si="5"/>
        <v>4052041.7389253378</v>
      </c>
      <c r="J63" s="17"/>
      <c r="K63" s="17">
        <f t="shared" si="3"/>
        <v>490297050.40996587</v>
      </c>
      <c r="L63" s="17"/>
      <c r="M63" s="17">
        <f t="shared" si="4"/>
        <v>410000000</v>
      </c>
      <c r="N63" s="17"/>
    </row>
    <row r="64" spans="1:14" hidden="1" x14ac:dyDescent="0.6">
      <c r="A64" s="18"/>
      <c r="B64" s="12">
        <v>41</v>
      </c>
      <c r="C64" s="17">
        <f t="shared" si="6"/>
        <v>410000000</v>
      </c>
      <c r="D64" s="17"/>
      <c r="E64" s="17">
        <f t="shared" si="0"/>
        <v>10000000</v>
      </c>
      <c r="F64" s="17"/>
      <c r="G64" s="17">
        <f t="shared" si="2"/>
        <v>500297050.40996587</v>
      </c>
      <c r="H64" s="17"/>
      <c r="I64" s="17">
        <f t="shared" si="5"/>
        <v>4169142.0867497157</v>
      </c>
      <c r="J64" s="17"/>
      <c r="K64" s="17">
        <f t="shared" si="3"/>
        <v>504466192.49671561</v>
      </c>
      <c r="L64" s="17"/>
      <c r="M64" s="17">
        <f t="shared" si="4"/>
        <v>420000000</v>
      </c>
      <c r="N64" s="17"/>
    </row>
    <row r="65" spans="1:14" hidden="1" x14ac:dyDescent="0.6">
      <c r="A65" s="18"/>
      <c r="B65" s="12">
        <v>42</v>
      </c>
      <c r="C65" s="17">
        <f t="shared" si="6"/>
        <v>420000000</v>
      </c>
      <c r="D65" s="17"/>
      <c r="E65" s="17">
        <f t="shared" si="0"/>
        <v>10000000</v>
      </c>
      <c r="F65" s="17"/>
      <c r="G65" s="17">
        <f t="shared" si="2"/>
        <v>514466192.49671561</v>
      </c>
      <c r="H65" s="17"/>
      <c r="I65" s="17">
        <f t="shared" si="5"/>
        <v>4287218.2708059633</v>
      </c>
      <c r="J65" s="17"/>
      <c r="K65" s="17">
        <f t="shared" si="3"/>
        <v>518753410.76752156</v>
      </c>
      <c r="L65" s="17"/>
      <c r="M65" s="17">
        <f t="shared" si="4"/>
        <v>430000000</v>
      </c>
      <c r="N65" s="17"/>
    </row>
    <row r="66" spans="1:14" hidden="1" x14ac:dyDescent="0.6">
      <c r="A66" s="18"/>
      <c r="B66" s="12">
        <v>43</v>
      </c>
      <c r="C66" s="17">
        <f t="shared" si="6"/>
        <v>430000000</v>
      </c>
      <c r="D66" s="17"/>
      <c r="E66" s="17">
        <f t="shared" si="0"/>
        <v>10000000</v>
      </c>
      <c r="F66" s="17"/>
      <c r="G66" s="17">
        <f t="shared" si="2"/>
        <v>528753410.76752156</v>
      </c>
      <c r="H66" s="17"/>
      <c r="I66" s="17">
        <f t="shared" si="5"/>
        <v>4406278.4230626794</v>
      </c>
      <c r="J66" s="17"/>
      <c r="K66" s="17">
        <f t="shared" si="3"/>
        <v>533159689.19058424</v>
      </c>
      <c r="L66" s="17"/>
      <c r="M66" s="17">
        <f t="shared" si="4"/>
        <v>440000000</v>
      </c>
      <c r="N66" s="17"/>
    </row>
    <row r="67" spans="1:14" hidden="1" x14ac:dyDescent="0.6">
      <c r="A67" s="18"/>
      <c r="B67" s="12">
        <v>44</v>
      </c>
      <c r="C67" s="17">
        <f t="shared" si="6"/>
        <v>440000000</v>
      </c>
      <c r="D67" s="17"/>
      <c r="E67" s="17">
        <f t="shared" si="0"/>
        <v>10000000</v>
      </c>
      <c r="F67" s="17"/>
      <c r="G67" s="17">
        <f t="shared" si="2"/>
        <v>543159689.19058418</v>
      </c>
      <c r="H67" s="17"/>
      <c r="I67" s="17">
        <f t="shared" si="5"/>
        <v>4526330.7432548683</v>
      </c>
      <c r="J67" s="17"/>
      <c r="K67" s="17">
        <f t="shared" si="3"/>
        <v>547686019.93383908</v>
      </c>
      <c r="L67" s="17"/>
      <c r="M67" s="17">
        <f t="shared" si="4"/>
        <v>450000000</v>
      </c>
      <c r="N67" s="17"/>
    </row>
    <row r="68" spans="1:14" hidden="1" x14ac:dyDescent="0.6">
      <c r="A68" s="18"/>
      <c r="B68" s="12">
        <v>45</v>
      </c>
      <c r="C68" s="17">
        <f t="shared" si="6"/>
        <v>450000000</v>
      </c>
      <c r="D68" s="17"/>
      <c r="E68" s="17">
        <f t="shared" si="0"/>
        <v>10000000</v>
      </c>
      <c r="F68" s="17"/>
      <c r="G68" s="17">
        <f t="shared" si="2"/>
        <v>557686019.93383908</v>
      </c>
      <c r="H68" s="17"/>
      <c r="I68" s="17">
        <f t="shared" si="5"/>
        <v>4647383.4994486598</v>
      </c>
      <c r="J68" s="17"/>
      <c r="K68" s="17">
        <f t="shared" si="3"/>
        <v>562333403.43328774</v>
      </c>
      <c r="L68" s="17"/>
      <c r="M68" s="17">
        <f t="shared" si="4"/>
        <v>460000000</v>
      </c>
      <c r="N68" s="17"/>
    </row>
    <row r="69" spans="1:14" hidden="1" x14ac:dyDescent="0.6">
      <c r="A69" s="18"/>
      <c r="B69" s="12">
        <v>46</v>
      </c>
      <c r="C69" s="17">
        <f t="shared" si="6"/>
        <v>460000000</v>
      </c>
      <c r="D69" s="17"/>
      <c r="E69" s="17">
        <f t="shared" si="0"/>
        <v>10000000</v>
      </c>
      <c r="F69" s="17"/>
      <c r="G69" s="17">
        <f t="shared" si="2"/>
        <v>572333403.43328774</v>
      </c>
      <c r="H69" s="17"/>
      <c r="I69" s="17">
        <f t="shared" si="5"/>
        <v>4769445.0286107315</v>
      </c>
      <c r="J69" s="17"/>
      <c r="K69" s="17">
        <f t="shared" si="3"/>
        <v>577102848.46189845</v>
      </c>
      <c r="L69" s="17"/>
      <c r="M69" s="17">
        <f t="shared" si="4"/>
        <v>470000000</v>
      </c>
      <c r="N69" s="17"/>
    </row>
    <row r="70" spans="1:14" hidden="1" x14ac:dyDescent="0.6">
      <c r="A70" s="18"/>
      <c r="B70" s="12">
        <v>47</v>
      </c>
      <c r="C70" s="17">
        <f t="shared" si="6"/>
        <v>470000000</v>
      </c>
      <c r="D70" s="17"/>
      <c r="E70" s="17">
        <f t="shared" si="0"/>
        <v>10000000</v>
      </c>
      <c r="F70" s="17"/>
      <c r="G70" s="17">
        <f t="shared" si="2"/>
        <v>587102848.46189845</v>
      </c>
      <c r="H70" s="17"/>
      <c r="I70" s="17">
        <f t="shared" si="5"/>
        <v>4892523.7371824877</v>
      </c>
      <c r="J70" s="17"/>
      <c r="K70" s="17">
        <f t="shared" si="3"/>
        <v>591995372.19908094</v>
      </c>
      <c r="L70" s="17"/>
      <c r="M70" s="17">
        <f t="shared" si="4"/>
        <v>480000000</v>
      </c>
      <c r="N70" s="17"/>
    </row>
    <row r="71" spans="1:14" hidden="1" x14ac:dyDescent="0.6">
      <c r="A71" s="18"/>
      <c r="B71" s="12">
        <v>48</v>
      </c>
      <c r="C71" s="17">
        <f t="shared" si="6"/>
        <v>480000000</v>
      </c>
      <c r="D71" s="17"/>
      <c r="E71" s="17">
        <f t="shared" si="0"/>
        <v>10000000</v>
      </c>
      <c r="F71" s="17"/>
      <c r="G71" s="17">
        <f t="shared" si="2"/>
        <v>601995372.19908094</v>
      </c>
      <c r="H71" s="17"/>
      <c r="I71" s="17">
        <f t="shared" si="5"/>
        <v>5016628.1016590083</v>
      </c>
      <c r="J71" s="17"/>
      <c r="K71" s="17">
        <f t="shared" si="3"/>
        <v>607012000.30074</v>
      </c>
      <c r="L71" s="17"/>
      <c r="M71" s="17">
        <f t="shared" si="4"/>
        <v>490000000</v>
      </c>
      <c r="N71" s="17"/>
    </row>
    <row r="72" spans="1:14" hidden="1" x14ac:dyDescent="0.6">
      <c r="A72" s="18">
        <v>5</v>
      </c>
      <c r="B72" s="12">
        <v>49</v>
      </c>
      <c r="C72" s="17">
        <f t="shared" si="6"/>
        <v>490000000</v>
      </c>
      <c r="D72" s="17"/>
      <c r="E72" s="17">
        <f t="shared" si="0"/>
        <v>10000000</v>
      </c>
      <c r="F72" s="17"/>
      <c r="G72" s="17">
        <f t="shared" si="2"/>
        <v>617012000.30074</v>
      </c>
      <c r="H72" s="17"/>
      <c r="I72" s="17">
        <f t="shared" si="5"/>
        <v>5141766.6691728337</v>
      </c>
      <c r="J72" s="17"/>
      <c r="K72" s="17">
        <f t="shared" si="3"/>
        <v>622153766.96991289</v>
      </c>
      <c r="L72" s="17"/>
      <c r="M72" s="17">
        <f t="shared" si="4"/>
        <v>500000000</v>
      </c>
      <c r="N72" s="17"/>
    </row>
    <row r="73" spans="1:14" hidden="1" x14ac:dyDescent="0.6">
      <c r="A73" s="18"/>
      <c r="B73" s="12">
        <v>50</v>
      </c>
      <c r="C73" s="17">
        <f t="shared" si="6"/>
        <v>500000000</v>
      </c>
      <c r="D73" s="17"/>
      <c r="E73" s="17">
        <f t="shared" si="0"/>
        <v>10000000</v>
      </c>
      <c r="F73" s="17"/>
      <c r="G73" s="17">
        <f t="shared" si="2"/>
        <v>632153766.96991289</v>
      </c>
      <c r="H73" s="17"/>
      <c r="I73" s="17">
        <f t="shared" si="5"/>
        <v>5267948.0580826076</v>
      </c>
      <c r="J73" s="17"/>
      <c r="K73" s="17">
        <f t="shared" si="3"/>
        <v>637421715.02799547</v>
      </c>
      <c r="L73" s="17"/>
      <c r="M73" s="17">
        <f t="shared" si="4"/>
        <v>510000000</v>
      </c>
      <c r="N73" s="17"/>
    </row>
    <row r="74" spans="1:14" hidden="1" x14ac:dyDescent="0.6">
      <c r="A74" s="18"/>
      <c r="B74" s="12">
        <v>51</v>
      </c>
      <c r="C74" s="17">
        <f t="shared" si="6"/>
        <v>510000000</v>
      </c>
      <c r="D74" s="17"/>
      <c r="E74" s="17">
        <f t="shared" si="0"/>
        <v>10000000</v>
      </c>
      <c r="F74" s="17"/>
      <c r="G74" s="17">
        <f t="shared" si="2"/>
        <v>647421715.02799547</v>
      </c>
      <c r="H74" s="17"/>
      <c r="I74" s="17">
        <f t="shared" si="5"/>
        <v>5395180.9585666293</v>
      </c>
      <c r="J74" s="17"/>
      <c r="K74" s="17">
        <f t="shared" si="3"/>
        <v>652816895.98656213</v>
      </c>
      <c r="L74" s="17"/>
      <c r="M74" s="17">
        <f t="shared" si="4"/>
        <v>520000000</v>
      </c>
      <c r="N74" s="17"/>
    </row>
    <row r="75" spans="1:14" hidden="1" x14ac:dyDescent="0.6">
      <c r="A75" s="18"/>
      <c r="B75" s="12">
        <v>52</v>
      </c>
      <c r="C75" s="17">
        <f t="shared" si="6"/>
        <v>520000000</v>
      </c>
      <c r="D75" s="17"/>
      <c r="E75" s="17">
        <f t="shared" si="0"/>
        <v>10000000</v>
      </c>
      <c r="F75" s="17"/>
      <c r="G75" s="17">
        <f t="shared" si="2"/>
        <v>662816895.98656213</v>
      </c>
      <c r="H75" s="17"/>
      <c r="I75" s="17">
        <f t="shared" si="5"/>
        <v>5523474.1332213515</v>
      </c>
      <c r="J75" s="17"/>
      <c r="K75" s="17">
        <f t="shared" si="3"/>
        <v>668340370.11978352</v>
      </c>
      <c r="L75" s="17"/>
      <c r="M75" s="17">
        <f t="shared" si="4"/>
        <v>530000000</v>
      </c>
      <c r="N75" s="17"/>
    </row>
    <row r="76" spans="1:14" hidden="1" x14ac:dyDescent="0.6">
      <c r="A76" s="18"/>
      <c r="B76" s="12">
        <v>53</v>
      </c>
      <c r="C76" s="17">
        <f t="shared" si="6"/>
        <v>530000000</v>
      </c>
      <c r="D76" s="17"/>
      <c r="E76" s="17">
        <f t="shared" si="0"/>
        <v>10000000</v>
      </c>
      <c r="F76" s="17"/>
      <c r="G76" s="17">
        <f t="shared" si="2"/>
        <v>678340370.11978352</v>
      </c>
      <c r="H76" s="17"/>
      <c r="I76" s="17">
        <f t="shared" si="5"/>
        <v>5652836.4176648632</v>
      </c>
      <c r="J76" s="17"/>
      <c r="K76" s="17">
        <f t="shared" si="3"/>
        <v>683993206.53744841</v>
      </c>
      <c r="L76" s="17"/>
      <c r="M76" s="17">
        <f t="shared" si="4"/>
        <v>540000000</v>
      </c>
      <c r="N76" s="17"/>
    </row>
    <row r="77" spans="1:14" hidden="1" x14ac:dyDescent="0.6">
      <c r="A77" s="18"/>
      <c r="B77" s="12">
        <v>54</v>
      </c>
      <c r="C77" s="17">
        <f t="shared" si="6"/>
        <v>540000000</v>
      </c>
      <c r="D77" s="17"/>
      <c r="E77" s="17">
        <f t="shared" si="0"/>
        <v>10000000</v>
      </c>
      <c r="F77" s="17"/>
      <c r="G77" s="17">
        <f t="shared" si="2"/>
        <v>693993206.53744841</v>
      </c>
      <c r="H77" s="17"/>
      <c r="I77" s="17">
        <f t="shared" si="5"/>
        <v>5783276.7211454036</v>
      </c>
      <c r="J77" s="17"/>
      <c r="K77" s="17">
        <f t="shared" si="3"/>
        <v>699776483.2585938</v>
      </c>
      <c r="L77" s="17"/>
      <c r="M77" s="17">
        <f t="shared" si="4"/>
        <v>550000000</v>
      </c>
      <c r="N77" s="17"/>
    </row>
    <row r="78" spans="1:14" hidden="1" x14ac:dyDescent="0.6">
      <c r="A78" s="18"/>
      <c r="B78" s="12">
        <v>55</v>
      </c>
      <c r="C78" s="17">
        <f t="shared" si="6"/>
        <v>550000000</v>
      </c>
      <c r="D78" s="17"/>
      <c r="E78" s="17">
        <f t="shared" si="0"/>
        <v>10000000</v>
      </c>
      <c r="F78" s="17"/>
      <c r="G78" s="17">
        <f t="shared" si="2"/>
        <v>709776483.2585938</v>
      </c>
      <c r="H78" s="17"/>
      <c r="I78" s="17">
        <f t="shared" si="5"/>
        <v>5914804.0271549486</v>
      </c>
      <c r="J78" s="17"/>
      <c r="K78" s="17">
        <f t="shared" si="3"/>
        <v>715691287.28574872</v>
      </c>
      <c r="L78" s="17"/>
      <c r="M78" s="17">
        <f t="shared" si="4"/>
        <v>560000000</v>
      </c>
      <c r="N78" s="17"/>
    </row>
    <row r="79" spans="1:14" hidden="1" x14ac:dyDescent="0.6">
      <c r="A79" s="18"/>
      <c r="B79" s="12">
        <v>56</v>
      </c>
      <c r="C79" s="17">
        <f t="shared" si="6"/>
        <v>560000000</v>
      </c>
      <c r="D79" s="17"/>
      <c r="E79" s="17">
        <f t="shared" si="0"/>
        <v>10000000</v>
      </c>
      <c r="F79" s="17"/>
      <c r="G79" s="17">
        <f t="shared" si="2"/>
        <v>725691287.28574872</v>
      </c>
      <c r="H79" s="17"/>
      <c r="I79" s="17">
        <f t="shared" si="5"/>
        <v>6047427.3940479057</v>
      </c>
      <c r="J79" s="17"/>
      <c r="K79" s="17">
        <f t="shared" si="3"/>
        <v>731738714.67979658</v>
      </c>
      <c r="L79" s="17"/>
      <c r="M79" s="17">
        <f t="shared" si="4"/>
        <v>570000000</v>
      </c>
      <c r="N79" s="17"/>
    </row>
    <row r="80" spans="1:14" hidden="1" x14ac:dyDescent="0.6">
      <c r="A80" s="18"/>
      <c r="B80" s="12">
        <v>57</v>
      </c>
      <c r="C80" s="17">
        <f t="shared" si="6"/>
        <v>570000000</v>
      </c>
      <c r="D80" s="17"/>
      <c r="E80" s="17">
        <f t="shared" si="0"/>
        <v>10000000</v>
      </c>
      <c r="F80" s="17"/>
      <c r="G80" s="17">
        <f t="shared" si="2"/>
        <v>741738714.67979658</v>
      </c>
      <c r="H80" s="17"/>
      <c r="I80" s="17">
        <f t="shared" si="5"/>
        <v>6181155.9556649709</v>
      </c>
      <c r="J80" s="17"/>
      <c r="K80" s="17">
        <f t="shared" si="3"/>
        <v>747919870.63546157</v>
      </c>
      <c r="L80" s="17"/>
      <c r="M80" s="17">
        <f t="shared" si="4"/>
        <v>580000000</v>
      </c>
      <c r="N80" s="17"/>
    </row>
    <row r="81" spans="1:14" hidden="1" x14ac:dyDescent="0.6">
      <c r="A81" s="18"/>
      <c r="B81" s="12">
        <v>58</v>
      </c>
      <c r="C81" s="17">
        <f t="shared" si="6"/>
        <v>580000000</v>
      </c>
      <c r="D81" s="17"/>
      <c r="E81" s="17">
        <f t="shared" si="0"/>
        <v>10000000</v>
      </c>
      <c r="F81" s="17"/>
      <c r="G81" s="17">
        <f t="shared" si="2"/>
        <v>757919870.63546157</v>
      </c>
      <c r="H81" s="17"/>
      <c r="I81" s="17">
        <f t="shared" si="5"/>
        <v>6315998.9219621802</v>
      </c>
      <c r="J81" s="17"/>
      <c r="K81" s="17">
        <f t="shared" si="3"/>
        <v>764235869.55742371</v>
      </c>
      <c r="L81" s="17"/>
      <c r="M81" s="17">
        <f t="shared" si="4"/>
        <v>590000000</v>
      </c>
      <c r="N81" s="17"/>
    </row>
    <row r="82" spans="1:14" hidden="1" x14ac:dyDescent="0.6">
      <c r="A82" s="18"/>
      <c r="B82" s="12">
        <v>59</v>
      </c>
      <c r="C82" s="17">
        <f t="shared" si="6"/>
        <v>590000000</v>
      </c>
      <c r="D82" s="17"/>
      <c r="E82" s="17">
        <f t="shared" si="0"/>
        <v>10000000</v>
      </c>
      <c r="F82" s="17"/>
      <c r="G82" s="17">
        <f t="shared" si="2"/>
        <v>774235869.55742371</v>
      </c>
      <c r="H82" s="17"/>
      <c r="I82" s="17">
        <f t="shared" si="5"/>
        <v>6451965.5796451978</v>
      </c>
      <c r="J82" s="17"/>
      <c r="K82" s="17">
        <f t="shared" si="3"/>
        <v>780687835.13706887</v>
      </c>
      <c r="L82" s="17"/>
      <c r="M82" s="17">
        <f t="shared" si="4"/>
        <v>600000000</v>
      </c>
      <c r="N82" s="17"/>
    </row>
    <row r="83" spans="1:14" hidden="1" x14ac:dyDescent="0.6">
      <c r="A83" s="18"/>
      <c r="B83" s="12">
        <v>60</v>
      </c>
      <c r="C83" s="17">
        <f t="shared" si="6"/>
        <v>600000000</v>
      </c>
      <c r="D83" s="17"/>
      <c r="E83" s="17">
        <f t="shared" si="0"/>
        <v>10000000</v>
      </c>
      <c r="F83" s="17"/>
      <c r="G83" s="17">
        <f t="shared" si="2"/>
        <v>790687835.13706887</v>
      </c>
      <c r="H83" s="17"/>
      <c r="I83" s="17">
        <f t="shared" si="5"/>
        <v>6589065.292808908</v>
      </c>
      <c r="J83" s="17"/>
      <c r="K83" s="19">
        <f t="shared" si="3"/>
        <v>797276900.42987776</v>
      </c>
      <c r="L83" s="19"/>
      <c r="M83" s="17">
        <f t="shared" si="4"/>
        <v>610000000</v>
      </c>
      <c r="N83" s="17"/>
    </row>
  </sheetData>
  <mergeCells count="382">
    <mergeCell ref="C23:D23"/>
    <mergeCell ref="E23:F23"/>
    <mergeCell ref="G23:H23"/>
    <mergeCell ref="I23:J23"/>
    <mergeCell ref="K23:L23"/>
    <mergeCell ref="H4:L4"/>
    <mergeCell ref="L5:P5"/>
    <mergeCell ref="L6:P6"/>
    <mergeCell ref="H7:L7"/>
    <mergeCell ref="H9:L9"/>
    <mergeCell ref="H14:L14"/>
    <mergeCell ref="M23:N23"/>
    <mergeCell ref="M24:N24"/>
    <mergeCell ref="K24:L24"/>
    <mergeCell ref="I24:J24"/>
    <mergeCell ref="G24:H24"/>
    <mergeCell ref="E24:F24"/>
    <mergeCell ref="H16:L16"/>
    <mergeCell ref="V14:Z14"/>
    <mergeCell ref="V16:Z16"/>
    <mergeCell ref="H15:L15"/>
    <mergeCell ref="V15:Z15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82:F82"/>
    <mergeCell ref="E83:F83"/>
    <mergeCell ref="G25:H25"/>
    <mergeCell ref="G26:H26"/>
    <mergeCell ref="G27:H27"/>
    <mergeCell ref="G28:H28"/>
    <mergeCell ref="G29:H29"/>
    <mergeCell ref="E73:F73"/>
    <mergeCell ref="E74:F74"/>
    <mergeCell ref="E75:F75"/>
    <mergeCell ref="E76:F76"/>
    <mergeCell ref="E77:F77"/>
    <mergeCell ref="E78:F78"/>
    <mergeCell ref="E67:F67"/>
    <mergeCell ref="E68:F68"/>
    <mergeCell ref="E69:F69"/>
    <mergeCell ref="E70:F70"/>
    <mergeCell ref="E71:F71"/>
    <mergeCell ref="E72:F72"/>
    <mergeCell ref="E61:F61"/>
    <mergeCell ref="E62:F62"/>
    <mergeCell ref="E63:F63"/>
    <mergeCell ref="E64:F64"/>
    <mergeCell ref="E65:F65"/>
    <mergeCell ref="G30:H30"/>
    <mergeCell ref="G31:H31"/>
    <mergeCell ref="G32:H32"/>
    <mergeCell ref="G33:H33"/>
    <mergeCell ref="G34:H34"/>
    <mergeCell ref="G35:H35"/>
    <mergeCell ref="E79:F79"/>
    <mergeCell ref="E80:F80"/>
    <mergeCell ref="E81:F81"/>
    <mergeCell ref="E66:F66"/>
    <mergeCell ref="E55:F55"/>
    <mergeCell ref="E56:F56"/>
    <mergeCell ref="E57:F57"/>
    <mergeCell ref="E58:F58"/>
    <mergeCell ref="E59:F59"/>
    <mergeCell ref="E60:F60"/>
    <mergeCell ref="E49:F49"/>
    <mergeCell ref="E50:F50"/>
    <mergeCell ref="E51:F51"/>
    <mergeCell ref="E52:F52"/>
    <mergeCell ref="E53:F53"/>
    <mergeCell ref="E54:F54"/>
    <mergeCell ref="E43:F43"/>
    <mergeCell ref="E44:F44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I25:J25"/>
    <mergeCell ref="K25:L25"/>
    <mergeCell ref="M25:N25"/>
    <mergeCell ref="I26:J26"/>
    <mergeCell ref="I27:J27"/>
    <mergeCell ref="I28:J28"/>
    <mergeCell ref="G78:H78"/>
    <mergeCell ref="G79:H79"/>
    <mergeCell ref="G80:H80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I35:J35"/>
    <mergeCell ref="I36:J36"/>
    <mergeCell ref="I37:J37"/>
    <mergeCell ref="I38:J38"/>
    <mergeCell ref="I39:J39"/>
    <mergeCell ref="I40:J40"/>
    <mergeCell ref="I29:J29"/>
    <mergeCell ref="I30:J30"/>
    <mergeCell ref="I31:J31"/>
    <mergeCell ref="I32:J32"/>
    <mergeCell ref="I33:J33"/>
    <mergeCell ref="I34:J34"/>
    <mergeCell ref="I47:J47"/>
    <mergeCell ref="I48:J48"/>
    <mergeCell ref="I49:J49"/>
    <mergeCell ref="I50:J50"/>
    <mergeCell ref="I51:J51"/>
    <mergeCell ref="I52:J52"/>
    <mergeCell ref="I41:J41"/>
    <mergeCell ref="I42:J42"/>
    <mergeCell ref="I43:J43"/>
    <mergeCell ref="I44:J44"/>
    <mergeCell ref="I45:J45"/>
    <mergeCell ref="I46:J46"/>
    <mergeCell ref="I59:J59"/>
    <mergeCell ref="I60:J60"/>
    <mergeCell ref="I61:J61"/>
    <mergeCell ref="I62:J62"/>
    <mergeCell ref="I63:J63"/>
    <mergeCell ref="I64:J64"/>
    <mergeCell ref="I53:J53"/>
    <mergeCell ref="I54:J54"/>
    <mergeCell ref="I55:J55"/>
    <mergeCell ref="I56:J56"/>
    <mergeCell ref="I57:J57"/>
    <mergeCell ref="I58:J58"/>
    <mergeCell ref="I73:J73"/>
    <mergeCell ref="I74:J74"/>
    <mergeCell ref="I75:J75"/>
    <mergeCell ref="I76:J76"/>
    <mergeCell ref="I65:J65"/>
    <mergeCell ref="I66:J66"/>
    <mergeCell ref="I67:J67"/>
    <mergeCell ref="I68:J68"/>
    <mergeCell ref="I69:J69"/>
    <mergeCell ref="I70:J70"/>
    <mergeCell ref="K35:L35"/>
    <mergeCell ref="K36:L36"/>
    <mergeCell ref="K37:L37"/>
    <mergeCell ref="K38:L38"/>
    <mergeCell ref="K39:L39"/>
    <mergeCell ref="K40:L40"/>
    <mergeCell ref="I83:J83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I77:J77"/>
    <mergeCell ref="I78:J78"/>
    <mergeCell ref="I79:J79"/>
    <mergeCell ref="I80:J80"/>
    <mergeCell ref="I81:J81"/>
    <mergeCell ref="I82:J82"/>
    <mergeCell ref="I71:J71"/>
    <mergeCell ref="I72:J72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M35:N35"/>
    <mergeCell ref="M36:N36"/>
    <mergeCell ref="M37:N37"/>
    <mergeCell ref="M38:N38"/>
    <mergeCell ref="M39:N39"/>
    <mergeCell ref="M40:N40"/>
    <mergeCell ref="K83:L83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K77:L77"/>
    <mergeCell ref="K78:L78"/>
    <mergeCell ref="K79:L79"/>
    <mergeCell ref="K80:L80"/>
    <mergeCell ref="K81:L81"/>
    <mergeCell ref="K82:L82"/>
    <mergeCell ref="K71:L71"/>
    <mergeCell ref="K72:L72"/>
    <mergeCell ref="M47:N47"/>
    <mergeCell ref="M48:N48"/>
    <mergeCell ref="M49:N49"/>
    <mergeCell ref="M50:N50"/>
    <mergeCell ref="M51:N51"/>
    <mergeCell ref="M52:N52"/>
    <mergeCell ref="M41:N41"/>
    <mergeCell ref="M42:N42"/>
    <mergeCell ref="M43:N43"/>
    <mergeCell ref="M44:N44"/>
    <mergeCell ref="M45:N45"/>
    <mergeCell ref="M46:N46"/>
    <mergeCell ref="M59:N59"/>
    <mergeCell ref="M60:N60"/>
    <mergeCell ref="M61:N61"/>
    <mergeCell ref="M62:N62"/>
    <mergeCell ref="M63:N63"/>
    <mergeCell ref="M64:N64"/>
    <mergeCell ref="M53:N53"/>
    <mergeCell ref="M54:N54"/>
    <mergeCell ref="M55:N55"/>
    <mergeCell ref="M56:N56"/>
    <mergeCell ref="M57:N57"/>
    <mergeCell ref="M58:N58"/>
    <mergeCell ref="M83:N83"/>
    <mergeCell ref="A24:A35"/>
    <mergeCell ref="A36:A47"/>
    <mergeCell ref="A48:A59"/>
    <mergeCell ref="A60:A71"/>
    <mergeCell ref="A72:A83"/>
    <mergeCell ref="M77:N77"/>
    <mergeCell ref="M78:N78"/>
    <mergeCell ref="M79:N79"/>
    <mergeCell ref="M80:N80"/>
    <mergeCell ref="M81:N81"/>
    <mergeCell ref="M82:N82"/>
    <mergeCell ref="M71:N71"/>
    <mergeCell ref="M72:N72"/>
    <mergeCell ref="M73:N73"/>
    <mergeCell ref="M74:N74"/>
    <mergeCell ref="M75:N75"/>
    <mergeCell ref="M76:N76"/>
    <mergeCell ref="M65:N65"/>
    <mergeCell ref="M66:N66"/>
    <mergeCell ref="M67:N67"/>
    <mergeCell ref="M68:N68"/>
    <mergeCell ref="M69:N69"/>
    <mergeCell ref="M70:N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Menghitung mimpi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Dwi Yulianto</cp:lastModifiedBy>
  <dcterms:created xsi:type="dcterms:W3CDTF">2020-06-29T04:01:21Z</dcterms:created>
  <dcterms:modified xsi:type="dcterms:W3CDTF">2021-10-29T15:59:34Z</dcterms:modified>
</cp:coreProperties>
</file>