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8\TA\TA_KoTA305\"/>
    </mc:Choice>
  </mc:AlternateContent>
  <xr:revisionPtr revIDLastSave="0" documentId="13_ncr:1_{FA14663E-52AA-4BFF-854B-52D380B154FD}" xr6:coauthVersionLast="47" xr6:coauthVersionMax="47" xr10:uidLastSave="{00000000-0000-0000-0000-000000000000}"/>
  <bookViews>
    <workbookView xWindow="-108" yWindow="-108" windowWidth="23256" windowHeight="12576" firstSheet="3" activeTab="7" xr2:uid="{6B315E34-E98F-439F-BC6B-8F2FE3AC3BBB}"/>
  </bookViews>
  <sheets>
    <sheet name="Data kurs jual" sheetId="2" r:id="rId1"/>
    <sheet name="Interval" sheetId="3" r:id="rId2"/>
    <sheet name="Interval Data" sheetId="4" r:id="rId3"/>
    <sheet name="Fuzzyfikasi" sheetId="5" r:id="rId4"/>
    <sheet name="FLR" sheetId="6" r:id="rId5"/>
    <sheet name="Matrics Kurs Jual" sheetId="7" r:id="rId6"/>
    <sheet name="Hasil Peramalan Kurs Jual" sheetId="9" r:id="rId7"/>
    <sheet name="Matrics Kurs Beli" sheetId="8" r:id="rId8"/>
    <sheet name="Hasil Peramalan Kurs Beli" sheetId="1" r:id="rId9"/>
  </sheets>
  <externalReferences>
    <externalReference r:id="rId10"/>
  </externalReferences>
  <definedNames>
    <definedName name="_xlnm._FilterDatabase" localSheetId="4" hidden="1">FLR!$H$4:$J$734</definedName>
    <definedName name="_xlnm._FilterDatabase" localSheetId="8" hidden="1">'Hasil Peramalan Kurs Beli'!$G$4:$K$735</definedName>
    <definedName name="_xlnm._FilterDatabase" localSheetId="6" hidden="1">'Hasil Peramalan Kurs Jual'!$G$4:$K$735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9" l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" i="9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" i="1"/>
  <c r="S21" i="1" l="1"/>
  <c r="S15" i="1"/>
  <c r="S14" i="1"/>
  <c r="S13" i="1"/>
  <c r="S12" i="1"/>
  <c r="S11" i="1"/>
  <c r="S10" i="1"/>
  <c r="S9" i="1"/>
  <c r="S8" i="1"/>
  <c r="S7" i="1"/>
  <c r="S21" i="9"/>
  <c r="S15" i="9"/>
  <c r="S14" i="9"/>
  <c r="S13" i="9"/>
  <c r="S12" i="9"/>
  <c r="S11" i="9"/>
  <c r="S10" i="9"/>
  <c r="S9" i="9"/>
  <c r="S8" i="9"/>
  <c r="S7" i="9"/>
  <c r="D12" i="9" l="1"/>
  <c r="D12" i="1" s="1"/>
  <c r="M44" i="8" l="1"/>
  <c r="M43" i="8"/>
  <c r="L44" i="8"/>
  <c r="L43" i="8"/>
  <c r="L42" i="8"/>
  <c r="L41" i="8"/>
  <c r="J43" i="8"/>
  <c r="J42" i="8"/>
  <c r="J41" i="8"/>
  <c r="J40" i="8"/>
  <c r="J39" i="8"/>
  <c r="I41" i="8"/>
  <c r="I40" i="8"/>
  <c r="H40" i="8"/>
  <c r="H39" i="8"/>
  <c r="H38" i="8"/>
  <c r="G39" i="8"/>
  <c r="G38" i="8"/>
  <c r="G37" i="8"/>
  <c r="F38" i="8"/>
  <c r="F37" i="8"/>
  <c r="F36" i="8"/>
  <c r="E37" i="8"/>
  <c r="E36" i="8"/>
  <c r="E35" i="8"/>
  <c r="D36" i="8"/>
  <c r="D35" i="8"/>
  <c r="M42" i="7"/>
  <c r="M41" i="7"/>
  <c r="L42" i="7"/>
  <c r="L41" i="7"/>
  <c r="L39" i="7"/>
  <c r="J41" i="7"/>
  <c r="D13" i="9" s="1"/>
  <c r="J39" i="7"/>
  <c r="J38" i="7"/>
  <c r="J37" i="7"/>
  <c r="I39" i="7"/>
  <c r="D11" i="9" s="1"/>
  <c r="I38" i="7"/>
  <c r="H38" i="7"/>
  <c r="D10" i="9" s="1"/>
  <c r="H37" i="7"/>
  <c r="H36" i="7"/>
  <c r="G37" i="7"/>
  <c r="G36" i="7"/>
  <c r="G35" i="7"/>
  <c r="F36" i="7"/>
  <c r="D8" i="9" s="1"/>
  <c r="F35" i="7"/>
  <c r="F34" i="7"/>
  <c r="E35" i="7"/>
  <c r="E34" i="7"/>
  <c r="E33" i="7"/>
  <c r="D34" i="7"/>
  <c r="D33" i="7"/>
  <c r="D5" i="9" s="1"/>
  <c r="N7" i="7"/>
  <c r="N8" i="7"/>
  <c r="N9" i="7"/>
  <c r="N10" i="7"/>
  <c r="N11" i="7"/>
  <c r="N12" i="7"/>
  <c r="N13" i="7"/>
  <c r="N14" i="7"/>
  <c r="N16" i="7" s="1"/>
  <c r="N15" i="7"/>
  <c r="N6" i="7"/>
  <c r="J734" i="6"/>
  <c r="J733" i="6"/>
  <c r="H734" i="6" s="1"/>
  <c r="J732" i="6"/>
  <c r="H733" i="6" s="1"/>
  <c r="J731" i="6"/>
  <c r="H732" i="6" s="1"/>
  <c r="J730" i="6"/>
  <c r="H731" i="6" s="1"/>
  <c r="J729" i="6"/>
  <c r="H730" i="6" s="1"/>
  <c r="J728" i="6"/>
  <c r="H729" i="6" s="1"/>
  <c r="J727" i="6"/>
  <c r="H728" i="6" s="1"/>
  <c r="J726" i="6"/>
  <c r="H727" i="6" s="1"/>
  <c r="J725" i="6"/>
  <c r="H726" i="6" s="1"/>
  <c r="J724" i="6"/>
  <c r="H725" i="6" s="1"/>
  <c r="J723" i="6"/>
  <c r="H724" i="6" s="1"/>
  <c r="J722" i="6"/>
  <c r="H723" i="6" s="1"/>
  <c r="J721" i="6"/>
  <c r="H722" i="6" s="1"/>
  <c r="J720" i="6"/>
  <c r="H721" i="6" s="1"/>
  <c r="J719" i="6"/>
  <c r="H720" i="6" s="1"/>
  <c r="J718" i="6"/>
  <c r="H719" i="6" s="1"/>
  <c r="J717" i="6"/>
  <c r="H718" i="6" s="1"/>
  <c r="J716" i="6"/>
  <c r="H717" i="6" s="1"/>
  <c r="J715" i="6"/>
  <c r="H716" i="6" s="1"/>
  <c r="J714" i="6"/>
  <c r="H715" i="6" s="1"/>
  <c r="J713" i="6"/>
  <c r="H714" i="6" s="1"/>
  <c r="J712" i="6"/>
  <c r="H713" i="6" s="1"/>
  <c r="J711" i="6"/>
  <c r="H712" i="6" s="1"/>
  <c r="J710" i="6"/>
  <c r="H711" i="6" s="1"/>
  <c r="J709" i="6"/>
  <c r="H710" i="6" s="1"/>
  <c r="J708" i="6"/>
  <c r="H709" i="6" s="1"/>
  <c r="J707" i="6"/>
  <c r="H708" i="6" s="1"/>
  <c r="J706" i="6"/>
  <c r="H707" i="6" s="1"/>
  <c r="J705" i="6"/>
  <c r="H706" i="6" s="1"/>
  <c r="J704" i="6"/>
  <c r="H705" i="6" s="1"/>
  <c r="J703" i="6"/>
  <c r="H704" i="6" s="1"/>
  <c r="J702" i="6"/>
  <c r="H703" i="6" s="1"/>
  <c r="J701" i="6"/>
  <c r="H702" i="6" s="1"/>
  <c r="J700" i="6"/>
  <c r="H701" i="6" s="1"/>
  <c r="J699" i="6"/>
  <c r="H700" i="6" s="1"/>
  <c r="J698" i="6"/>
  <c r="H699" i="6" s="1"/>
  <c r="J697" i="6"/>
  <c r="H698" i="6" s="1"/>
  <c r="J696" i="6"/>
  <c r="H697" i="6" s="1"/>
  <c r="J695" i="6"/>
  <c r="H696" i="6" s="1"/>
  <c r="J694" i="6"/>
  <c r="H695" i="6" s="1"/>
  <c r="J693" i="6"/>
  <c r="H694" i="6" s="1"/>
  <c r="J692" i="6"/>
  <c r="H693" i="6" s="1"/>
  <c r="J691" i="6"/>
  <c r="H692" i="6" s="1"/>
  <c r="J690" i="6"/>
  <c r="H691" i="6" s="1"/>
  <c r="J689" i="6"/>
  <c r="H690" i="6" s="1"/>
  <c r="J688" i="6"/>
  <c r="H689" i="6" s="1"/>
  <c r="J687" i="6"/>
  <c r="H688" i="6" s="1"/>
  <c r="J686" i="6"/>
  <c r="H687" i="6" s="1"/>
  <c r="J685" i="6"/>
  <c r="H686" i="6" s="1"/>
  <c r="J684" i="6"/>
  <c r="H685" i="6" s="1"/>
  <c r="J683" i="6"/>
  <c r="H684" i="6" s="1"/>
  <c r="J682" i="6"/>
  <c r="H683" i="6" s="1"/>
  <c r="J681" i="6"/>
  <c r="H682" i="6" s="1"/>
  <c r="J680" i="6"/>
  <c r="H681" i="6" s="1"/>
  <c r="J679" i="6"/>
  <c r="H680" i="6" s="1"/>
  <c r="J678" i="6"/>
  <c r="H679" i="6" s="1"/>
  <c r="J677" i="6"/>
  <c r="H678" i="6" s="1"/>
  <c r="J676" i="6"/>
  <c r="H677" i="6" s="1"/>
  <c r="J675" i="6"/>
  <c r="H676" i="6" s="1"/>
  <c r="J674" i="6"/>
  <c r="H675" i="6" s="1"/>
  <c r="J673" i="6"/>
  <c r="H674" i="6" s="1"/>
  <c r="J672" i="6"/>
  <c r="H673" i="6" s="1"/>
  <c r="J671" i="6"/>
  <c r="H672" i="6" s="1"/>
  <c r="J670" i="6"/>
  <c r="H671" i="6" s="1"/>
  <c r="J669" i="6"/>
  <c r="H670" i="6" s="1"/>
  <c r="J668" i="6"/>
  <c r="H669" i="6" s="1"/>
  <c r="J667" i="6"/>
  <c r="H668" i="6" s="1"/>
  <c r="J666" i="6"/>
  <c r="H667" i="6" s="1"/>
  <c r="J665" i="6"/>
  <c r="H666" i="6" s="1"/>
  <c r="J664" i="6"/>
  <c r="H665" i="6" s="1"/>
  <c r="J663" i="6"/>
  <c r="H664" i="6" s="1"/>
  <c r="J662" i="6"/>
  <c r="H663" i="6" s="1"/>
  <c r="J661" i="6"/>
  <c r="H662" i="6" s="1"/>
  <c r="J660" i="6"/>
  <c r="H661" i="6" s="1"/>
  <c r="J659" i="6"/>
  <c r="H660" i="6" s="1"/>
  <c r="J658" i="6"/>
  <c r="H659" i="6" s="1"/>
  <c r="J657" i="6"/>
  <c r="H658" i="6" s="1"/>
  <c r="J656" i="6"/>
  <c r="H657" i="6" s="1"/>
  <c r="J655" i="6"/>
  <c r="H656" i="6" s="1"/>
  <c r="J654" i="6"/>
  <c r="H655" i="6" s="1"/>
  <c r="J653" i="6"/>
  <c r="H654" i="6" s="1"/>
  <c r="J652" i="6"/>
  <c r="H653" i="6" s="1"/>
  <c r="J651" i="6"/>
  <c r="H652" i="6" s="1"/>
  <c r="J650" i="6"/>
  <c r="H651" i="6" s="1"/>
  <c r="J649" i="6"/>
  <c r="H650" i="6" s="1"/>
  <c r="J648" i="6"/>
  <c r="H649" i="6" s="1"/>
  <c r="J647" i="6"/>
  <c r="H648" i="6" s="1"/>
  <c r="J646" i="6"/>
  <c r="H647" i="6" s="1"/>
  <c r="J645" i="6"/>
  <c r="H646" i="6" s="1"/>
  <c r="J644" i="6"/>
  <c r="H645" i="6" s="1"/>
  <c r="J643" i="6"/>
  <c r="H644" i="6" s="1"/>
  <c r="J642" i="6"/>
  <c r="H643" i="6" s="1"/>
  <c r="J641" i="6"/>
  <c r="H642" i="6" s="1"/>
  <c r="J640" i="6"/>
  <c r="H641" i="6" s="1"/>
  <c r="J639" i="6"/>
  <c r="H640" i="6" s="1"/>
  <c r="J638" i="6"/>
  <c r="H639" i="6" s="1"/>
  <c r="J637" i="6"/>
  <c r="H638" i="6" s="1"/>
  <c r="J636" i="6"/>
  <c r="H637" i="6" s="1"/>
  <c r="J635" i="6"/>
  <c r="H636" i="6" s="1"/>
  <c r="J634" i="6"/>
  <c r="H635" i="6" s="1"/>
  <c r="J633" i="6"/>
  <c r="H634" i="6" s="1"/>
  <c r="J632" i="6"/>
  <c r="H633" i="6" s="1"/>
  <c r="J631" i="6"/>
  <c r="H632" i="6" s="1"/>
  <c r="J630" i="6"/>
  <c r="H631" i="6" s="1"/>
  <c r="J629" i="6"/>
  <c r="H630" i="6" s="1"/>
  <c r="J628" i="6"/>
  <c r="H629" i="6" s="1"/>
  <c r="J627" i="6"/>
  <c r="H628" i="6" s="1"/>
  <c r="J626" i="6"/>
  <c r="H627" i="6" s="1"/>
  <c r="J625" i="6"/>
  <c r="H626" i="6" s="1"/>
  <c r="J624" i="6"/>
  <c r="H625" i="6" s="1"/>
  <c r="J623" i="6"/>
  <c r="H624" i="6" s="1"/>
  <c r="J622" i="6"/>
  <c r="H623" i="6" s="1"/>
  <c r="J621" i="6"/>
  <c r="H622" i="6" s="1"/>
  <c r="J620" i="6"/>
  <c r="H621" i="6" s="1"/>
  <c r="J619" i="6"/>
  <c r="H620" i="6" s="1"/>
  <c r="J618" i="6"/>
  <c r="H619" i="6" s="1"/>
  <c r="J617" i="6"/>
  <c r="H618" i="6" s="1"/>
  <c r="J616" i="6"/>
  <c r="H617" i="6" s="1"/>
  <c r="J615" i="6"/>
  <c r="H616" i="6" s="1"/>
  <c r="J614" i="6"/>
  <c r="H615" i="6" s="1"/>
  <c r="J613" i="6"/>
  <c r="H614" i="6" s="1"/>
  <c r="J612" i="6"/>
  <c r="H613" i="6" s="1"/>
  <c r="J611" i="6"/>
  <c r="H612" i="6" s="1"/>
  <c r="J610" i="6"/>
  <c r="H611" i="6" s="1"/>
  <c r="J609" i="6"/>
  <c r="H610" i="6" s="1"/>
  <c r="J608" i="6"/>
  <c r="H609" i="6" s="1"/>
  <c r="J607" i="6"/>
  <c r="H608" i="6" s="1"/>
  <c r="J606" i="6"/>
  <c r="H607" i="6" s="1"/>
  <c r="J605" i="6"/>
  <c r="H606" i="6" s="1"/>
  <c r="J604" i="6"/>
  <c r="H605" i="6" s="1"/>
  <c r="J603" i="6"/>
  <c r="H604" i="6" s="1"/>
  <c r="J602" i="6"/>
  <c r="H603" i="6" s="1"/>
  <c r="J601" i="6"/>
  <c r="H602" i="6" s="1"/>
  <c r="J600" i="6"/>
  <c r="H601" i="6" s="1"/>
  <c r="J599" i="6"/>
  <c r="H600" i="6" s="1"/>
  <c r="J598" i="6"/>
  <c r="H599" i="6" s="1"/>
  <c r="J597" i="6"/>
  <c r="H598" i="6" s="1"/>
  <c r="J596" i="6"/>
  <c r="H597" i="6" s="1"/>
  <c r="J595" i="6"/>
  <c r="H596" i="6" s="1"/>
  <c r="J594" i="6"/>
  <c r="H595" i="6" s="1"/>
  <c r="J593" i="6"/>
  <c r="H594" i="6" s="1"/>
  <c r="J592" i="6"/>
  <c r="H593" i="6" s="1"/>
  <c r="J591" i="6"/>
  <c r="H592" i="6" s="1"/>
  <c r="J590" i="6"/>
  <c r="H591" i="6" s="1"/>
  <c r="J589" i="6"/>
  <c r="H590" i="6" s="1"/>
  <c r="J588" i="6"/>
  <c r="H589" i="6" s="1"/>
  <c r="J587" i="6"/>
  <c r="H588" i="6" s="1"/>
  <c r="J586" i="6"/>
  <c r="H587" i="6" s="1"/>
  <c r="J585" i="6"/>
  <c r="H586" i="6" s="1"/>
  <c r="J584" i="6"/>
  <c r="H585" i="6" s="1"/>
  <c r="J583" i="6"/>
  <c r="H584" i="6" s="1"/>
  <c r="J582" i="6"/>
  <c r="H583" i="6" s="1"/>
  <c r="J581" i="6"/>
  <c r="H582" i="6" s="1"/>
  <c r="J580" i="6"/>
  <c r="H581" i="6" s="1"/>
  <c r="J579" i="6"/>
  <c r="H580" i="6" s="1"/>
  <c r="J578" i="6"/>
  <c r="H579" i="6" s="1"/>
  <c r="J577" i="6"/>
  <c r="H578" i="6" s="1"/>
  <c r="J576" i="6"/>
  <c r="H577" i="6" s="1"/>
  <c r="J575" i="6"/>
  <c r="H576" i="6" s="1"/>
  <c r="J574" i="6"/>
  <c r="H575" i="6" s="1"/>
  <c r="J573" i="6"/>
  <c r="H574" i="6" s="1"/>
  <c r="J572" i="6"/>
  <c r="H573" i="6" s="1"/>
  <c r="J571" i="6"/>
  <c r="H572" i="6" s="1"/>
  <c r="J570" i="6"/>
  <c r="H571" i="6" s="1"/>
  <c r="J569" i="6"/>
  <c r="H570" i="6" s="1"/>
  <c r="J568" i="6"/>
  <c r="H569" i="6" s="1"/>
  <c r="J567" i="6"/>
  <c r="H568" i="6" s="1"/>
  <c r="J566" i="6"/>
  <c r="H567" i="6" s="1"/>
  <c r="J565" i="6"/>
  <c r="H566" i="6" s="1"/>
  <c r="J564" i="6"/>
  <c r="H565" i="6" s="1"/>
  <c r="J563" i="6"/>
  <c r="H564" i="6" s="1"/>
  <c r="J562" i="6"/>
  <c r="H563" i="6" s="1"/>
  <c r="J561" i="6"/>
  <c r="H562" i="6" s="1"/>
  <c r="J560" i="6"/>
  <c r="H561" i="6" s="1"/>
  <c r="J559" i="6"/>
  <c r="H560" i="6" s="1"/>
  <c r="J558" i="6"/>
  <c r="H559" i="6" s="1"/>
  <c r="J557" i="6"/>
  <c r="H558" i="6" s="1"/>
  <c r="J556" i="6"/>
  <c r="H557" i="6" s="1"/>
  <c r="J555" i="6"/>
  <c r="H556" i="6" s="1"/>
  <c r="J554" i="6"/>
  <c r="H555" i="6" s="1"/>
  <c r="J553" i="6"/>
  <c r="H554" i="6" s="1"/>
  <c r="J552" i="6"/>
  <c r="H553" i="6" s="1"/>
  <c r="J551" i="6"/>
  <c r="H552" i="6" s="1"/>
  <c r="J550" i="6"/>
  <c r="H551" i="6" s="1"/>
  <c r="J549" i="6"/>
  <c r="H550" i="6" s="1"/>
  <c r="J548" i="6"/>
  <c r="H549" i="6" s="1"/>
  <c r="J547" i="6"/>
  <c r="H548" i="6" s="1"/>
  <c r="J546" i="6"/>
  <c r="H547" i="6" s="1"/>
  <c r="J545" i="6"/>
  <c r="H546" i="6" s="1"/>
  <c r="J544" i="6"/>
  <c r="H545" i="6" s="1"/>
  <c r="J543" i="6"/>
  <c r="H544" i="6" s="1"/>
  <c r="J542" i="6"/>
  <c r="H543" i="6" s="1"/>
  <c r="J541" i="6"/>
  <c r="H542" i="6" s="1"/>
  <c r="J540" i="6"/>
  <c r="H541" i="6" s="1"/>
  <c r="J539" i="6"/>
  <c r="H540" i="6" s="1"/>
  <c r="J538" i="6"/>
  <c r="H539" i="6" s="1"/>
  <c r="J537" i="6"/>
  <c r="H538" i="6" s="1"/>
  <c r="J536" i="6"/>
  <c r="H537" i="6" s="1"/>
  <c r="J535" i="6"/>
  <c r="H536" i="6" s="1"/>
  <c r="J534" i="6"/>
  <c r="H535" i="6" s="1"/>
  <c r="J533" i="6"/>
  <c r="H534" i="6" s="1"/>
  <c r="J532" i="6"/>
  <c r="H533" i="6" s="1"/>
  <c r="J531" i="6"/>
  <c r="H532" i="6" s="1"/>
  <c r="J530" i="6"/>
  <c r="H531" i="6" s="1"/>
  <c r="J529" i="6"/>
  <c r="H530" i="6" s="1"/>
  <c r="J528" i="6"/>
  <c r="H529" i="6" s="1"/>
  <c r="J527" i="6"/>
  <c r="H528" i="6" s="1"/>
  <c r="J526" i="6"/>
  <c r="H527" i="6" s="1"/>
  <c r="J525" i="6"/>
  <c r="H526" i="6" s="1"/>
  <c r="J524" i="6"/>
  <c r="H525" i="6" s="1"/>
  <c r="J523" i="6"/>
  <c r="H524" i="6" s="1"/>
  <c r="J522" i="6"/>
  <c r="H523" i="6" s="1"/>
  <c r="J521" i="6"/>
  <c r="H522" i="6" s="1"/>
  <c r="J520" i="6"/>
  <c r="H521" i="6" s="1"/>
  <c r="J519" i="6"/>
  <c r="H520" i="6" s="1"/>
  <c r="J518" i="6"/>
  <c r="H519" i="6" s="1"/>
  <c r="J517" i="6"/>
  <c r="H518" i="6" s="1"/>
  <c r="J516" i="6"/>
  <c r="H517" i="6" s="1"/>
  <c r="J515" i="6"/>
  <c r="H516" i="6" s="1"/>
  <c r="J514" i="6"/>
  <c r="H515" i="6" s="1"/>
  <c r="J513" i="6"/>
  <c r="H514" i="6" s="1"/>
  <c r="J512" i="6"/>
  <c r="H513" i="6" s="1"/>
  <c r="J511" i="6"/>
  <c r="H512" i="6" s="1"/>
  <c r="J510" i="6"/>
  <c r="H511" i="6" s="1"/>
  <c r="J509" i="6"/>
  <c r="H510" i="6" s="1"/>
  <c r="J508" i="6"/>
  <c r="H509" i="6" s="1"/>
  <c r="J507" i="6"/>
  <c r="H508" i="6" s="1"/>
  <c r="J506" i="6"/>
  <c r="H507" i="6" s="1"/>
  <c r="J505" i="6"/>
  <c r="H506" i="6" s="1"/>
  <c r="J504" i="6"/>
  <c r="H505" i="6" s="1"/>
  <c r="J503" i="6"/>
  <c r="H504" i="6" s="1"/>
  <c r="J502" i="6"/>
  <c r="H503" i="6" s="1"/>
  <c r="J501" i="6"/>
  <c r="H502" i="6" s="1"/>
  <c r="J500" i="6"/>
  <c r="H501" i="6" s="1"/>
  <c r="J499" i="6"/>
  <c r="H500" i="6" s="1"/>
  <c r="J498" i="6"/>
  <c r="H499" i="6" s="1"/>
  <c r="J497" i="6"/>
  <c r="H498" i="6" s="1"/>
  <c r="J496" i="6"/>
  <c r="H497" i="6" s="1"/>
  <c r="J495" i="6"/>
  <c r="H496" i="6" s="1"/>
  <c r="J494" i="6"/>
  <c r="H495" i="6" s="1"/>
  <c r="J493" i="6"/>
  <c r="H494" i="6" s="1"/>
  <c r="J492" i="6"/>
  <c r="H493" i="6" s="1"/>
  <c r="J491" i="6"/>
  <c r="H492" i="6" s="1"/>
  <c r="J490" i="6"/>
  <c r="H491" i="6" s="1"/>
  <c r="J489" i="6"/>
  <c r="H490" i="6" s="1"/>
  <c r="J488" i="6"/>
  <c r="H489" i="6" s="1"/>
  <c r="J487" i="6"/>
  <c r="H488" i="6" s="1"/>
  <c r="J486" i="6"/>
  <c r="H487" i="6" s="1"/>
  <c r="J485" i="6"/>
  <c r="H486" i="6" s="1"/>
  <c r="J484" i="6"/>
  <c r="H485" i="6" s="1"/>
  <c r="J483" i="6"/>
  <c r="H484" i="6" s="1"/>
  <c r="J482" i="6"/>
  <c r="H483" i="6" s="1"/>
  <c r="J481" i="6"/>
  <c r="H482" i="6" s="1"/>
  <c r="J480" i="6"/>
  <c r="H481" i="6" s="1"/>
  <c r="J479" i="6"/>
  <c r="H480" i="6" s="1"/>
  <c r="J478" i="6"/>
  <c r="H479" i="6" s="1"/>
  <c r="J477" i="6"/>
  <c r="H478" i="6" s="1"/>
  <c r="J476" i="6"/>
  <c r="H477" i="6" s="1"/>
  <c r="J475" i="6"/>
  <c r="H476" i="6" s="1"/>
  <c r="J474" i="6"/>
  <c r="H475" i="6" s="1"/>
  <c r="J473" i="6"/>
  <c r="H474" i="6" s="1"/>
  <c r="J472" i="6"/>
  <c r="H473" i="6" s="1"/>
  <c r="J471" i="6"/>
  <c r="H472" i="6" s="1"/>
  <c r="J470" i="6"/>
  <c r="H471" i="6" s="1"/>
  <c r="J469" i="6"/>
  <c r="H470" i="6" s="1"/>
  <c r="J468" i="6"/>
  <c r="H469" i="6" s="1"/>
  <c r="J467" i="6"/>
  <c r="H468" i="6" s="1"/>
  <c r="J466" i="6"/>
  <c r="H467" i="6" s="1"/>
  <c r="J465" i="6"/>
  <c r="H466" i="6" s="1"/>
  <c r="J464" i="6"/>
  <c r="H465" i="6" s="1"/>
  <c r="J463" i="6"/>
  <c r="H464" i="6" s="1"/>
  <c r="J462" i="6"/>
  <c r="H463" i="6" s="1"/>
  <c r="J461" i="6"/>
  <c r="H462" i="6" s="1"/>
  <c r="J460" i="6"/>
  <c r="H461" i="6" s="1"/>
  <c r="J459" i="6"/>
  <c r="H460" i="6" s="1"/>
  <c r="J458" i="6"/>
  <c r="H459" i="6" s="1"/>
  <c r="J457" i="6"/>
  <c r="H458" i="6" s="1"/>
  <c r="J456" i="6"/>
  <c r="H457" i="6" s="1"/>
  <c r="J455" i="6"/>
  <c r="H456" i="6" s="1"/>
  <c r="J454" i="6"/>
  <c r="H455" i="6" s="1"/>
  <c r="J453" i="6"/>
  <c r="H454" i="6" s="1"/>
  <c r="J452" i="6"/>
  <c r="H453" i="6" s="1"/>
  <c r="J451" i="6"/>
  <c r="H452" i="6" s="1"/>
  <c r="J450" i="6"/>
  <c r="H451" i="6" s="1"/>
  <c r="J449" i="6"/>
  <c r="H450" i="6" s="1"/>
  <c r="J448" i="6"/>
  <c r="H449" i="6" s="1"/>
  <c r="J447" i="6"/>
  <c r="H448" i="6" s="1"/>
  <c r="J446" i="6"/>
  <c r="H447" i="6" s="1"/>
  <c r="J445" i="6"/>
  <c r="H446" i="6" s="1"/>
  <c r="J444" i="6"/>
  <c r="H445" i="6" s="1"/>
  <c r="J443" i="6"/>
  <c r="H444" i="6" s="1"/>
  <c r="J442" i="6"/>
  <c r="H443" i="6" s="1"/>
  <c r="J441" i="6"/>
  <c r="H442" i="6" s="1"/>
  <c r="J440" i="6"/>
  <c r="H441" i="6" s="1"/>
  <c r="J439" i="6"/>
  <c r="H440" i="6" s="1"/>
  <c r="J438" i="6"/>
  <c r="H439" i="6" s="1"/>
  <c r="J437" i="6"/>
  <c r="H438" i="6" s="1"/>
  <c r="J436" i="6"/>
  <c r="H437" i="6" s="1"/>
  <c r="J435" i="6"/>
  <c r="H436" i="6" s="1"/>
  <c r="J434" i="6"/>
  <c r="H435" i="6" s="1"/>
  <c r="J433" i="6"/>
  <c r="H434" i="6" s="1"/>
  <c r="J432" i="6"/>
  <c r="H433" i="6" s="1"/>
  <c r="J431" i="6"/>
  <c r="H432" i="6" s="1"/>
  <c r="J430" i="6"/>
  <c r="H431" i="6" s="1"/>
  <c r="J429" i="6"/>
  <c r="H430" i="6" s="1"/>
  <c r="J428" i="6"/>
  <c r="H429" i="6" s="1"/>
  <c r="J427" i="6"/>
  <c r="H428" i="6" s="1"/>
  <c r="J426" i="6"/>
  <c r="H427" i="6" s="1"/>
  <c r="J425" i="6"/>
  <c r="H426" i="6" s="1"/>
  <c r="J424" i="6"/>
  <c r="H425" i="6" s="1"/>
  <c r="J423" i="6"/>
  <c r="H424" i="6" s="1"/>
  <c r="J422" i="6"/>
  <c r="H423" i="6" s="1"/>
  <c r="J421" i="6"/>
  <c r="H422" i="6" s="1"/>
  <c r="J420" i="6"/>
  <c r="H421" i="6" s="1"/>
  <c r="J419" i="6"/>
  <c r="H420" i="6" s="1"/>
  <c r="J418" i="6"/>
  <c r="H419" i="6" s="1"/>
  <c r="J417" i="6"/>
  <c r="H418" i="6" s="1"/>
  <c r="J416" i="6"/>
  <c r="H417" i="6" s="1"/>
  <c r="J415" i="6"/>
  <c r="H416" i="6" s="1"/>
  <c r="J414" i="6"/>
  <c r="H415" i="6" s="1"/>
  <c r="J413" i="6"/>
  <c r="H414" i="6" s="1"/>
  <c r="J412" i="6"/>
  <c r="H413" i="6" s="1"/>
  <c r="J411" i="6"/>
  <c r="H412" i="6" s="1"/>
  <c r="J410" i="6"/>
  <c r="H411" i="6" s="1"/>
  <c r="J409" i="6"/>
  <c r="H410" i="6" s="1"/>
  <c r="J408" i="6"/>
  <c r="H409" i="6" s="1"/>
  <c r="J407" i="6"/>
  <c r="H408" i="6" s="1"/>
  <c r="J406" i="6"/>
  <c r="H407" i="6" s="1"/>
  <c r="J405" i="6"/>
  <c r="H406" i="6" s="1"/>
  <c r="J404" i="6"/>
  <c r="H405" i="6" s="1"/>
  <c r="J403" i="6"/>
  <c r="H404" i="6" s="1"/>
  <c r="J402" i="6"/>
  <c r="H403" i="6" s="1"/>
  <c r="J401" i="6"/>
  <c r="H402" i="6" s="1"/>
  <c r="J400" i="6"/>
  <c r="H401" i="6" s="1"/>
  <c r="J399" i="6"/>
  <c r="H400" i="6" s="1"/>
  <c r="J398" i="6"/>
  <c r="H399" i="6" s="1"/>
  <c r="J397" i="6"/>
  <c r="H398" i="6" s="1"/>
  <c r="J396" i="6"/>
  <c r="H397" i="6" s="1"/>
  <c r="J395" i="6"/>
  <c r="H396" i="6" s="1"/>
  <c r="J394" i="6"/>
  <c r="H395" i="6" s="1"/>
  <c r="J393" i="6"/>
  <c r="H394" i="6" s="1"/>
  <c r="J392" i="6"/>
  <c r="H393" i="6" s="1"/>
  <c r="J391" i="6"/>
  <c r="H392" i="6" s="1"/>
  <c r="J390" i="6"/>
  <c r="H391" i="6" s="1"/>
  <c r="J389" i="6"/>
  <c r="H390" i="6" s="1"/>
  <c r="J388" i="6"/>
  <c r="H389" i="6" s="1"/>
  <c r="J387" i="6"/>
  <c r="H388" i="6" s="1"/>
  <c r="J386" i="6"/>
  <c r="H387" i="6" s="1"/>
  <c r="J385" i="6"/>
  <c r="H386" i="6" s="1"/>
  <c r="J384" i="6"/>
  <c r="H385" i="6" s="1"/>
  <c r="J383" i="6"/>
  <c r="H384" i="6" s="1"/>
  <c r="J382" i="6"/>
  <c r="H383" i="6" s="1"/>
  <c r="J381" i="6"/>
  <c r="H382" i="6" s="1"/>
  <c r="J380" i="6"/>
  <c r="H381" i="6" s="1"/>
  <c r="J379" i="6"/>
  <c r="H380" i="6" s="1"/>
  <c r="J378" i="6"/>
  <c r="H379" i="6" s="1"/>
  <c r="J377" i="6"/>
  <c r="H378" i="6" s="1"/>
  <c r="J376" i="6"/>
  <c r="H377" i="6" s="1"/>
  <c r="J375" i="6"/>
  <c r="H376" i="6" s="1"/>
  <c r="J374" i="6"/>
  <c r="H375" i="6" s="1"/>
  <c r="J373" i="6"/>
  <c r="H374" i="6" s="1"/>
  <c r="J372" i="6"/>
  <c r="H373" i="6" s="1"/>
  <c r="J371" i="6"/>
  <c r="H372" i="6" s="1"/>
  <c r="J370" i="6"/>
  <c r="H371" i="6" s="1"/>
  <c r="J369" i="6"/>
  <c r="H370" i="6" s="1"/>
  <c r="J368" i="6"/>
  <c r="H369" i="6" s="1"/>
  <c r="J367" i="6"/>
  <c r="H368" i="6" s="1"/>
  <c r="J366" i="6"/>
  <c r="H367" i="6" s="1"/>
  <c r="J365" i="6"/>
  <c r="H366" i="6" s="1"/>
  <c r="J364" i="6"/>
  <c r="H365" i="6" s="1"/>
  <c r="J363" i="6"/>
  <c r="H364" i="6" s="1"/>
  <c r="J362" i="6"/>
  <c r="H363" i="6" s="1"/>
  <c r="J361" i="6"/>
  <c r="H362" i="6" s="1"/>
  <c r="J360" i="6"/>
  <c r="H361" i="6" s="1"/>
  <c r="J359" i="6"/>
  <c r="H360" i="6" s="1"/>
  <c r="J358" i="6"/>
  <c r="H359" i="6" s="1"/>
  <c r="J357" i="6"/>
  <c r="H358" i="6" s="1"/>
  <c r="J356" i="6"/>
  <c r="H357" i="6" s="1"/>
  <c r="J355" i="6"/>
  <c r="H356" i="6" s="1"/>
  <c r="J354" i="6"/>
  <c r="H355" i="6" s="1"/>
  <c r="J353" i="6"/>
  <c r="H354" i="6" s="1"/>
  <c r="J352" i="6"/>
  <c r="H353" i="6" s="1"/>
  <c r="J351" i="6"/>
  <c r="H352" i="6" s="1"/>
  <c r="J350" i="6"/>
  <c r="H351" i="6" s="1"/>
  <c r="J349" i="6"/>
  <c r="H350" i="6" s="1"/>
  <c r="J348" i="6"/>
  <c r="H349" i="6" s="1"/>
  <c r="J347" i="6"/>
  <c r="H348" i="6" s="1"/>
  <c r="J346" i="6"/>
  <c r="H347" i="6" s="1"/>
  <c r="J345" i="6"/>
  <c r="H346" i="6" s="1"/>
  <c r="J344" i="6"/>
  <c r="H345" i="6" s="1"/>
  <c r="J343" i="6"/>
  <c r="H344" i="6" s="1"/>
  <c r="J342" i="6"/>
  <c r="H343" i="6" s="1"/>
  <c r="J341" i="6"/>
  <c r="H342" i="6" s="1"/>
  <c r="J340" i="6"/>
  <c r="H341" i="6" s="1"/>
  <c r="J339" i="6"/>
  <c r="H340" i="6" s="1"/>
  <c r="J338" i="6"/>
  <c r="H339" i="6" s="1"/>
  <c r="J337" i="6"/>
  <c r="H338" i="6" s="1"/>
  <c r="J336" i="6"/>
  <c r="H337" i="6" s="1"/>
  <c r="J335" i="6"/>
  <c r="H336" i="6" s="1"/>
  <c r="J334" i="6"/>
  <c r="H335" i="6" s="1"/>
  <c r="J333" i="6"/>
  <c r="H334" i="6" s="1"/>
  <c r="J332" i="6"/>
  <c r="H333" i="6" s="1"/>
  <c r="J331" i="6"/>
  <c r="H332" i="6" s="1"/>
  <c r="J330" i="6"/>
  <c r="H331" i="6" s="1"/>
  <c r="J329" i="6"/>
  <c r="H330" i="6" s="1"/>
  <c r="J328" i="6"/>
  <c r="H329" i="6" s="1"/>
  <c r="J327" i="6"/>
  <c r="H328" i="6" s="1"/>
  <c r="J326" i="6"/>
  <c r="H327" i="6" s="1"/>
  <c r="J325" i="6"/>
  <c r="H326" i="6" s="1"/>
  <c r="J324" i="6"/>
  <c r="H325" i="6" s="1"/>
  <c r="J323" i="6"/>
  <c r="H324" i="6" s="1"/>
  <c r="J322" i="6"/>
  <c r="H323" i="6" s="1"/>
  <c r="J321" i="6"/>
  <c r="H322" i="6" s="1"/>
  <c r="J320" i="6"/>
  <c r="H321" i="6" s="1"/>
  <c r="J319" i="6"/>
  <c r="H320" i="6" s="1"/>
  <c r="J318" i="6"/>
  <c r="H319" i="6" s="1"/>
  <c r="J317" i="6"/>
  <c r="H318" i="6" s="1"/>
  <c r="J316" i="6"/>
  <c r="H317" i="6" s="1"/>
  <c r="J315" i="6"/>
  <c r="H316" i="6" s="1"/>
  <c r="J314" i="6"/>
  <c r="H315" i="6" s="1"/>
  <c r="J313" i="6"/>
  <c r="H314" i="6" s="1"/>
  <c r="J312" i="6"/>
  <c r="H313" i="6" s="1"/>
  <c r="J311" i="6"/>
  <c r="H312" i="6" s="1"/>
  <c r="J310" i="6"/>
  <c r="H311" i="6" s="1"/>
  <c r="J309" i="6"/>
  <c r="H310" i="6" s="1"/>
  <c r="J308" i="6"/>
  <c r="H309" i="6" s="1"/>
  <c r="J307" i="6"/>
  <c r="H308" i="6" s="1"/>
  <c r="J306" i="6"/>
  <c r="H307" i="6" s="1"/>
  <c r="J305" i="6"/>
  <c r="H306" i="6" s="1"/>
  <c r="J304" i="6"/>
  <c r="H305" i="6" s="1"/>
  <c r="J303" i="6"/>
  <c r="H304" i="6" s="1"/>
  <c r="J302" i="6"/>
  <c r="H303" i="6" s="1"/>
  <c r="J301" i="6"/>
  <c r="H302" i="6" s="1"/>
  <c r="J300" i="6"/>
  <c r="H301" i="6" s="1"/>
  <c r="J299" i="6"/>
  <c r="H300" i="6" s="1"/>
  <c r="J298" i="6"/>
  <c r="H299" i="6" s="1"/>
  <c r="J297" i="6"/>
  <c r="H298" i="6" s="1"/>
  <c r="J296" i="6"/>
  <c r="H297" i="6" s="1"/>
  <c r="J295" i="6"/>
  <c r="H296" i="6" s="1"/>
  <c r="J294" i="6"/>
  <c r="H295" i="6" s="1"/>
  <c r="J293" i="6"/>
  <c r="H294" i="6" s="1"/>
  <c r="J292" i="6"/>
  <c r="H293" i="6" s="1"/>
  <c r="J291" i="6"/>
  <c r="H292" i="6" s="1"/>
  <c r="J290" i="6"/>
  <c r="H291" i="6" s="1"/>
  <c r="J289" i="6"/>
  <c r="H290" i="6" s="1"/>
  <c r="J288" i="6"/>
  <c r="H289" i="6" s="1"/>
  <c r="J287" i="6"/>
  <c r="H288" i="6" s="1"/>
  <c r="J286" i="6"/>
  <c r="H287" i="6" s="1"/>
  <c r="J285" i="6"/>
  <c r="H286" i="6" s="1"/>
  <c r="J284" i="6"/>
  <c r="H285" i="6" s="1"/>
  <c r="J283" i="6"/>
  <c r="H284" i="6" s="1"/>
  <c r="J282" i="6"/>
  <c r="H283" i="6" s="1"/>
  <c r="J281" i="6"/>
  <c r="H282" i="6" s="1"/>
  <c r="J280" i="6"/>
  <c r="H281" i="6" s="1"/>
  <c r="J279" i="6"/>
  <c r="H280" i="6" s="1"/>
  <c r="J278" i="6"/>
  <c r="H279" i="6" s="1"/>
  <c r="J277" i="6"/>
  <c r="H278" i="6" s="1"/>
  <c r="J276" i="6"/>
  <c r="H277" i="6" s="1"/>
  <c r="J275" i="6"/>
  <c r="H276" i="6" s="1"/>
  <c r="J274" i="6"/>
  <c r="H275" i="6" s="1"/>
  <c r="J273" i="6"/>
  <c r="H274" i="6" s="1"/>
  <c r="J272" i="6"/>
  <c r="H273" i="6" s="1"/>
  <c r="J271" i="6"/>
  <c r="H272" i="6" s="1"/>
  <c r="J270" i="6"/>
  <c r="H271" i="6" s="1"/>
  <c r="J269" i="6"/>
  <c r="H270" i="6" s="1"/>
  <c r="J268" i="6"/>
  <c r="H269" i="6" s="1"/>
  <c r="J267" i="6"/>
  <c r="H268" i="6" s="1"/>
  <c r="J266" i="6"/>
  <c r="H267" i="6" s="1"/>
  <c r="J265" i="6"/>
  <c r="H266" i="6" s="1"/>
  <c r="J264" i="6"/>
  <c r="H265" i="6" s="1"/>
  <c r="J263" i="6"/>
  <c r="H264" i="6" s="1"/>
  <c r="J262" i="6"/>
  <c r="H263" i="6" s="1"/>
  <c r="J261" i="6"/>
  <c r="H262" i="6" s="1"/>
  <c r="J260" i="6"/>
  <c r="H261" i="6" s="1"/>
  <c r="J259" i="6"/>
  <c r="H260" i="6" s="1"/>
  <c r="J258" i="6"/>
  <c r="H259" i="6" s="1"/>
  <c r="J257" i="6"/>
  <c r="H258" i="6" s="1"/>
  <c r="J256" i="6"/>
  <c r="H257" i="6" s="1"/>
  <c r="J255" i="6"/>
  <c r="H256" i="6" s="1"/>
  <c r="J254" i="6"/>
  <c r="H255" i="6" s="1"/>
  <c r="J253" i="6"/>
  <c r="H254" i="6" s="1"/>
  <c r="J252" i="6"/>
  <c r="H253" i="6" s="1"/>
  <c r="J251" i="6"/>
  <c r="H252" i="6" s="1"/>
  <c r="J250" i="6"/>
  <c r="H251" i="6" s="1"/>
  <c r="J249" i="6"/>
  <c r="H250" i="6" s="1"/>
  <c r="J248" i="6"/>
  <c r="H249" i="6" s="1"/>
  <c r="J247" i="6"/>
  <c r="H248" i="6" s="1"/>
  <c r="J246" i="6"/>
  <c r="H247" i="6" s="1"/>
  <c r="J245" i="6"/>
  <c r="H246" i="6" s="1"/>
  <c r="J244" i="6"/>
  <c r="H245" i="6" s="1"/>
  <c r="J243" i="6"/>
  <c r="H244" i="6" s="1"/>
  <c r="J242" i="6"/>
  <c r="H243" i="6" s="1"/>
  <c r="J241" i="6"/>
  <c r="H242" i="6" s="1"/>
  <c r="J240" i="6"/>
  <c r="H241" i="6" s="1"/>
  <c r="J239" i="6"/>
  <c r="H240" i="6" s="1"/>
  <c r="J238" i="6"/>
  <c r="H239" i="6" s="1"/>
  <c r="J237" i="6"/>
  <c r="H238" i="6" s="1"/>
  <c r="J236" i="6"/>
  <c r="H237" i="6" s="1"/>
  <c r="J235" i="6"/>
  <c r="H236" i="6" s="1"/>
  <c r="J234" i="6"/>
  <c r="H235" i="6" s="1"/>
  <c r="J233" i="6"/>
  <c r="H234" i="6" s="1"/>
  <c r="J232" i="6"/>
  <c r="H233" i="6" s="1"/>
  <c r="J231" i="6"/>
  <c r="H232" i="6" s="1"/>
  <c r="J230" i="6"/>
  <c r="H231" i="6" s="1"/>
  <c r="J229" i="6"/>
  <c r="H230" i="6" s="1"/>
  <c r="J228" i="6"/>
  <c r="H229" i="6" s="1"/>
  <c r="J227" i="6"/>
  <c r="H228" i="6" s="1"/>
  <c r="J226" i="6"/>
  <c r="H227" i="6" s="1"/>
  <c r="J225" i="6"/>
  <c r="H226" i="6" s="1"/>
  <c r="J224" i="6"/>
  <c r="H225" i="6" s="1"/>
  <c r="J223" i="6"/>
  <c r="H224" i="6" s="1"/>
  <c r="J222" i="6"/>
  <c r="H223" i="6" s="1"/>
  <c r="J221" i="6"/>
  <c r="H222" i="6" s="1"/>
  <c r="J220" i="6"/>
  <c r="H221" i="6" s="1"/>
  <c r="J219" i="6"/>
  <c r="H220" i="6" s="1"/>
  <c r="J218" i="6"/>
  <c r="H219" i="6" s="1"/>
  <c r="J217" i="6"/>
  <c r="H218" i="6" s="1"/>
  <c r="J216" i="6"/>
  <c r="H217" i="6" s="1"/>
  <c r="J215" i="6"/>
  <c r="H216" i="6" s="1"/>
  <c r="J214" i="6"/>
  <c r="H215" i="6" s="1"/>
  <c r="J213" i="6"/>
  <c r="H214" i="6" s="1"/>
  <c r="J212" i="6"/>
  <c r="H213" i="6" s="1"/>
  <c r="J211" i="6"/>
  <c r="H212" i="6" s="1"/>
  <c r="J210" i="6"/>
  <c r="H211" i="6" s="1"/>
  <c r="J209" i="6"/>
  <c r="H210" i="6" s="1"/>
  <c r="J208" i="6"/>
  <c r="H209" i="6" s="1"/>
  <c r="J207" i="6"/>
  <c r="H208" i="6" s="1"/>
  <c r="J206" i="6"/>
  <c r="H207" i="6" s="1"/>
  <c r="J205" i="6"/>
  <c r="H206" i="6" s="1"/>
  <c r="J204" i="6"/>
  <c r="H205" i="6" s="1"/>
  <c r="J203" i="6"/>
  <c r="H204" i="6" s="1"/>
  <c r="J202" i="6"/>
  <c r="H203" i="6" s="1"/>
  <c r="J201" i="6"/>
  <c r="H202" i="6" s="1"/>
  <c r="J200" i="6"/>
  <c r="H201" i="6" s="1"/>
  <c r="J199" i="6"/>
  <c r="H200" i="6" s="1"/>
  <c r="J198" i="6"/>
  <c r="H199" i="6" s="1"/>
  <c r="J197" i="6"/>
  <c r="H198" i="6" s="1"/>
  <c r="J196" i="6"/>
  <c r="H197" i="6" s="1"/>
  <c r="J195" i="6"/>
  <c r="H196" i="6" s="1"/>
  <c r="J194" i="6"/>
  <c r="H195" i="6" s="1"/>
  <c r="J193" i="6"/>
  <c r="H194" i="6" s="1"/>
  <c r="J192" i="6"/>
  <c r="H193" i="6" s="1"/>
  <c r="J191" i="6"/>
  <c r="H192" i="6" s="1"/>
  <c r="J190" i="6"/>
  <c r="H191" i="6" s="1"/>
  <c r="J189" i="6"/>
  <c r="H190" i="6" s="1"/>
  <c r="J188" i="6"/>
  <c r="H189" i="6" s="1"/>
  <c r="J187" i="6"/>
  <c r="H188" i="6" s="1"/>
  <c r="J186" i="6"/>
  <c r="H187" i="6" s="1"/>
  <c r="J185" i="6"/>
  <c r="H186" i="6" s="1"/>
  <c r="J184" i="6"/>
  <c r="H185" i="6" s="1"/>
  <c r="J183" i="6"/>
  <c r="H184" i="6" s="1"/>
  <c r="J182" i="6"/>
  <c r="H183" i="6" s="1"/>
  <c r="J181" i="6"/>
  <c r="H182" i="6" s="1"/>
  <c r="J180" i="6"/>
  <c r="H181" i="6" s="1"/>
  <c r="J179" i="6"/>
  <c r="H180" i="6" s="1"/>
  <c r="J178" i="6"/>
  <c r="H179" i="6" s="1"/>
  <c r="J177" i="6"/>
  <c r="H178" i="6" s="1"/>
  <c r="J176" i="6"/>
  <c r="H177" i="6" s="1"/>
  <c r="J175" i="6"/>
  <c r="H176" i="6" s="1"/>
  <c r="J174" i="6"/>
  <c r="H175" i="6" s="1"/>
  <c r="J173" i="6"/>
  <c r="H174" i="6" s="1"/>
  <c r="J172" i="6"/>
  <c r="H173" i="6" s="1"/>
  <c r="J171" i="6"/>
  <c r="H172" i="6" s="1"/>
  <c r="J170" i="6"/>
  <c r="H171" i="6" s="1"/>
  <c r="J169" i="6"/>
  <c r="H170" i="6" s="1"/>
  <c r="J168" i="6"/>
  <c r="H169" i="6" s="1"/>
  <c r="J167" i="6"/>
  <c r="H168" i="6" s="1"/>
  <c r="J166" i="6"/>
  <c r="H167" i="6" s="1"/>
  <c r="J165" i="6"/>
  <c r="H166" i="6" s="1"/>
  <c r="J164" i="6"/>
  <c r="H165" i="6" s="1"/>
  <c r="J163" i="6"/>
  <c r="H164" i="6" s="1"/>
  <c r="J162" i="6"/>
  <c r="H163" i="6" s="1"/>
  <c r="J161" i="6"/>
  <c r="H162" i="6" s="1"/>
  <c r="J160" i="6"/>
  <c r="H161" i="6" s="1"/>
  <c r="J159" i="6"/>
  <c r="H160" i="6" s="1"/>
  <c r="J158" i="6"/>
  <c r="H159" i="6" s="1"/>
  <c r="J157" i="6"/>
  <c r="H158" i="6" s="1"/>
  <c r="J156" i="6"/>
  <c r="H157" i="6" s="1"/>
  <c r="J155" i="6"/>
  <c r="H156" i="6" s="1"/>
  <c r="J154" i="6"/>
  <c r="H155" i="6" s="1"/>
  <c r="J153" i="6"/>
  <c r="H154" i="6" s="1"/>
  <c r="J152" i="6"/>
  <c r="H153" i="6" s="1"/>
  <c r="J151" i="6"/>
  <c r="H152" i="6" s="1"/>
  <c r="J150" i="6"/>
  <c r="H151" i="6" s="1"/>
  <c r="J149" i="6"/>
  <c r="H150" i="6" s="1"/>
  <c r="J148" i="6"/>
  <c r="H149" i="6" s="1"/>
  <c r="J147" i="6"/>
  <c r="H148" i="6" s="1"/>
  <c r="J146" i="6"/>
  <c r="H147" i="6" s="1"/>
  <c r="J145" i="6"/>
  <c r="H146" i="6" s="1"/>
  <c r="J144" i="6"/>
  <c r="H145" i="6" s="1"/>
  <c r="J143" i="6"/>
  <c r="H144" i="6" s="1"/>
  <c r="J142" i="6"/>
  <c r="H143" i="6" s="1"/>
  <c r="J141" i="6"/>
  <c r="H142" i="6" s="1"/>
  <c r="J140" i="6"/>
  <c r="H141" i="6" s="1"/>
  <c r="J139" i="6"/>
  <c r="H140" i="6" s="1"/>
  <c r="J138" i="6"/>
  <c r="H139" i="6" s="1"/>
  <c r="J137" i="6"/>
  <c r="H138" i="6" s="1"/>
  <c r="J136" i="6"/>
  <c r="H137" i="6" s="1"/>
  <c r="J135" i="6"/>
  <c r="H136" i="6" s="1"/>
  <c r="J134" i="6"/>
  <c r="H135" i="6" s="1"/>
  <c r="J133" i="6"/>
  <c r="H134" i="6" s="1"/>
  <c r="J132" i="6"/>
  <c r="H133" i="6" s="1"/>
  <c r="J131" i="6"/>
  <c r="H132" i="6" s="1"/>
  <c r="J130" i="6"/>
  <c r="H131" i="6" s="1"/>
  <c r="J129" i="6"/>
  <c r="H130" i="6" s="1"/>
  <c r="J128" i="6"/>
  <c r="H129" i="6" s="1"/>
  <c r="J127" i="6"/>
  <c r="H128" i="6" s="1"/>
  <c r="J126" i="6"/>
  <c r="H127" i="6" s="1"/>
  <c r="J125" i="6"/>
  <c r="H126" i="6" s="1"/>
  <c r="J124" i="6"/>
  <c r="H125" i="6" s="1"/>
  <c r="J123" i="6"/>
  <c r="H124" i="6" s="1"/>
  <c r="J122" i="6"/>
  <c r="H123" i="6" s="1"/>
  <c r="J121" i="6"/>
  <c r="H122" i="6" s="1"/>
  <c r="J120" i="6"/>
  <c r="H121" i="6" s="1"/>
  <c r="J119" i="6"/>
  <c r="H120" i="6" s="1"/>
  <c r="J118" i="6"/>
  <c r="H119" i="6" s="1"/>
  <c r="J117" i="6"/>
  <c r="H118" i="6" s="1"/>
  <c r="J116" i="6"/>
  <c r="H117" i="6" s="1"/>
  <c r="J115" i="6"/>
  <c r="H116" i="6" s="1"/>
  <c r="J114" i="6"/>
  <c r="H115" i="6" s="1"/>
  <c r="J113" i="6"/>
  <c r="H114" i="6" s="1"/>
  <c r="J112" i="6"/>
  <c r="H113" i="6" s="1"/>
  <c r="J111" i="6"/>
  <c r="H112" i="6" s="1"/>
  <c r="J110" i="6"/>
  <c r="H111" i="6" s="1"/>
  <c r="J109" i="6"/>
  <c r="H110" i="6" s="1"/>
  <c r="J108" i="6"/>
  <c r="H109" i="6" s="1"/>
  <c r="J107" i="6"/>
  <c r="H108" i="6" s="1"/>
  <c r="J106" i="6"/>
  <c r="H107" i="6" s="1"/>
  <c r="J105" i="6"/>
  <c r="H106" i="6" s="1"/>
  <c r="J104" i="6"/>
  <c r="H105" i="6" s="1"/>
  <c r="J103" i="6"/>
  <c r="H104" i="6" s="1"/>
  <c r="J102" i="6"/>
  <c r="H103" i="6" s="1"/>
  <c r="J101" i="6"/>
  <c r="H102" i="6" s="1"/>
  <c r="J100" i="6"/>
  <c r="H101" i="6" s="1"/>
  <c r="J99" i="6"/>
  <c r="H100" i="6" s="1"/>
  <c r="J98" i="6"/>
  <c r="H99" i="6" s="1"/>
  <c r="J97" i="6"/>
  <c r="H98" i="6" s="1"/>
  <c r="J96" i="6"/>
  <c r="H97" i="6" s="1"/>
  <c r="J95" i="6"/>
  <c r="H96" i="6" s="1"/>
  <c r="J94" i="6"/>
  <c r="H95" i="6" s="1"/>
  <c r="J93" i="6"/>
  <c r="H94" i="6" s="1"/>
  <c r="J92" i="6"/>
  <c r="H93" i="6" s="1"/>
  <c r="J91" i="6"/>
  <c r="H92" i="6" s="1"/>
  <c r="J90" i="6"/>
  <c r="H91" i="6" s="1"/>
  <c r="J89" i="6"/>
  <c r="H90" i="6" s="1"/>
  <c r="J88" i="6"/>
  <c r="H89" i="6" s="1"/>
  <c r="J87" i="6"/>
  <c r="H88" i="6" s="1"/>
  <c r="J86" i="6"/>
  <c r="H87" i="6" s="1"/>
  <c r="J85" i="6"/>
  <c r="H86" i="6" s="1"/>
  <c r="J84" i="6"/>
  <c r="H85" i="6" s="1"/>
  <c r="J83" i="6"/>
  <c r="H84" i="6" s="1"/>
  <c r="J82" i="6"/>
  <c r="H83" i="6" s="1"/>
  <c r="J81" i="6"/>
  <c r="H82" i="6" s="1"/>
  <c r="J80" i="6"/>
  <c r="H81" i="6" s="1"/>
  <c r="J79" i="6"/>
  <c r="H80" i="6" s="1"/>
  <c r="J78" i="6"/>
  <c r="H79" i="6" s="1"/>
  <c r="J77" i="6"/>
  <c r="H78" i="6" s="1"/>
  <c r="J76" i="6"/>
  <c r="H77" i="6" s="1"/>
  <c r="J75" i="6"/>
  <c r="H76" i="6" s="1"/>
  <c r="J74" i="6"/>
  <c r="H75" i="6" s="1"/>
  <c r="J73" i="6"/>
  <c r="H74" i="6" s="1"/>
  <c r="J72" i="6"/>
  <c r="H73" i="6" s="1"/>
  <c r="J71" i="6"/>
  <c r="H72" i="6" s="1"/>
  <c r="J70" i="6"/>
  <c r="H71" i="6" s="1"/>
  <c r="J69" i="6"/>
  <c r="H70" i="6" s="1"/>
  <c r="J68" i="6"/>
  <c r="H69" i="6" s="1"/>
  <c r="J67" i="6"/>
  <c r="H68" i="6" s="1"/>
  <c r="J66" i="6"/>
  <c r="H67" i="6" s="1"/>
  <c r="J65" i="6"/>
  <c r="H66" i="6" s="1"/>
  <c r="J64" i="6"/>
  <c r="H65" i="6" s="1"/>
  <c r="J63" i="6"/>
  <c r="H64" i="6" s="1"/>
  <c r="J62" i="6"/>
  <c r="H63" i="6" s="1"/>
  <c r="J61" i="6"/>
  <c r="H62" i="6" s="1"/>
  <c r="J60" i="6"/>
  <c r="H61" i="6" s="1"/>
  <c r="J59" i="6"/>
  <c r="H60" i="6" s="1"/>
  <c r="J58" i="6"/>
  <c r="H59" i="6" s="1"/>
  <c r="J57" i="6"/>
  <c r="H58" i="6" s="1"/>
  <c r="J56" i="6"/>
  <c r="H57" i="6" s="1"/>
  <c r="J55" i="6"/>
  <c r="H56" i="6" s="1"/>
  <c r="J54" i="6"/>
  <c r="H55" i="6" s="1"/>
  <c r="J53" i="6"/>
  <c r="H54" i="6" s="1"/>
  <c r="J52" i="6"/>
  <c r="H53" i="6" s="1"/>
  <c r="J51" i="6"/>
  <c r="H52" i="6" s="1"/>
  <c r="J50" i="6"/>
  <c r="H51" i="6" s="1"/>
  <c r="J49" i="6"/>
  <c r="H50" i="6" s="1"/>
  <c r="J48" i="6"/>
  <c r="H49" i="6" s="1"/>
  <c r="J47" i="6"/>
  <c r="H48" i="6" s="1"/>
  <c r="J46" i="6"/>
  <c r="H47" i="6" s="1"/>
  <c r="J45" i="6"/>
  <c r="H46" i="6" s="1"/>
  <c r="J44" i="6"/>
  <c r="H45" i="6" s="1"/>
  <c r="J43" i="6"/>
  <c r="H44" i="6" s="1"/>
  <c r="J42" i="6"/>
  <c r="H43" i="6" s="1"/>
  <c r="J41" i="6"/>
  <c r="H42" i="6" s="1"/>
  <c r="J40" i="6"/>
  <c r="H41" i="6" s="1"/>
  <c r="J39" i="6"/>
  <c r="H40" i="6" s="1"/>
  <c r="J38" i="6"/>
  <c r="H39" i="6" s="1"/>
  <c r="J37" i="6"/>
  <c r="H38" i="6" s="1"/>
  <c r="J36" i="6"/>
  <c r="H37" i="6" s="1"/>
  <c r="J35" i="6"/>
  <c r="H36" i="6" s="1"/>
  <c r="J34" i="6"/>
  <c r="H35" i="6" s="1"/>
  <c r="J33" i="6"/>
  <c r="H34" i="6" s="1"/>
  <c r="J32" i="6"/>
  <c r="H33" i="6" s="1"/>
  <c r="J31" i="6"/>
  <c r="H32" i="6" s="1"/>
  <c r="J30" i="6"/>
  <c r="H31" i="6" s="1"/>
  <c r="J29" i="6"/>
  <c r="H30" i="6" s="1"/>
  <c r="J28" i="6"/>
  <c r="H29" i="6" s="1"/>
  <c r="J27" i="6"/>
  <c r="H28" i="6" s="1"/>
  <c r="J26" i="6"/>
  <c r="H27" i="6" s="1"/>
  <c r="J25" i="6"/>
  <c r="H26" i="6" s="1"/>
  <c r="J24" i="6"/>
  <c r="H25" i="6" s="1"/>
  <c r="J23" i="6"/>
  <c r="H24" i="6" s="1"/>
  <c r="J22" i="6"/>
  <c r="H23" i="6" s="1"/>
  <c r="J21" i="6"/>
  <c r="H22" i="6" s="1"/>
  <c r="J20" i="6"/>
  <c r="H21" i="6" s="1"/>
  <c r="J19" i="6"/>
  <c r="H20" i="6" s="1"/>
  <c r="J18" i="6"/>
  <c r="H19" i="6" s="1"/>
  <c r="J17" i="6"/>
  <c r="H18" i="6" s="1"/>
  <c r="J16" i="6"/>
  <c r="H17" i="6" s="1"/>
  <c r="J15" i="6"/>
  <c r="H16" i="6" s="1"/>
  <c r="J14" i="6"/>
  <c r="H15" i="6" s="1"/>
  <c r="J13" i="6"/>
  <c r="H14" i="6" s="1"/>
  <c r="J12" i="6"/>
  <c r="H13" i="6" s="1"/>
  <c r="J11" i="6"/>
  <c r="H12" i="6" s="1"/>
  <c r="J10" i="6"/>
  <c r="H11" i="6" s="1"/>
  <c r="J9" i="6"/>
  <c r="H10" i="6" s="1"/>
  <c r="J8" i="6"/>
  <c r="H9" i="6" s="1"/>
  <c r="J7" i="6"/>
  <c r="H8" i="6" s="1"/>
  <c r="J6" i="6"/>
  <c r="H7" i="6" s="1"/>
  <c r="J5" i="6"/>
  <c r="H6" i="6" s="1"/>
  <c r="H5" i="6"/>
  <c r="M734" i="5"/>
  <c r="M733" i="5"/>
  <c r="M732" i="5"/>
  <c r="M731" i="5"/>
  <c r="M730" i="5"/>
  <c r="M729" i="5"/>
  <c r="M728" i="5"/>
  <c r="M727" i="5"/>
  <c r="M726" i="5"/>
  <c r="M725" i="5"/>
  <c r="M724" i="5"/>
  <c r="M723" i="5"/>
  <c r="M722" i="5"/>
  <c r="M721" i="5"/>
  <c r="M720" i="5"/>
  <c r="M719" i="5"/>
  <c r="M718" i="5"/>
  <c r="M717" i="5"/>
  <c r="M716" i="5"/>
  <c r="M715" i="5"/>
  <c r="M714" i="5"/>
  <c r="M713" i="5"/>
  <c r="M712" i="5"/>
  <c r="M711" i="5"/>
  <c r="M710" i="5"/>
  <c r="M709" i="5"/>
  <c r="M708" i="5"/>
  <c r="M707" i="5"/>
  <c r="M706" i="5"/>
  <c r="M705" i="5"/>
  <c r="M704" i="5"/>
  <c r="M703" i="5"/>
  <c r="M702" i="5"/>
  <c r="M701" i="5"/>
  <c r="M700" i="5"/>
  <c r="M699" i="5"/>
  <c r="M698" i="5"/>
  <c r="M697" i="5"/>
  <c r="M696" i="5"/>
  <c r="M695" i="5"/>
  <c r="M694" i="5"/>
  <c r="M693" i="5"/>
  <c r="M692" i="5"/>
  <c r="M691" i="5"/>
  <c r="M690" i="5"/>
  <c r="M689" i="5"/>
  <c r="M688" i="5"/>
  <c r="M687" i="5"/>
  <c r="M686" i="5"/>
  <c r="M685" i="5"/>
  <c r="M684" i="5"/>
  <c r="M683" i="5"/>
  <c r="M682" i="5"/>
  <c r="M681" i="5"/>
  <c r="M680" i="5"/>
  <c r="M679" i="5"/>
  <c r="M678" i="5"/>
  <c r="M677" i="5"/>
  <c r="M676" i="5"/>
  <c r="M675" i="5"/>
  <c r="M674" i="5"/>
  <c r="M673" i="5"/>
  <c r="M672" i="5"/>
  <c r="M671" i="5"/>
  <c r="M670" i="5"/>
  <c r="M669" i="5"/>
  <c r="M668" i="5"/>
  <c r="M667" i="5"/>
  <c r="M666" i="5"/>
  <c r="M665" i="5"/>
  <c r="M664" i="5"/>
  <c r="M663" i="5"/>
  <c r="M662" i="5"/>
  <c r="M661" i="5"/>
  <c r="M660" i="5"/>
  <c r="M659" i="5"/>
  <c r="M658" i="5"/>
  <c r="M657" i="5"/>
  <c r="M656" i="5"/>
  <c r="M655" i="5"/>
  <c r="M654" i="5"/>
  <c r="M653" i="5"/>
  <c r="M652" i="5"/>
  <c r="M651" i="5"/>
  <c r="M650" i="5"/>
  <c r="M649" i="5"/>
  <c r="M648" i="5"/>
  <c r="M647" i="5"/>
  <c r="M646" i="5"/>
  <c r="M645" i="5"/>
  <c r="M644" i="5"/>
  <c r="M643" i="5"/>
  <c r="M642" i="5"/>
  <c r="M641" i="5"/>
  <c r="M640" i="5"/>
  <c r="M639" i="5"/>
  <c r="M638" i="5"/>
  <c r="M637" i="5"/>
  <c r="M636" i="5"/>
  <c r="M635" i="5"/>
  <c r="M634" i="5"/>
  <c r="M633" i="5"/>
  <c r="M632" i="5"/>
  <c r="M631" i="5"/>
  <c r="M630" i="5"/>
  <c r="M629" i="5"/>
  <c r="M628" i="5"/>
  <c r="M627" i="5"/>
  <c r="M626" i="5"/>
  <c r="M625" i="5"/>
  <c r="M624" i="5"/>
  <c r="M623" i="5"/>
  <c r="M622" i="5"/>
  <c r="M621" i="5"/>
  <c r="M620" i="5"/>
  <c r="M619" i="5"/>
  <c r="M618" i="5"/>
  <c r="M617" i="5"/>
  <c r="M616" i="5"/>
  <c r="M615" i="5"/>
  <c r="M614" i="5"/>
  <c r="M613" i="5"/>
  <c r="M612" i="5"/>
  <c r="M611" i="5"/>
  <c r="M610" i="5"/>
  <c r="M609" i="5"/>
  <c r="M608" i="5"/>
  <c r="M607" i="5"/>
  <c r="M606" i="5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F13" i="5"/>
  <c r="M12" i="5"/>
  <c r="F12" i="5"/>
  <c r="M11" i="5"/>
  <c r="F11" i="5"/>
  <c r="M10" i="5"/>
  <c r="F10" i="5"/>
  <c r="M9" i="5"/>
  <c r="F9" i="5"/>
  <c r="M8" i="5"/>
  <c r="F8" i="5"/>
  <c r="M7" i="5"/>
  <c r="F7" i="5"/>
  <c r="M6" i="5"/>
  <c r="F6" i="5"/>
  <c r="M5" i="5"/>
  <c r="F5" i="5"/>
  <c r="F4" i="5"/>
  <c r="C4" i="4"/>
  <c r="E4" i="4" s="1"/>
  <c r="C5" i="4" s="1"/>
  <c r="E5" i="4" s="1"/>
  <c r="C6" i="4" s="1"/>
  <c r="E6" i="4" s="1"/>
  <c r="C7" i="4" s="1"/>
  <c r="E7" i="4" s="1"/>
  <c r="C8" i="4" s="1"/>
  <c r="E8" i="4" s="1"/>
  <c r="C9" i="4" s="1"/>
  <c r="E9" i="4" s="1"/>
  <c r="C10" i="4" s="1"/>
  <c r="E10" i="4" s="1"/>
  <c r="C11" i="4" s="1"/>
  <c r="E11" i="4" s="1"/>
  <c r="C12" i="4" s="1"/>
  <c r="E12" i="4" s="1"/>
  <c r="C13" i="4" s="1"/>
  <c r="E13" i="4" s="1"/>
  <c r="H7" i="3"/>
  <c r="H6" i="3"/>
  <c r="H8" i="3" s="1"/>
  <c r="H9" i="3" s="1"/>
  <c r="H5" i="3"/>
  <c r="D7" i="9" l="1"/>
  <c r="D10" i="1"/>
  <c r="J65" i="9"/>
  <c r="J66" i="9"/>
  <c r="J57" i="9"/>
  <c r="J62" i="9"/>
  <c r="J59" i="9"/>
  <c r="J63" i="9"/>
  <c r="J61" i="9"/>
  <c r="J56" i="9"/>
  <c r="J54" i="9"/>
  <c r="J55" i="9"/>
  <c r="J64" i="9"/>
  <c r="D14" i="9"/>
  <c r="D8" i="1"/>
  <c r="J183" i="9"/>
  <c r="J95" i="9"/>
  <c r="J244" i="9"/>
  <c r="J239" i="9"/>
  <c r="J169" i="9"/>
  <c r="J225" i="9"/>
  <c r="J210" i="9"/>
  <c r="J234" i="9"/>
  <c r="J224" i="9"/>
  <c r="J216" i="9"/>
  <c r="J206" i="9"/>
  <c r="J198" i="9"/>
  <c r="J181" i="9"/>
  <c r="J173" i="9"/>
  <c r="J93" i="9"/>
  <c r="J85" i="9"/>
  <c r="J77" i="9"/>
  <c r="J245" i="9"/>
  <c r="J233" i="9"/>
  <c r="J223" i="9"/>
  <c r="J215" i="9"/>
  <c r="J205" i="9"/>
  <c r="J197" i="9"/>
  <c r="J180" i="9"/>
  <c r="J172" i="9"/>
  <c r="J92" i="9"/>
  <c r="J84" i="9"/>
  <c r="J76" i="9"/>
  <c r="J232" i="9"/>
  <c r="J222" i="9"/>
  <c r="J214" i="9"/>
  <c r="J204" i="9"/>
  <c r="J196" i="9"/>
  <c r="J179" i="9"/>
  <c r="J171" i="9"/>
  <c r="J91" i="9"/>
  <c r="J83" i="9"/>
  <c r="J75" i="9"/>
  <c r="J238" i="9"/>
  <c r="J230" i="9"/>
  <c r="J220" i="9"/>
  <c r="J212" i="9"/>
  <c r="J202" i="9"/>
  <c r="J194" i="9"/>
  <c r="J177" i="9"/>
  <c r="J147" i="9"/>
  <c r="J89" i="9"/>
  <c r="J81" i="9"/>
  <c r="J20" i="9"/>
  <c r="J22" i="9"/>
  <c r="J237" i="9"/>
  <c r="J229" i="9"/>
  <c r="J219" i="9"/>
  <c r="J209" i="9"/>
  <c r="J201" i="9"/>
  <c r="J193" i="9"/>
  <c r="J176" i="9"/>
  <c r="J146" i="9"/>
  <c r="J88" i="9"/>
  <c r="J80" i="9"/>
  <c r="J19" i="9"/>
  <c r="J79" i="9"/>
  <c r="J227" i="9"/>
  <c r="J200" i="9"/>
  <c r="J148" i="9"/>
  <c r="J78" i="9"/>
  <c r="J221" i="9"/>
  <c r="J199" i="9"/>
  <c r="J145" i="9"/>
  <c r="J21" i="9"/>
  <c r="J218" i="9"/>
  <c r="J195" i="9"/>
  <c r="J94" i="9"/>
  <c r="J149" i="9"/>
  <c r="J243" i="9"/>
  <c r="J217" i="9"/>
  <c r="J192" i="9"/>
  <c r="J90" i="9"/>
  <c r="J236" i="9"/>
  <c r="J213" i="9"/>
  <c r="J182" i="9"/>
  <c r="J87" i="9"/>
  <c r="J235" i="9"/>
  <c r="J208" i="9"/>
  <c r="J178" i="9"/>
  <c r="J86" i="9"/>
  <c r="J231" i="9"/>
  <c r="J207" i="9"/>
  <c r="J175" i="9"/>
  <c r="J82" i="9"/>
  <c r="J228" i="9"/>
  <c r="J203" i="9"/>
  <c r="J174" i="9"/>
  <c r="D11" i="1"/>
  <c r="J60" i="9"/>
  <c r="J53" i="9"/>
  <c r="J25" i="9"/>
  <c r="J52" i="9"/>
  <c r="J51" i="9"/>
  <c r="J58" i="9"/>
  <c r="J50" i="9"/>
  <c r="D5" i="1"/>
  <c r="J323" i="9"/>
  <c r="J281" i="9"/>
  <c r="J269" i="9"/>
  <c r="J122" i="9"/>
  <c r="J609" i="9"/>
  <c r="J301" i="9"/>
  <c r="J109" i="9"/>
  <c r="J368" i="9"/>
  <c r="J288" i="9"/>
  <c r="J300" i="9"/>
  <c r="J607" i="9"/>
  <c r="J351" i="9"/>
  <c r="J327" i="9"/>
  <c r="J107" i="9"/>
  <c r="J262" i="9"/>
  <c r="J367" i="9"/>
  <c r="J280" i="9"/>
  <c r="J606" i="9"/>
  <c r="J366" i="9"/>
  <c r="J358" i="9"/>
  <c r="J350" i="9"/>
  <c r="J342" i="9"/>
  <c r="J334" i="9"/>
  <c r="J326" i="9"/>
  <c r="J316" i="9"/>
  <c r="J298" i="9"/>
  <c r="J279" i="9"/>
  <c r="J106" i="9"/>
  <c r="J605" i="9"/>
  <c r="J365" i="9"/>
  <c r="J349" i="9"/>
  <c r="J341" i="9"/>
  <c r="J325" i="9"/>
  <c r="J297" i="9"/>
  <c r="J105" i="9"/>
  <c r="J602" i="9"/>
  <c r="J346" i="9"/>
  <c r="J320" i="9"/>
  <c r="J267" i="9"/>
  <c r="J608" i="9"/>
  <c r="J336" i="9"/>
  <c r="J317" i="9"/>
  <c r="J357" i="9"/>
  <c r="J333" i="9"/>
  <c r="J315" i="9"/>
  <c r="J278" i="9"/>
  <c r="J338" i="9"/>
  <c r="J352" i="9"/>
  <c r="J108" i="9"/>
  <c r="J335" i="9"/>
  <c r="J604" i="9"/>
  <c r="J364" i="9"/>
  <c r="J356" i="9"/>
  <c r="J348" i="9"/>
  <c r="J340" i="9"/>
  <c r="J332" i="9"/>
  <c r="J322" i="9"/>
  <c r="J314" i="9"/>
  <c r="J294" i="9"/>
  <c r="J277" i="9"/>
  <c r="J104" i="9"/>
  <c r="J362" i="9"/>
  <c r="J312" i="9"/>
  <c r="J360" i="9"/>
  <c r="J318" i="9"/>
  <c r="J343" i="9"/>
  <c r="J114" i="9"/>
  <c r="J603" i="9"/>
  <c r="J363" i="9"/>
  <c r="J355" i="9"/>
  <c r="J347" i="9"/>
  <c r="J339" i="9"/>
  <c r="J331" i="9"/>
  <c r="J321" i="9"/>
  <c r="J313" i="9"/>
  <c r="J293" i="9"/>
  <c r="J268" i="9"/>
  <c r="J103" i="9"/>
  <c r="J354" i="9"/>
  <c r="J330" i="9"/>
  <c r="J292" i="9"/>
  <c r="J328" i="9"/>
  <c r="J299" i="9"/>
  <c r="J295" i="9"/>
  <c r="J601" i="9"/>
  <c r="J361" i="9"/>
  <c r="J353" i="9"/>
  <c r="J345" i="9"/>
  <c r="J337" i="9"/>
  <c r="J329" i="9"/>
  <c r="J319" i="9"/>
  <c r="J311" i="9"/>
  <c r="J291" i="9"/>
  <c r="J261" i="9"/>
  <c r="J600" i="9"/>
  <c r="J344" i="9"/>
  <c r="J290" i="9"/>
  <c r="J359" i="9"/>
  <c r="D6" i="9"/>
  <c r="D9" i="9"/>
  <c r="D13" i="1"/>
  <c r="J49" i="9"/>
  <c r="J48" i="9"/>
  <c r="J34" i="9"/>
  <c r="J38" i="9"/>
  <c r="J45" i="9"/>
  <c r="J27" i="9"/>
  <c r="J35" i="9"/>
  <c r="J33" i="9"/>
  <c r="J32" i="9"/>
  <c r="J46" i="9"/>
  <c r="J44" i="9"/>
  <c r="J47" i="9"/>
  <c r="J37" i="9"/>
  <c r="J36" i="9"/>
  <c r="J26" i="9"/>
  <c r="J28" i="9"/>
  <c r="D6" i="1" l="1"/>
  <c r="J129" i="9"/>
  <c r="J17" i="9"/>
  <c r="J484" i="9"/>
  <c r="J394" i="9"/>
  <c r="J310" i="9"/>
  <c r="J387" i="9"/>
  <c r="J266" i="9"/>
  <c r="J113" i="9"/>
  <c r="J546" i="9"/>
  <c r="J379" i="9"/>
  <c r="J296" i="9"/>
  <c r="J260" i="9"/>
  <c r="J733" i="9"/>
  <c r="J725" i="9"/>
  <c r="J717" i="9"/>
  <c r="J709" i="9"/>
  <c r="J701" i="9"/>
  <c r="J693" i="9"/>
  <c r="J685" i="9"/>
  <c r="J677" i="9"/>
  <c r="J669" i="9"/>
  <c r="J661" i="9"/>
  <c r="J653" i="9"/>
  <c r="J645" i="9"/>
  <c r="J637" i="9"/>
  <c r="J629" i="9"/>
  <c r="J621" i="9"/>
  <c r="J613" i="9"/>
  <c r="J594" i="9"/>
  <c r="J586" i="9"/>
  <c r="J578" i="9"/>
  <c r="J570" i="9"/>
  <c r="J562" i="9"/>
  <c r="J554" i="9"/>
  <c r="J544" i="9"/>
  <c r="J536" i="9"/>
  <c r="J528" i="9"/>
  <c r="J476" i="9"/>
  <c r="J468" i="9"/>
  <c r="J460" i="9"/>
  <c r="J452" i="9"/>
  <c r="J444" i="9"/>
  <c r="J399" i="9"/>
  <c r="J381" i="9"/>
  <c r="J371" i="9"/>
  <c r="J304" i="9"/>
  <c r="J282" i="9"/>
  <c r="J264" i="9"/>
  <c r="J126" i="9"/>
  <c r="J116" i="9"/>
  <c r="J137" i="9"/>
  <c r="J732" i="9"/>
  <c r="J724" i="9"/>
  <c r="J716" i="9"/>
  <c r="J708" i="9"/>
  <c r="J700" i="9"/>
  <c r="J692" i="9"/>
  <c r="J684" i="9"/>
  <c r="J676" i="9"/>
  <c r="J668" i="9"/>
  <c r="J660" i="9"/>
  <c r="J652" i="9"/>
  <c r="J644" i="9"/>
  <c r="J636" i="9"/>
  <c r="J628" i="9"/>
  <c r="J620" i="9"/>
  <c r="J612" i="9"/>
  <c r="J593" i="9"/>
  <c r="J491" i="9"/>
  <c r="J324" i="9"/>
  <c r="J121" i="9"/>
  <c r="J731" i="9"/>
  <c r="J723" i="9"/>
  <c r="J715" i="9"/>
  <c r="J707" i="9"/>
  <c r="J699" i="9"/>
  <c r="J691" i="9"/>
  <c r="J683" i="9"/>
  <c r="J675" i="9"/>
  <c r="J667" i="9"/>
  <c r="J659" i="9"/>
  <c r="J651" i="9"/>
  <c r="J643" i="9"/>
  <c r="J635" i="9"/>
  <c r="J627" i="9"/>
  <c r="J619" i="9"/>
  <c r="J611" i="9"/>
  <c r="J592" i="9"/>
  <c r="J584" i="9"/>
  <c r="J400" i="9"/>
  <c r="J287" i="9"/>
  <c r="J102" i="9"/>
  <c r="J729" i="9"/>
  <c r="J721" i="9"/>
  <c r="J713" i="9"/>
  <c r="J705" i="9"/>
  <c r="J697" i="9"/>
  <c r="J689" i="9"/>
  <c r="J681" i="9"/>
  <c r="J673" i="9"/>
  <c r="J665" i="9"/>
  <c r="J657" i="9"/>
  <c r="J649" i="9"/>
  <c r="J641" i="9"/>
  <c r="J633" i="9"/>
  <c r="J625" i="9"/>
  <c r="J617" i="9"/>
  <c r="J598" i="9"/>
  <c r="J590" i="9"/>
  <c r="J582" i="9"/>
  <c r="J574" i="9"/>
  <c r="J566" i="9"/>
  <c r="J558" i="9"/>
  <c r="J550" i="9"/>
  <c r="J540" i="9"/>
  <c r="J532" i="9"/>
  <c r="J480" i="9"/>
  <c r="J472" i="9"/>
  <c r="J464" i="9"/>
  <c r="J456" i="9"/>
  <c r="J448" i="9"/>
  <c r="J440" i="9"/>
  <c r="J385" i="9"/>
  <c r="J375" i="9"/>
  <c r="J308" i="9"/>
  <c r="J286" i="9"/>
  <c r="J272" i="9"/>
  <c r="J257" i="9"/>
  <c r="J120" i="9"/>
  <c r="J663" i="9"/>
  <c r="J555" i="9"/>
  <c r="J274" i="9"/>
  <c r="J575" i="9"/>
  <c r="J454" i="9"/>
  <c r="J273" i="9"/>
  <c r="J726" i="9"/>
  <c r="J710" i="9"/>
  <c r="J694" i="9"/>
  <c r="J678" i="9"/>
  <c r="J587" i="9"/>
  <c r="J564" i="9"/>
  <c r="J553" i="9"/>
  <c r="J530" i="9"/>
  <c r="J475" i="9"/>
  <c r="J465" i="9"/>
  <c r="J373" i="9"/>
  <c r="J13" i="9"/>
  <c r="J722" i="9"/>
  <c r="J706" i="9"/>
  <c r="J690" i="9"/>
  <c r="J674" i="9"/>
  <c r="J658" i="9"/>
  <c r="J642" i="9"/>
  <c r="J626" i="9"/>
  <c r="J610" i="9"/>
  <c r="J585" i="9"/>
  <c r="J573" i="9"/>
  <c r="J563" i="9"/>
  <c r="J552" i="9"/>
  <c r="J539" i="9"/>
  <c r="J529" i="9"/>
  <c r="J474" i="9"/>
  <c r="J463" i="9"/>
  <c r="J453" i="9"/>
  <c r="J442" i="9"/>
  <c r="J384" i="9"/>
  <c r="J372" i="9"/>
  <c r="J302" i="9"/>
  <c r="J271" i="9"/>
  <c r="J127" i="9"/>
  <c r="J112" i="9"/>
  <c r="J12" i="9"/>
  <c r="J720" i="9"/>
  <c r="J688" i="9"/>
  <c r="J656" i="9"/>
  <c r="J624" i="9"/>
  <c r="J597" i="9"/>
  <c r="J572" i="9"/>
  <c r="J561" i="9"/>
  <c r="J538" i="9"/>
  <c r="J473" i="9"/>
  <c r="J451" i="9"/>
  <c r="J441" i="9"/>
  <c r="J370" i="9"/>
  <c r="J270" i="9"/>
  <c r="J111" i="9"/>
  <c r="J650" i="9"/>
  <c r="J447" i="9"/>
  <c r="J119" i="9"/>
  <c r="J727" i="9"/>
  <c r="J477" i="9"/>
  <c r="J541" i="9"/>
  <c r="J115" i="9"/>
  <c r="J599" i="9"/>
  <c r="J704" i="9"/>
  <c r="J672" i="9"/>
  <c r="J640" i="9"/>
  <c r="J583" i="9"/>
  <c r="J551" i="9"/>
  <c r="J483" i="9"/>
  <c r="J462" i="9"/>
  <c r="J383" i="9"/>
  <c r="J289" i="9"/>
  <c r="J125" i="9"/>
  <c r="J11" i="9"/>
  <c r="J534" i="9"/>
  <c r="J695" i="9"/>
  <c r="J542" i="9"/>
  <c r="J305" i="9"/>
  <c r="J614" i="9"/>
  <c r="J303" i="9"/>
  <c r="J486" i="9"/>
  <c r="J735" i="9"/>
  <c r="J719" i="9"/>
  <c r="J703" i="9"/>
  <c r="J687" i="9"/>
  <c r="J671" i="9"/>
  <c r="J655" i="9"/>
  <c r="J639" i="9"/>
  <c r="J623" i="9"/>
  <c r="J596" i="9"/>
  <c r="J581" i="9"/>
  <c r="J571" i="9"/>
  <c r="J560" i="9"/>
  <c r="J549" i="9"/>
  <c r="J537" i="9"/>
  <c r="J482" i="9"/>
  <c r="J471" i="9"/>
  <c r="J461" i="9"/>
  <c r="J450" i="9"/>
  <c r="J439" i="9"/>
  <c r="J382" i="9"/>
  <c r="J369" i="9"/>
  <c r="J285" i="9"/>
  <c r="J265" i="9"/>
  <c r="J124" i="9"/>
  <c r="J110" i="9"/>
  <c r="J10" i="9"/>
  <c r="J698" i="9"/>
  <c r="J634" i="9"/>
  <c r="J579" i="9"/>
  <c r="J545" i="9"/>
  <c r="J469" i="9"/>
  <c r="J437" i="9"/>
  <c r="J283" i="9"/>
  <c r="J711" i="9"/>
  <c r="J565" i="9"/>
  <c r="J455" i="9"/>
  <c r="J374" i="9"/>
  <c r="J117" i="9"/>
  <c r="J630" i="9"/>
  <c r="J443" i="9"/>
  <c r="J734" i="9"/>
  <c r="J718" i="9"/>
  <c r="J702" i="9"/>
  <c r="J686" i="9"/>
  <c r="J670" i="9"/>
  <c r="J654" i="9"/>
  <c r="J638" i="9"/>
  <c r="J622" i="9"/>
  <c r="J595" i="9"/>
  <c r="J580" i="9"/>
  <c r="J569" i="9"/>
  <c r="J559" i="9"/>
  <c r="J548" i="9"/>
  <c r="J535" i="9"/>
  <c r="J481" i="9"/>
  <c r="J470" i="9"/>
  <c r="J459" i="9"/>
  <c r="J449" i="9"/>
  <c r="J438" i="9"/>
  <c r="J378" i="9"/>
  <c r="J309" i="9"/>
  <c r="J284" i="9"/>
  <c r="J263" i="9"/>
  <c r="J123" i="9"/>
  <c r="J101" i="9"/>
  <c r="J9" i="9"/>
  <c r="J730" i="9"/>
  <c r="J714" i="9"/>
  <c r="J682" i="9"/>
  <c r="J666" i="9"/>
  <c r="J618" i="9"/>
  <c r="J591" i="9"/>
  <c r="J568" i="9"/>
  <c r="J557" i="9"/>
  <c r="J479" i="9"/>
  <c r="J458" i="9"/>
  <c r="J377" i="9"/>
  <c r="J307" i="9"/>
  <c r="J259" i="9"/>
  <c r="J16" i="9"/>
  <c r="J8" i="9"/>
  <c r="J466" i="9"/>
  <c r="J14" i="9"/>
  <c r="J662" i="9"/>
  <c r="J128" i="9"/>
  <c r="J728" i="9"/>
  <c r="J712" i="9"/>
  <c r="J696" i="9"/>
  <c r="J680" i="9"/>
  <c r="J664" i="9"/>
  <c r="J648" i="9"/>
  <c r="J632" i="9"/>
  <c r="J616" i="9"/>
  <c r="J589" i="9"/>
  <c r="J577" i="9"/>
  <c r="J567" i="9"/>
  <c r="J556" i="9"/>
  <c r="J543" i="9"/>
  <c r="J533" i="9"/>
  <c r="J478" i="9"/>
  <c r="J467" i="9"/>
  <c r="J457" i="9"/>
  <c r="J446" i="9"/>
  <c r="J398" i="9"/>
  <c r="J376" i="9"/>
  <c r="J306" i="9"/>
  <c r="J275" i="9"/>
  <c r="J258" i="9"/>
  <c r="J118" i="9"/>
  <c r="J15" i="9"/>
  <c r="J7" i="9"/>
  <c r="J276" i="9"/>
  <c r="J679" i="9"/>
  <c r="J647" i="9"/>
  <c r="J631" i="9"/>
  <c r="J615" i="9"/>
  <c r="J588" i="9"/>
  <c r="J576" i="9"/>
  <c r="J531" i="9"/>
  <c r="J445" i="9"/>
  <c r="J397" i="9"/>
  <c r="J256" i="9"/>
  <c r="J646" i="9"/>
  <c r="J386" i="9"/>
  <c r="J245" i="1"/>
  <c r="J183" i="1"/>
  <c r="J243" i="1"/>
  <c r="J231" i="1"/>
  <c r="J221" i="1"/>
  <c r="J213" i="1"/>
  <c r="J203" i="1"/>
  <c r="J195" i="1"/>
  <c r="J178" i="1"/>
  <c r="J170" i="1"/>
  <c r="J91" i="1"/>
  <c r="J83" i="1"/>
  <c r="J75" i="1"/>
  <c r="J238" i="1"/>
  <c r="J230" i="1"/>
  <c r="J220" i="1"/>
  <c r="J212" i="1"/>
  <c r="J202" i="1"/>
  <c r="J194" i="1"/>
  <c r="J177" i="1"/>
  <c r="J148" i="1"/>
  <c r="J90" i="1"/>
  <c r="J82" i="1"/>
  <c r="J21" i="1"/>
  <c r="J225" i="1"/>
  <c r="J149" i="1"/>
  <c r="J236" i="1"/>
  <c r="J228" i="1"/>
  <c r="J218" i="1"/>
  <c r="J208" i="1"/>
  <c r="J200" i="1"/>
  <c r="J192" i="1"/>
  <c r="J175" i="1"/>
  <c r="J146" i="1"/>
  <c r="J88" i="1"/>
  <c r="J80" i="1"/>
  <c r="J19" i="1"/>
  <c r="J244" i="1"/>
  <c r="J224" i="1"/>
  <c r="J209" i="1"/>
  <c r="J197" i="1"/>
  <c r="J174" i="1"/>
  <c r="J92" i="1"/>
  <c r="J78" i="1"/>
  <c r="J235" i="1"/>
  <c r="J222" i="1"/>
  <c r="J206" i="1"/>
  <c r="J193" i="1"/>
  <c r="J172" i="1"/>
  <c r="J87" i="1"/>
  <c r="J76" i="1"/>
  <c r="J95" i="1"/>
  <c r="J232" i="1"/>
  <c r="J216" i="1"/>
  <c r="J201" i="1"/>
  <c r="J180" i="1"/>
  <c r="J145" i="1"/>
  <c r="J84" i="1"/>
  <c r="J22" i="1"/>
  <c r="J217" i="1"/>
  <c r="J196" i="1"/>
  <c r="J94" i="1"/>
  <c r="J20" i="1"/>
  <c r="J237" i="1"/>
  <c r="J215" i="1"/>
  <c r="J182" i="1"/>
  <c r="J93" i="1"/>
  <c r="J239" i="1"/>
  <c r="J234" i="1"/>
  <c r="J214" i="1"/>
  <c r="J181" i="1"/>
  <c r="J89" i="1"/>
  <c r="J210" i="1"/>
  <c r="J233" i="1"/>
  <c r="J207" i="1"/>
  <c r="J179" i="1"/>
  <c r="J86" i="1"/>
  <c r="J229" i="1"/>
  <c r="J205" i="1"/>
  <c r="J176" i="1"/>
  <c r="J85" i="1"/>
  <c r="J169" i="1"/>
  <c r="J227" i="1"/>
  <c r="J204" i="1"/>
  <c r="J173" i="1"/>
  <c r="J81" i="1"/>
  <c r="J198" i="1"/>
  <c r="J147" i="1"/>
  <c r="J79" i="1"/>
  <c r="J223" i="1"/>
  <c r="J199" i="1"/>
  <c r="J219" i="1"/>
  <c r="J77" i="1"/>
  <c r="J171" i="1"/>
  <c r="D14" i="1"/>
  <c r="J42" i="9"/>
  <c r="J31" i="9"/>
  <c r="J41" i="9"/>
  <c r="J39" i="9"/>
  <c r="J30" i="9"/>
  <c r="J43" i="9"/>
  <c r="J29" i="9"/>
  <c r="J40" i="9"/>
  <c r="J323" i="1"/>
  <c r="J288" i="1"/>
  <c r="J281" i="1"/>
  <c r="J122" i="1"/>
  <c r="J301" i="1"/>
  <c r="J269" i="1"/>
  <c r="J114" i="1"/>
  <c r="J608" i="1"/>
  <c r="J600" i="1"/>
  <c r="J360" i="1"/>
  <c r="J352" i="1"/>
  <c r="J344" i="1"/>
  <c r="J336" i="1"/>
  <c r="J328" i="1"/>
  <c r="J318" i="1"/>
  <c r="J300" i="1"/>
  <c r="J280" i="1"/>
  <c r="J107" i="1"/>
  <c r="J109" i="1"/>
  <c r="J262" i="1"/>
  <c r="J601" i="1"/>
  <c r="J359" i="1"/>
  <c r="J350" i="1"/>
  <c r="J341" i="1"/>
  <c r="J332" i="1"/>
  <c r="J321" i="1"/>
  <c r="J312" i="1"/>
  <c r="J291" i="1"/>
  <c r="J106" i="1"/>
  <c r="J367" i="1"/>
  <c r="J358" i="1"/>
  <c r="J349" i="1"/>
  <c r="J340" i="1"/>
  <c r="J331" i="1"/>
  <c r="J320" i="1"/>
  <c r="J311" i="1"/>
  <c r="J279" i="1"/>
  <c r="J105" i="1"/>
  <c r="J609" i="1"/>
  <c r="J368" i="1"/>
  <c r="J606" i="1"/>
  <c r="J365" i="1"/>
  <c r="J356" i="1"/>
  <c r="J347" i="1"/>
  <c r="J338" i="1"/>
  <c r="J329" i="1"/>
  <c r="J317" i="1"/>
  <c r="J298" i="1"/>
  <c r="J277" i="1"/>
  <c r="J103" i="1"/>
  <c r="J295" i="1"/>
  <c r="J604" i="1"/>
  <c r="J363" i="1"/>
  <c r="J354" i="1"/>
  <c r="J345" i="1"/>
  <c r="J361" i="1"/>
  <c r="J342" i="1"/>
  <c r="J326" i="1"/>
  <c r="J299" i="1"/>
  <c r="J261" i="1"/>
  <c r="J605" i="1"/>
  <c r="J355" i="1"/>
  <c r="J337" i="1"/>
  <c r="J322" i="1"/>
  <c r="J294" i="1"/>
  <c r="J104" i="1"/>
  <c r="J366" i="1"/>
  <c r="J348" i="1"/>
  <c r="J333" i="1"/>
  <c r="J315" i="1"/>
  <c r="J278" i="1"/>
  <c r="J362" i="1"/>
  <c r="J343" i="1"/>
  <c r="J327" i="1"/>
  <c r="J313" i="1"/>
  <c r="J267" i="1"/>
  <c r="J351" i="1"/>
  <c r="J316" i="1"/>
  <c r="J346" i="1"/>
  <c r="J314" i="1"/>
  <c r="J603" i="1"/>
  <c r="J335" i="1"/>
  <c r="J293" i="1"/>
  <c r="J602" i="1"/>
  <c r="J334" i="1"/>
  <c r="J292" i="1"/>
  <c r="J357" i="1"/>
  <c r="J325" i="1"/>
  <c r="J108" i="1"/>
  <c r="J330" i="1"/>
  <c r="J319" i="1"/>
  <c r="J297" i="1"/>
  <c r="J607" i="1"/>
  <c r="J364" i="1"/>
  <c r="J353" i="1"/>
  <c r="J339" i="1"/>
  <c r="J268" i="1"/>
  <c r="J58" i="1"/>
  <c r="J60" i="1"/>
  <c r="J25" i="1"/>
  <c r="J50" i="1"/>
  <c r="J52" i="1"/>
  <c r="J51" i="1"/>
  <c r="J53" i="1"/>
  <c r="J47" i="1"/>
  <c r="J33" i="1"/>
  <c r="J38" i="1"/>
  <c r="J46" i="1"/>
  <c r="J32" i="1"/>
  <c r="J28" i="1"/>
  <c r="J44" i="1"/>
  <c r="J26" i="1"/>
  <c r="J35" i="1"/>
  <c r="J49" i="1"/>
  <c r="J27" i="1"/>
  <c r="J45" i="1"/>
  <c r="J48" i="1"/>
  <c r="J37" i="1"/>
  <c r="J34" i="1"/>
  <c r="J36" i="1"/>
  <c r="J64" i="1"/>
  <c r="J66" i="1"/>
  <c r="J63" i="1"/>
  <c r="J61" i="1"/>
  <c r="J56" i="1"/>
  <c r="J54" i="1"/>
  <c r="J65" i="1"/>
  <c r="J57" i="1"/>
  <c r="J62" i="1"/>
  <c r="J59" i="1"/>
  <c r="J55" i="1"/>
  <c r="D9" i="1"/>
  <c r="J73" i="9"/>
  <c r="J70" i="9"/>
  <c r="J24" i="9"/>
  <c r="J68" i="9"/>
  <c r="J67" i="9"/>
  <c r="J23" i="9"/>
  <c r="J72" i="9"/>
  <c r="J71" i="9"/>
  <c r="J69" i="9"/>
  <c r="J74" i="9"/>
  <c r="J490" i="9"/>
  <c r="J396" i="9"/>
  <c r="J242" i="9"/>
  <c r="J485" i="9"/>
  <c r="J170" i="9"/>
  <c r="J436" i="9"/>
  <c r="J144" i="9"/>
  <c r="J547" i="9"/>
  <c r="J380" i="9"/>
  <c r="J255" i="9"/>
  <c r="J136" i="9"/>
  <c r="J524" i="9"/>
  <c r="J516" i="9"/>
  <c r="J508" i="9"/>
  <c r="J500" i="9"/>
  <c r="J492" i="9"/>
  <c r="J431" i="9"/>
  <c r="J423" i="9"/>
  <c r="J415" i="9"/>
  <c r="J407" i="9"/>
  <c r="J391" i="9"/>
  <c r="J249" i="9"/>
  <c r="J187" i="9"/>
  <c r="J163" i="9"/>
  <c r="J155" i="9"/>
  <c r="J141" i="9"/>
  <c r="J131" i="9"/>
  <c r="J527" i="9"/>
  <c r="J523" i="9"/>
  <c r="J515" i="9"/>
  <c r="J507" i="9"/>
  <c r="J499" i="9"/>
  <c r="J489" i="9"/>
  <c r="J430" i="9"/>
  <c r="J422" i="9"/>
  <c r="J414" i="9"/>
  <c r="J406" i="9"/>
  <c r="J390" i="9"/>
  <c r="J248" i="9"/>
  <c r="J186" i="9"/>
  <c r="J162" i="9"/>
  <c r="J154" i="9"/>
  <c r="J140" i="9"/>
  <c r="J130" i="9"/>
  <c r="J241" i="9"/>
  <c r="J522" i="9"/>
  <c r="J514" i="9"/>
  <c r="J506" i="9"/>
  <c r="J498" i="9"/>
  <c r="J488" i="9"/>
  <c r="J429" i="9"/>
  <c r="J421" i="9"/>
  <c r="J413" i="9"/>
  <c r="J405" i="9"/>
  <c r="J389" i="9"/>
  <c r="J247" i="9"/>
  <c r="J185" i="9"/>
  <c r="J161" i="9"/>
  <c r="J153" i="9"/>
  <c r="J139" i="9"/>
  <c r="J99" i="9"/>
  <c r="D7" i="1"/>
  <c r="J211" i="9"/>
  <c r="J520" i="9"/>
  <c r="J512" i="9"/>
  <c r="J504" i="9"/>
  <c r="J496" i="9"/>
  <c r="J435" i="9"/>
  <c r="J427" i="9"/>
  <c r="J419" i="9"/>
  <c r="J411" i="9"/>
  <c r="J403" i="9"/>
  <c r="J253" i="9"/>
  <c r="J240" i="9"/>
  <c r="J167" i="9"/>
  <c r="J159" i="9"/>
  <c r="J151" i="9"/>
  <c r="J135" i="9"/>
  <c r="J97" i="9"/>
  <c r="J401" i="9"/>
  <c r="J191" i="9"/>
  <c r="J100" i="9"/>
  <c r="J519" i="9"/>
  <c r="J511" i="9"/>
  <c r="J503" i="9"/>
  <c r="J495" i="9"/>
  <c r="J434" i="9"/>
  <c r="J426" i="9"/>
  <c r="J418" i="9"/>
  <c r="J410" i="9"/>
  <c r="J402" i="9"/>
  <c r="J252" i="9"/>
  <c r="J190" i="9"/>
  <c r="J166" i="9"/>
  <c r="J158" i="9"/>
  <c r="J150" i="9"/>
  <c r="J134" i="9"/>
  <c r="J18" i="9"/>
  <c r="J510" i="9"/>
  <c r="J487" i="9"/>
  <c r="J416" i="9"/>
  <c r="J251" i="9"/>
  <c r="J160" i="9"/>
  <c r="J132" i="9"/>
  <c r="J226" i="9"/>
  <c r="J509" i="9"/>
  <c r="J433" i="9"/>
  <c r="J412" i="9"/>
  <c r="J250" i="9"/>
  <c r="J157" i="9"/>
  <c r="J98" i="9"/>
  <c r="J246" i="9"/>
  <c r="J168" i="9"/>
  <c r="J526" i="9"/>
  <c r="J505" i="9"/>
  <c r="J432" i="9"/>
  <c r="J409" i="9"/>
  <c r="J156" i="9"/>
  <c r="J96" i="9"/>
  <c r="J525" i="9"/>
  <c r="J502" i="9"/>
  <c r="J428" i="9"/>
  <c r="J408" i="9"/>
  <c r="J189" i="9"/>
  <c r="J152" i="9"/>
  <c r="J395" i="9"/>
  <c r="J393" i="9"/>
  <c r="J521" i="9"/>
  <c r="J501" i="9"/>
  <c r="J425" i="9"/>
  <c r="J404" i="9"/>
  <c r="J188" i="9"/>
  <c r="J143" i="9"/>
  <c r="J388" i="9"/>
  <c r="J518" i="9"/>
  <c r="J497" i="9"/>
  <c r="J424" i="9"/>
  <c r="J184" i="9"/>
  <c r="J142" i="9"/>
  <c r="J133" i="9"/>
  <c r="J517" i="9"/>
  <c r="J494" i="9"/>
  <c r="J420" i="9"/>
  <c r="J392" i="9"/>
  <c r="J165" i="9"/>
  <c r="J138" i="9"/>
  <c r="J513" i="9"/>
  <c r="J493" i="9"/>
  <c r="J417" i="9"/>
  <c r="J254" i="9"/>
  <c r="J164" i="9"/>
  <c r="J527" i="1" l="1"/>
  <c r="J393" i="1"/>
  <c r="J18" i="1"/>
  <c r="J522" i="1"/>
  <c r="J514" i="1"/>
  <c r="J490" i="1"/>
  <c r="J242" i="1"/>
  <c r="J168" i="1"/>
  <c r="J521" i="1"/>
  <c r="J513" i="1"/>
  <c r="J505" i="1"/>
  <c r="J497" i="1"/>
  <c r="J487" i="1"/>
  <c r="J429" i="1"/>
  <c r="J421" i="1"/>
  <c r="J413" i="1"/>
  <c r="J405" i="1"/>
  <c r="J390" i="1"/>
  <c r="J247" i="1"/>
  <c r="J186" i="1"/>
  <c r="J162" i="1"/>
  <c r="J154" i="1"/>
  <c r="J140" i="1"/>
  <c r="J130" i="1"/>
  <c r="J388" i="1"/>
  <c r="J519" i="1"/>
  <c r="J511" i="1"/>
  <c r="J503" i="1"/>
  <c r="J495" i="1"/>
  <c r="J435" i="1"/>
  <c r="J226" i="1"/>
  <c r="J520" i="1"/>
  <c r="J508" i="1"/>
  <c r="J498" i="1"/>
  <c r="J434" i="1"/>
  <c r="J425" i="1"/>
  <c r="J416" i="1"/>
  <c r="J407" i="1"/>
  <c r="J391" i="1"/>
  <c r="J246" i="1"/>
  <c r="J184" i="1"/>
  <c r="J159" i="1"/>
  <c r="J150" i="1"/>
  <c r="J133" i="1"/>
  <c r="J547" i="1"/>
  <c r="J211" i="1"/>
  <c r="J517" i="1"/>
  <c r="J506" i="1"/>
  <c r="J494" i="1"/>
  <c r="J432" i="1"/>
  <c r="J423" i="1"/>
  <c r="J414" i="1"/>
  <c r="J404" i="1"/>
  <c r="J253" i="1"/>
  <c r="J240" i="1"/>
  <c r="J166" i="1"/>
  <c r="J157" i="1"/>
  <c r="J142" i="1"/>
  <c r="J131" i="1"/>
  <c r="J436" i="1"/>
  <c r="J144" i="1"/>
  <c r="J525" i="1"/>
  <c r="J512" i="1"/>
  <c r="J501" i="1"/>
  <c r="J489" i="1"/>
  <c r="J428" i="1"/>
  <c r="J419" i="1"/>
  <c r="J410" i="1"/>
  <c r="J401" i="1"/>
  <c r="J250" i="1"/>
  <c r="J188" i="1"/>
  <c r="J163" i="1"/>
  <c r="J153" i="1"/>
  <c r="J138" i="1"/>
  <c r="J97" i="1"/>
  <c r="J396" i="1"/>
  <c r="J509" i="1"/>
  <c r="J492" i="1"/>
  <c r="J424" i="1"/>
  <c r="J409" i="1"/>
  <c r="J252" i="1"/>
  <c r="J185" i="1"/>
  <c r="J155" i="1"/>
  <c r="J132" i="1"/>
  <c r="J255" i="1"/>
  <c r="J526" i="1"/>
  <c r="J507" i="1"/>
  <c r="J488" i="1"/>
  <c r="J422" i="1"/>
  <c r="J408" i="1"/>
  <c r="J251" i="1"/>
  <c r="J167" i="1"/>
  <c r="J152" i="1"/>
  <c r="J99" i="1"/>
  <c r="J380" i="1"/>
  <c r="J100" i="1"/>
  <c r="J524" i="1"/>
  <c r="J504" i="1"/>
  <c r="J486" i="1"/>
  <c r="J420" i="1"/>
  <c r="J406" i="1"/>
  <c r="J249" i="1"/>
  <c r="J165" i="1"/>
  <c r="J151" i="1"/>
  <c r="J98" i="1"/>
  <c r="J523" i="1"/>
  <c r="J502" i="1"/>
  <c r="J433" i="1"/>
  <c r="J418" i="1"/>
  <c r="J403" i="1"/>
  <c r="J248" i="1"/>
  <c r="J164" i="1"/>
  <c r="J143" i="1"/>
  <c r="J96" i="1"/>
  <c r="J191" i="1"/>
  <c r="J518" i="1"/>
  <c r="J516" i="1"/>
  <c r="J499" i="1"/>
  <c r="J430" i="1"/>
  <c r="J415" i="1"/>
  <c r="J395" i="1"/>
  <c r="J190" i="1"/>
  <c r="J160" i="1"/>
  <c r="J139" i="1"/>
  <c r="J496" i="1"/>
  <c r="J402" i="1"/>
  <c r="J156" i="1"/>
  <c r="J431" i="1"/>
  <c r="J254" i="1"/>
  <c r="J135" i="1"/>
  <c r="J427" i="1"/>
  <c r="J241" i="1"/>
  <c r="J134" i="1"/>
  <c r="J136" i="1"/>
  <c r="J515" i="1"/>
  <c r="J417" i="1"/>
  <c r="J187" i="1"/>
  <c r="J500" i="1"/>
  <c r="J411" i="1"/>
  <c r="J158" i="1"/>
  <c r="J392" i="1"/>
  <c r="J189" i="1"/>
  <c r="J141" i="1"/>
  <c r="J485" i="1"/>
  <c r="J510" i="1"/>
  <c r="J426" i="1"/>
  <c r="J493" i="1"/>
  <c r="J412" i="1"/>
  <c r="J161" i="1"/>
  <c r="J74" i="1"/>
  <c r="J72" i="1"/>
  <c r="J71" i="1"/>
  <c r="J69" i="1"/>
  <c r="J68" i="1"/>
  <c r="J23" i="1"/>
  <c r="J73" i="1"/>
  <c r="J24" i="1"/>
  <c r="J70" i="1"/>
  <c r="J67" i="1"/>
  <c r="L6" i="9"/>
  <c r="J43" i="1"/>
  <c r="J42" i="1"/>
  <c r="J40" i="1"/>
  <c r="J41" i="1"/>
  <c r="J30" i="1"/>
  <c r="J39" i="1"/>
  <c r="J29" i="1"/>
  <c r="J31" i="1"/>
  <c r="J121" i="1"/>
  <c r="J394" i="1"/>
  <c r="J324" i="1"/>
  <c r="J732" i="1"/>
  <c r="J724" i="1"/>
  <c r="J716" i="1"/>
  <c r="J708" i="1"/>
  <c r="J700" i="1"/>
  <c r="J692" i="1"/>
  <c r="J684" i="1"/>
  <c r="J676" i="1"/>
  <c r="J668" i="1"/>
  <c r="J660" i="1"/>
  <c r="J652" i="1"/>
  <c r="J644" i="1"/>
  <c r="J636" i="1"/>
  <c r="J628" i="1"/>
  <c r="J620" i="1"/>
  <c r="J612" i="1"/>
  <c r="J593" i="1"/>
  <c r="J585" i="1"/>
  <c r="J577" i="1"/>
  <c r="J569" i="1"/>
  <c r="J561" i="1"/>
  <c r="J553" i="1"/>
  <c r="J543" i="1"/>
  <c r="J535" i="1"/>
  <c r="J483" i="1"/>
  <c r="J484" i="1"/>
  <c r="J599" i="1"/>
  <c r="J387" i="1"/>
  <c r="J290" i="1"/>
  <c r="J129" i="1"/>
  <c r="J734" i="1"/>
  <c r="J725" i="1"/>
  <c r="J715" i="1"/>
  <c r="J706" i="1"/>
  <c r="J697" i="1"/>
  <c r="J688" i="1"/>
  <c r="J679" i="1"/>
  <c r="J670" i="1"/>
  <c r="J661" i="1"/>
  <c r="J651" i="1"/>
  <c r="J642" i="1"/>
  <c r="J633" i="1"/>
  <c r="J624" i="1"/>
  <c r="J615" i="1"/>
  <c r="J595" i="1"/>
  <c r="J586" i="1"/>
  <c r="J576" i="1"/>
  <c r="J567" i="1"/>
  <c r="J558" i="1"/>
  <c r="J549" i="1"/>
  <c r="J538" i="1"/>
  <c r="J529" i="1"/>
  <c r="J476" i="1"/>
  <c r="J468" i="1"/>
  <c r="J460" i="1"/>
  <c r="J452" i="1"/>
  <c r="J444" i="1"/>
  <c r="J399" i="1"/>
  <c r="J381" i="1"/>
  <c r="J371" i="1"/>
  <c r="J304" i="1"/>
  <c r="J282" i="1"/>
  <c r="J264" i="1"/>
  <c r="J126" i="1"/>
  <c r="J116" i="1"/>
  <c r="J14" i="1"/>
  <c r="J379" i="1"/>
  <c r="J276" i="1"/>
  <c r="J731" i="1"/>
  <c r="J722" i="1"/>
  <c r="J713" i="1"/>
  <c r="J704" i="1"/>
  <c r="J695" i="1"/>
  <c r="J686" i="1"/>
  <c r="J677" i="1"/>
  <c r="J667" i="1"/>
  <c r="J658" i="1"/>
  <c r="J649" i="1"/>
  <c r="J640" i="1"/>
  <c r="J631" i="1"/>
  <c r="J622" i="1"/>
  <c r="J613" i="1"/>
  <c r="J592" i="1"/>
  <c r="J583" i="1"/>
  <c r="J574" i="1"/>
  <c r="J565" i="1"/>
  <c r="J556" i="1"/>
  <c r="J545" i="1"/>
  <c r="J536" i="1"/>
  <c r="J482" i="1"/>
  <c r="J474" i="1"/>
  <c r="J466" i="1"/>
  <c r="J310" i="1"/>
  <c r="J260" i="1"/>
  <c r="J728" i="1"/>
  <c r="J719" i="1"/>
  <c r="J710" i="1"/>
  <c r="J701" i="1"/>
  <c r="J691" i="1"/>
  <c r="J682" i="1"/>
  <c r="J673" i="1"/>
  <c r="J664" i="1"/>
  <c r="J655" i="1"/>
  <c r="J646" i="1"/>
  <c r="J637" i="1"/>
  <c r="J627" i="1"/>
  <c r="J618" i="1"/>
  <c r="J598" i="1"/>
  <c r="J589" i="1"/>
  <c r="J580" i="1"/>
  <c r="J571" i="1"/>
  <c r="J562" i="1"/>
  <c r="J552" i="1"/>
  <c r="J541" i="1"/>
  <c r="J532" i="1"/>
  <c r="J479" i="1"/>
  <c r="J471" i="1"/>
  <c r="J113" i="1"/>
  <c r="J727" i="1"/>
  <c r="J712" i="1"/>
  <c r="J698" i="1"/>
  <c r="J683" i="1"/>
  <c r="J669" i="1"/>
  <c r="J654" i="1"/>
  <c r="J639" i="1"/>
  <c r="J625" i="1"/>
  <c r="J610" i="1"/>
  <c r="J584" i="1"/>
  <c r="J570" i="1"/>
  <c r="J555" i="1"/>
  <c r="J539" i="1"/>
  <c r="J480" i="1"/>
  <c r="J467" i="1"/>
  <c r="J457" i="1"/>
  <c r="J448" i="1"/>
  <c r="J439" i="1"/>
  <c r="J383" i="1"/>
  <c r="J372" i="1"/>
  <c r="J303" i="1"/>
  <c r="J274" i="1"/>
  <c r="J258" i="1"/>
  <c r="J120" i="1"/>
  <c r="J101" i="1"/>
  <c r="J8" i="1"/>
  <c r="J389" i="1"/>
  <c r="J102" i="1"/>
  <c r="J17" i="1"/>
  <c r="J726" i="1"/>
  <c r="J711" i="1"/>
  <c r="J696" i="1"/>
  <c r="J681" i="1"/>
  <c r="J666" i="1"/>
  <c r="J653" i="1"/>
  <c r="J638" i="1"/>
  <c r="J623" i="1"/>
  <c r="J597" i="1"/>
  <c r="J582" i="1"/>
  <c r="J568" i="1"/>
  <c r="J554" i="1"/>
  <c r="J537" i="1"/>
  <c r="J478" i="1"/>
  <c r="J465" i="1"/>
  <c r="J456" i="1"/>
  <c r="J447" i="1"/>
  <c r="J438" i="1"/>
  <c r="J382" i="1"/>
  <c r="J370" i="1"/>
  <c r="J302" i="1"/>
  <c r="J273" i="1"/>
  <c r="J257" i="1"/>
  <c r="J119" i="1"/>
  <c r="J16" i="1"/>
  <c r="J7" i="1"/>
  <c r="J723" i="1"/>
  <c r="J709" i="1"/>
  <c r="J694" i="1"/>
  <c r="J680" i="1"/>
  <c r="J665" i="1"/>
  <c r="J650" i="1"/>
  <c r="J635" i="1"/>
  <c r="J621" i="1"/>
  <c r="J596" i="1"/>
  <c r="J581" i="1"/>
  <c r="J721" i="1"/>
  <c r="J707" i="1"/>
  <c r="J693" i="1"/>
  <c r="J678" i="1"/>
  <c r="J663" i="1"/>
  <c r="J648" i="1"/>
  <c r="J634" i="1"/>
  <c r="J619" i="1"/>
  <c r="J594" i="1"/>
  <c r="J579" i="1"/>
  <c r="J564" i="1"/>
  <c r="J550" i="1"/>
  <c r="J533" i="1"/>
  <c r="J475" i="1"/>
  <c r="J463" i="1"/>
  <c r="J454" i="1"/>
  <c r="J445" i="1"/>
  <c r="J398" i="1"/>
  <c r="J377" i="1"/>
  <c r="J309" i="1"/>
  <c r="J286" i="1"/>
  <c r="J271" i="1"/>
  <c r="J128" i="1"/>
  <c r="J117" i="1"/>
  <c r="J13" i="1"/>
  <c r="J546" i="1"/>
  <c r="J491" i="1"/>
  <c r="J296" i="1"/>
  <c r="J733" i="1"/>
  <c r="J718" i="1"/>
  <c r="J703" i="1"/>
  <c r="J689" i="1"/>
  <c r="J674" i="1"/>
  <c r="J659" i="1"/>
  <c r="J645" i="1"/>
  <c r="J630" i="1"/>
  <c r="J616" i="1"/>
  <c r="J590" i="1"/>
  <c r="J575" i="1"/>
  <c r="J560" i="1"/>
  <c r="J544" i="1"/>
  <c r="J530" i="1"/>
  <c r="J472" i="1"/>
  <c r="J461" i="1"/>
  <c r="J451" i="1"/>
  <c r="J442" i="1"/>
  <c r="J386" i="1"/>
  <c r="J375" i="1"/>
  <c r="J307" i="1"/>
  <c r="J284" i="1"/>
  <c r="J265" i="1"/>
  <c r="J125" i="1"/>
  <c r="J112" i="1"/>
  <c r="J11" i="1"/>
  <c r="J717" i="1"/>
  <c r="J675" i="1"/>
  <c r="J641" i="1"/>
  <c r="J588" i="1"/>
  <c r="J557" i="1"/>
  <c r="J481" i="1"/>
  <c r="J458" i="1"/>
  <c r="J440" i="1"/>
  <c r="J373" i="1"/>
  <c r="J275" i="1"/>
  <c r="J123" i="1"/>
  <c r="J9" i="1"/>
  <c r="J400" i="1"/>
  <c r="J705" i="1"/>
  <c r="J671" i="1"/>
  <c r="J629" i="1"/>
  <c r="J578" i="1"/>
  <c r="J548" i="1"/>
  <c r="J473" i="1"/>
  <c r="J453" i="1"/>
  <c r="J397" i="1"/>
  <c r="J308" i="1"/>
  <c r="J270" i="1"/>
  <c r="J115" i="1"/>
  <c r="J287" i="1"/>
  <c r="J730" i="1"/>
  <c r="J690" i="1"/>
  <c r="J656" i="1"/>
  <c r="J614" i="1"/>
  <c r="J566" i="1"/>
  <c r="J534" i="1"/>
  <c r="J464" i="1"/>
  <c r="J446" i="1"/>
  <c r="J378" i="1"/>
  <c r="J289" i="1"/>
  <c r="J256" i="1"/>
  <c r="J15" i="1"/>
  <c r="J720" i="1"/>
  <c r="J685" i="1"/>
  <c r="J643" i="1"/>
  <c r="J591" i="1"/>
  <c r="J559" i="1"/>
  <c r="J528" i="1"/>
  <c r="J459" i="1"/>
  <c r="J441" i="1"/>
  <c r="J374" i="1"/>
  <c r="J283" i="1"/>
  <c r="J124" i="1"/>
  <c r="J10" i="1"/>
  <c r="J699" i="1"/>
  <c r="J617" i="1"/>
  <c r="J540" i="1"/>
  <c r="J449" i="1"/>
  <c r="J305" i="1"/>
  <c r="J110" i="1"/>
  <c r="J687" i="1"/>
  <c r="J611" i="1"/>
  <c r="J531" i="1"/>
  <c r="J443" i="1"/>
  <c r="J285" i="1"/>
  <c r="J12" i="1"/>
  <c r="J662" i="1"/>
  <c r="J573" i="1"/>
  <c r="J470" i="1"/>
  <c r="J385" i="1"/>
  <c r="J263" i="1"/>
  <c r="J735" i="1"/>
  <c r="J657" i="1"/>
  <c r="J572" i="1"/>
  <c r="J469" i="1"/>
  <c r="J384" i="1"/>
  <c r="J259" i="1"/>
  <c r="J137" i="1"/>
  <c r="J714" i="1"/>
  <c r="J632" i="1"/>
  <c r="J551" i="1"/>
  <c r="J455" i="1"/>
  <c r="J369" i="1"/>
  <c r="J118" i="1"/>
  <c r="J587" i="1"/>
  <c r="J306" i="1"/>
  <c r="J563" i="1"/>
  <c r="J272" i="1"/>
  <c r="J542" i="1"/>
  <c r="J127" i="1"/>
  <c r="J702" i="1"/>
  <c r="J462" i="1"/>
  <c r="J266" i="1"/>
  <c r="J672" i="1"/>
  <c r="J450" i="1"/>
  <c r="J376" i="1"/>
  <c r="J111" i="1"/>
  <c r="J729" i="1"/>
  <c r="J647" i="1"/>
  <c r="J626" i="1"/>
  <c r="J477" i="1"/>
  <c r="J437" i="1"/>
  <c r="L6" i="1" l="1"/>
</calcChain>
</file>

<file path=xl/sharedStrings.xml><?xml version="1.0" encoding="utf-8"?>
<sst xmlns="http://schemas.openxmlformats.org/spreadsheetml/2006/main" count="7461" uniqueCount="699">
  <si>
    <t>Data Kurs Jual Periode Ketika Covid</t>
  </si>
  <si>
    <t>3/2/2020 12:00:00 AM</t>
  </si>
  <si>
    <t>3/3/2020 12:00:00 AM</t>
  </si>
  <si>
    <t>3/4/2020 12:00:00 AM</t>
  </si>
  <si>
    <t>3/5/2020 12:00:00 AM</t>
  </si>
  <si>
    <t>3/6/2020 12:00:00 AM</t>
  </si>
  <si>
    <t>3/9/2020 12:00:00 AM</t>
  </si>
  <si>
    <t>3/10/2020 12:00:00 AM</t>
  </si>
  <si>
    <t>3/11/2020 12:00:00 AM</t>
  </si>
  <si>
    <t>3/12/2020 12:00:00 AM</t>
  </si>
  <si>
    <t>3/13/2020 12:00:00 AM</t>
  </si>
  <si>
    <t>3/14/2020 12:00:00 AM</t>
  </si>
  <si>
    <t>3/15/2020 12:00:00 AM</t>
  </si>
  <si>
    <t>3/16/2020 12:00:00 AM</t>
  </si>
  <si>
    <t>3/17/2020 12:00:00 AM</t>
  </si>
  <si>
    <t>3/18/2020 12:00:00 AM</t>
  </si>
  <si>
    <t>3/19/2020 12:00:00 AM</t>
  </si>
  <si>
    <t>3/20/2020 12:00:00 AM</t>
  </si>
  <si>
    <t>3/21/2020 12:00:00 AM</t>
  </si>
  <si>
    <t>3/22/2020 12:00:00 AM</t>
  </si>
  <si>
    <t>3/23/2020 12:00:00 AM</t>
  </si>
  <si>
    <t>3/24/2020 12:00:00 AM</t>
  </si>
  <si>
    <t>3/25/2020 12:00:00 AM</t>
  </si>
  <si>
    <t>3/26/2020 12:00:00 AM</t>
  </si>
  <si>
    <t>3/27/2020 12:00:00 AM</t>
  </si>
  <si>
    <t>3/28/2020 12:00:00 AM</t>
  </si>
  <si>
    <t>3/29/2020 12:00:00 AM</t>
  </si>
  <si>
    <t>3/30/2020 12:00:00 AM</t>
  </si>
  <si>
    <t>3/31/2020 12:00:00 AM</t>
  </si>
  <si>
    <t>4/1/2020 12:00:00 AM</t>
  </si>
  <si>
    <t>4/2/2020 12:00:00 AM</t>
  </si>
  <si>
    <t>4/3/2020 12:00:00 AM</t>
  </si>
  <si>
    <t>4/6/2020 12:00:00 AM</t>
  </si>
  <si>
    <t>4/7/2020 12:00:00 AM</t>
  </si>
  <si>
    <t>4/8/2020 12:00:00 AM</t>
  </si>
  <si>
    <t>4/9/2020 12:00:00 AM</t>
  </si>
  <si>
    <t>4/13/2020 12:00:00 AM</t>
  </si>
  <si>
    <t>4/14/2020 12:00:00 AM</t>
  </si>
  <si>
    <t>4/15/2020 12:00:00 AM</t>
  </si>
  <si>
    <t>4/16/2020 12:00:00 AM</t>
  </si>
  <si>
    <t>4/17/2020 12:00:00 AM</t>
  </si>
  <si>
    <t>4/18/2020 12:00:00 AM</t>
  </si>
  <si>
    <t>4/19/2020 12:00:00 AM</t>
  </si>
  <si>
    <t>4/20/2020 12:00:00 AM</t>
  </si>
  <si>
    <t>4/21/2020 12:00:00 AM</t>
  </si>
  <si>
    <t>4/22/2020 12:00:00 AM</t>
  </si>
  <si>
    <t>4/23/2020 12:00:00 AM</t>
  </si>
  <si>
    <t>4/24/2020 12:00:00 AM</t>
  </si>
  <si>
    <t>4/25/2020 12:00:00 AM</t>
  </si>
  <si>
    <t>4/26/2020 12:00:00 AM</t>
  </si>
  <si>
    <t>4/27/2020 12:00:00 AM</t>
  </si>
  <si>
    <t>4/28/2020 12:00:00 AM</t>
  </si>
  <si>
    <t>4/29/2020 12:00:00 AM</t>
  </si>
  <si>
    <t>4/30/2020 12:00:00 AM</t>
  </si>
  <si>
    <t>5/4/2020 12:00:00 AM</t>
  </si>
  <si>
    <t>5/5/2020 12:00:00 AM</t>
  </si>
  <si>
    <t>5/6/2020 12:00:00 AM</t>
  </si>
  <si>
    <t>5/8/2020 12:00:00 AM</t>
  </si>
  <si>
    <t>5/11/2020 12:00:00 AM</t>
  </si>
  <si>
    <t>5/12/2020 12:00:00 AM</t>
  </si>
  <si>
    <t>5/13/2020 12:00:00 AM</t>
  </si>
  <si>
    <t>5/14/2020 12:00:00 AM</t>
  </si>
  <si>
    <t>5/15/2020 12:00:00 AM</t>
  </si>
  <si>
    <t>5/16/2020 12:00:00 AM</t>
  </si>
  <si>
    <t>5/17/2020 12:00:00 AM</t>
  </si>
  <si>
    <t>5/18/2020 12:00:00 AM</t>
  </si>
  <si>
    <t>5/19/2020 12:00:00 AM</t>
  </si>
  <si>
    <t>5/20/2020 12:00:00 AM</t>
  </si>
  <si>
    <t>5/21/2020 12:00:00 AM</t>
  </si>
  <si>
    <t>5/22/2020 12:00:00 AM</t>
  </si>
  <si>
    <t>5/23/2020 12:00:00 AM</t>
  </si>
  <si>
    <t>5/24/2020 12:00:00 AM</t>
  </si>
  <si>
    <t>5/25/2020 12:00:00 AM</t>
  </si>
  <si>
    <t>5/26/2020 12:00:00 AM</t>
  </si>
  <si>
    <t>5/27/2020 12:00:00 AM</t>
  </si>
  <si>
    <t>5/28/2020 12:00:00 AM</t>
  </si>
  <si>
    <t>5/29/2020 12:00:00 AM</t>
  </si>
  <si>
    <t>5/30/2020 12:00:00 AM</t>
  </si>
  <si>
    <t>5/31/2020 12:00:00 AM</t>
  </si>
  <si>
    <t>6/2/2020 12:00:00 AM</t>
  </si>
  <si>
    <t>6/3/2020 12:00:00 AM</t>
  </si>
  <si>
    <t>6/4/2020 12:00:00 AM</t>
  </si>
  <si>
    <t>6/5/2020 12:00:00 AM</t>
  </si>
  <si>
    <t>6/8/2020 12:00:00 AM</t>
  </si>
  <si>
    <t>6/9/2020 12:00:00 AM</t>
  </si>
  <si>
    <t>6/10/2020 12:00:00 AM</t>
  </si>
  <si>
    <t>6/11/2020 12:00:00 AM</t>
  </si>
  <si>
    <t>6/12/2020 12:00:00 AM</t>
  </si>
  <si>
    <t>6/13/2020 12:00:00 AM</t>
  </si>
  <si>
    <t>6/14/2020 12:00:00 AM</t>
  </si>
  <si>
    <t>6/15/2020 12:00:00 AM</t>
  </si>
  <si>
    <t>6/16/2020 12:00:00 AM</t>
  </si>
  <si>
    <t>6/17/2020 12:00:00 AM</t>
  </si>
  <si>
    <t>6/18/2020 12:00:00 AM</t>
  </si>
  <si>
    <t>6/19/2020 12:00:00 AM</t>
  </si>
  <si>
    <t>6/20/2020 12:00:00 AM</t>
  </si>
  <si>
    <t>6/21/2020 12:00:00 AM</t>
  </si>
  <si>
    <t>6/22/2020 12:00:00 AM</t>
  </si>
  <si>
    <t>6/23/2020 12:00:00 AM</t>
  </si>
  <si>
    <t>6/24/2020 12:00:00 AM</t>
  </si>
  <si>
    <t>6/25/2020 12:00:00 AM</t>
  </si>
  <si>
    <t>6/26/2020 12:00:00 AM</t>
  </si>
  <si>
    <t>6/27/2020 12:00:00 AM</t>
  </si>
  <si>
    <t>6/28/2020 12:00:00 AM</t>
  </si>
  <si>
    <t>6/29/2020 12:00:00 AM</t>
  </si>
  <si>
    <t>6/30/2020 12:00:00 AM</t>
  </si>
  <si>
    <t>7/1/2020 12:00:00 AM</t>
  </si>
  <si>
    <t>7/2/2020 12:00:00 AM</t>
  </si>
  <si>
    <t>7/3/2020 12:00:00 AM</t>
  </si>
  <si>
    <t>7/6/2020 12:00:00 AM</t>
  </si>
  <si>
    <t>7/7/2020 12:00:00 AM</t>
  </si>
  <si>
    <t>7/8/2020 12:00:00 AM</t>
  </si>
  <si>
    <t>7/9/2020 12:00:00 AM</t>
  </si>
  <si>
    <t>7/10/2020 12:00:00 AM</t>
  </si>
  <si>
    <t>7/13/2020 12:00:00 AM</t>
  </si>
  <si>
    <t>7/14/2020 12:00:00 AM</t>
  </si>
  <si>
    <t>7/15/2020 12:00:00 AM</t>
  </si>
  <si>
    <t>7/16/2020 12:00:00 AM</t>
  </si>
  <si>
    <t>7/17/2020 12:00:00 AM</t>
  </si>
  <si>
    <t>7/18/2020 12:00:00 AM</t>
  </si>
  <si>
    <t>7/19/2020 12:00:00 AM</t>
  </si>
  <si>
    <t>7/20/2020 12:00:00 AM</t>
  </si>
  <si>
    <t>7/21/2020 12:00:00 AM</t>
  </si>
  <si>
    <t>7/22/2020 12:00:00 AM</t>
  </si>
  <si>
    <t>7/23/2020 12:00:00 AM</t>
  </si>
  <si>
    <t>7/24/2020 12:00:00 AM</t>
  </si>
  <si>
    <t>7/25/2020 12:00:00 AM</t>
  </si>
  <si>
    <t>7/26/2020 12:00:00 AM</t>
  </si>
  <si>
    <t>7/27/2020 12:00:00 AM</t>
  </si>
  <si>
    <t>7/28/2020 12:00:00 AM</t>
  </si>
  <si>
    <t>7/29/2020 12:00:00 AM</t>
  </si>
  <si>
    <t>7/30/2020 12:00:00 AM</t>
  </si>
  <si>
    <t>7/31/2020 12:00:00 AM</t>
  </si>
  <si>
    <t>8/3/2020 12:00:00 AM</t>
  </si>
  <si>
    <t>8/4/2020 12:00:00 AM</t>
  </si>
  <si>
    <t>8/5/2020 12:00:00 AM</t>
  </si>
  <si>
    <t>8/6/2020 12:00:00 AM</t>
  </si>
  <si>
    <t>8/7/2020 12:00:00 AM</t>
  </si>
  <si>
    <t>8/10/2020 12:00:00 AM</t>
  </si>
  <si>
    <t>8/11/2020 12:00:00 AM</t>
  </si>
  <si>
    <t>8/12/2020 12:00:00 AM</t>
  </si>
  <si>
    <t>8/13/2020 12:00:00 AM</t>
  </si>
  <si>
    <t>8/14/2020 12:00:00 AM</t>
  </si>
  <si>
    <t>8/15/2020 12:00:00 AM</t>
  </si>
  <si>
    <t>8/16/2020 12:00:00 AM</t>
  </si>
  <si>
    <t>8/17/2020 12:00:00 AM</t>
  </si>
  <si>
    <t>8/18/2020 12:00:00 AM</t>
  </si>
  <si>
    <t>8/19/2020 12:00:00 AM</t>
  </si>
  <si>
    <t>8/20/2020 12:00:00 AM</t>
  </si>
  <si>
    <t>8/21/2020 12:00:00 AM</t>
  </si>
  <si>
    <t>8/22/2020 12:00:00 AM</t>
  </si>
  <si>
    <t>8/23/2020 12:00:00 AM</t>
  </si>
  <si>
    <t>8/24/2020 12:00:00 AM</t>
  </si>
  <si>
    <t>8/25/2020 12:00:00 AM</t>
  </si>
  <si>
    <t>8/26/2020 12:00:00 AM</t>
  </si>
  <si>
    <t>8/27/2020 12:00:00 AM</t>
  </si>
  <si>
    <t>8/28/2020 12:00:00 AM</t>
  </si>
  <si>
    <t>8/29/2020 12:00:00 AM</t>
  </si>
  <si>
    <t>8/30/2020 12:00:00 AM</t>
  </si>
  <si>
    <t>8/31/2020 12:00:00 AM</t>
  </si>
  <si>
    <t>9/1/2020 12:00:00 AM</t>
  </si>
  <si>
    <t>9/2/2020 12:00:00 AM</t>
  </si>
  <si>
    <t>9/3/2020 12:00:00 AM</t>
  </si>
  <si>
    <t>9/4/2020 12:00:00 AM</t>
  </si>
  <si>
    <t>9/7/2020 12:00:00 AM</t>
  </si>
  <si>
    <t>9/8/2020 12:00:00 AM</t>
  </si>
  <si>
    <t>9/9/2020 12:00:00 AM</t>
  </si>
  <si>
    <t>9/10/2020 12:00:00 AM</t>
  </si>
  <si>
    <t>9/11/2020 12:00:00 AM</t>
  </si>
  <si>
    <t>9/13/2020 12:00:00 AM</t>
  </si>
  <si>
    <t>9/14/2020 12:00:00 AM</t>
  </si>
  <si>
    <t>9/15/2020 12:00:00 AM</t>
  </si>
  <si>
    <t>9/16/2020 12:00:00 AM</t>
  </si>
  <si>
    <t>9/17/2020 12:00:00 AM</t>
  </si>
  <si>
    <t>9/18/2020 12:00:00 AM</t>
  </si>
  <si>
    <t>9/19/2020 12:00:00 AM</t>
  </si>
  <si>
    <t>9/20/2020 12:00:00 AM</t>
  </si>
  <si>
    <t>9/21/2020 12:00:00 AM</t>
  </si>
  <si>
    <t>9/22/2020 12:00:00 AM</t>
  </si>
  <si>
    <t>9/23/2020 12:00:00 AM</t>
  </si>
  <si>
    <t>9/24/2020 12:00:00 AM</t>
  </si>
  <si>
    <t>9/25/2020 12:00:00 AM</t>
  </si>
  <si>
    <t>9/26/2020 12:00:00 AM</t>
  </si>
  <si>
    <t>9/27/2020 12:00:00 AM</t>
  </si>
  <si>
    <t>9/28/2020 12:00:00 AM</t>
  </si>
  <si>
    <t>9/29/2020 12:00:00 AM</t>
  </si>
  <si>
    <t>9/30/2020 12:00:00 AM</t>
  </si>
  <si>
    <t>10/1/2020 12:00:00 AM</t>
  </si>
  <si>
    <t>10/2/2020 12:00:00 AM</t>
  </si>
  <si>
    <t>10/5/2020 12:00:00 AM</t>
  </si>
  <si>
    <t>10/6/2020 12:00:00 AM</t>
  </si>
  <si>
    <t>10/7/2020 12:00:00 AM</t>
  </si>
  <si>
    <t>10/8/2020 12:00:00 AM</t>
  </si>
  <si>
    <t>10/9/2020 12:00:00 AM</t>
  </si>
  <si>
    <t>10/12/2020 12:00:00 AM</t>
  </si>
  <si>
    <t>10/13/2020 12:00:00 AM</t>
  </si>
  <si>
    <t>10/14/2020 12:00:00 AM</t>
  </si>
  <si>
    <t>10/15/2020 12:00:00 AM</t>
  </si>
  <si>
    <t>10/16/2020 12:00:00 AM</t>
  </si>
  <si>
    <t>10/17/2020 12:00:00 AM</t>
  </si>
  <si>
    <t>10/18/2020 12:00:00 AM</t>
  </si>
  <si>
    <t>10/19/2020 12:00:00 AM</t>
  </si>
  <si>
    <t>10/20/2020 12:00:00 AM</t>
  </si>
  <si>
    <t>10/21/2020 12:00:00 AM</t>
  </si>
  <si>
    <t>10/22/2020 12:00:00 AM</t>
  </si>
  <si>
    <t>10/23/2020 12:00:00 AM</t>
  </si>
  <si>
    <t>10/24/2020 12:00:00 AM</t>
  </si>
  <si>
    <t>10/25/2020 12:00:00 AM</t>
  </si>
  <si>
    <t>10/26/2020 12:00:00 AM</t>
  </si>
  <si>
    <t>10/27/2020 12:00:00 AM</t>
  </si>
  <si>
    <t>10/28/2020 12:00:00 AM</t>
  </si>
  <si>
    <t>10/29/2020 12:00:00 AM</t>
  </si>
  <si>
    <t>10/30/2020 12:00:00 AM</t>
  </si>
  <si>
    <t>10/31/2020 12:00:00 AM</t>
  </si>
  <si>
    <t>11/2/2020 12:00:00 AM</t>
  </si>
  <si>
    <t>11/3/2020 12:00:00 AM</t>
  </si>
  <si>
    <t>11/4/2020 12:00:00 AM</t>
  </si>
  <si>
    <t>11/5/2020 12:00:00 AM</t>
  </si>
  <si>
    <t>11/6/2020 12:00:00 AM</t>
  </si>
  <si>
    <t>11/9/2020 12:00:00 AM</t>
  </si>
  <si>
    <t>11/10/2020 12:00:00 AM</t>
  </si>
  <si>
    <t>11/11/2020 12:00:00 AM</t>
  </si>
  <si>
    <t>11/12/2020 12:00:00 AM</t>
  </si>
  <si>
    <t>11/13/2020 12:00:00 AM</t>
  </si>
  <si>
    <t>11/14/2020 12:00:00 AM</t>
  </si>
  <si>
    <t>11/15/2020 12:00:00 AM</t>
  </si>
  <si>
    <t>11/16/2020 12:00:00 AM</t>
  </si>
  <si>
    <t>11/17/2020 12:00:00 AM</t>
  </si>
  <si>
    <t>11/18/2020 12:00:00 AM</t>
  </si>
  <si>
    <t>11/19/2020 12:00:00 AM</t>
  </si>
  <si>
    <t>11/20/2020 12:00:00 AM</t>
  </si>
  <si>
    <t>11/21/2020 12:00:00 AM</t>
  </si>
  <si>
    <t>11/22/2020 12:00:00 AM</t>
  </si>
  <si>
    <t>11/23/2020 12:00:00 AM</t>
  </si>
  <si>
    <t>11/24/2020 12:00:00 AM</t>
  </si>
  <si>
    <t>11/25/2020 12:00:00 AM</t>
  </si>
  <si>
    <t>11/26/2020 12:00:00 AM</t>
  </si>
  <si>
    <t>11/27/2020 12:00:00 AM</t>
  </si>
  <si>
    <t>11/28/2020 12:00:00 AM</t>
  </si>
  <si>
    <t>11/29/2020 12:00:00 AM</t>
  </si>
  <si>
    <t>11/30/2020 12:00:00 AM</t>
  </si>
  <si>
    <t>12/1/2020 12:00:00 AM</t>
  </si>
  <si>
    <t>12/2/2020 12:00:00 AM</t>
  </si>
  <si>
    <t>12/3/2020 12:00:00 AM</t>
  </si>
  <si>
    <t>12/4/2020 12:00:00 AM</t>
  </si>
  <si>
    <t>12/7/2020 12:00:00 AM</t>
  </si>
  <si>
    <t>12/8/2020 12:00:00 AM</t>
  </si>
  <si>
    <t>12/10/2020 12:00:00 AM</t>
  </si>
  <si>
    <t>12/11/2020 12:00:00 AM</t>
  </si>
  <si>
    <t>12/13/2020 12:00:00 AM</t>
  </si>
  <si>
    <t>12/14/2020 12:00:00 AM</t>
  </si>
  <si>
    <t>12/15/2020 12:00:00 AM</t>
  </si>
  <si>
    <t>12/16/2020 12:00:00 AM</t>
  </si>
  <si>
    <t>12/17/2020 12:00:00 AM</t>
  </si>
  <si>
    <t>12/18/2020 12:00:00 AM</t>
  </si>
  <si>
    <t>12/19/2020 12:00:00 AM</t>
  </si>
  <si>
    <t>12/20/2020 12:00:00 AM</t>
  </si>
  <si>
    <t>12/21/2020 12:00:00 AM</t>
  </si>
  <si>
    <t>12/22/2020 12:00:00 AM</t>
  </si>
  <si>
    <t>12/23/2020 12:00:00 AM</t>
  </si>
  <si>
    <t>12/24/2020 12:00:00 AM</t>
  </si>
  <si>
    <t>12/25/2020 12:00:00 AM</t>
  </si>
  <si>
    <t>12/26/2020 12:00:00 AM</t>
  </si>
  <si>
    <t>12/27/2020 12:00:00 AM</t>
  </si>
  <si>
    <t>12/28/2020 12:00:00 AM</t>
  </si>
  <si>
    <t>12/29/2020 12:00:00 AM</t>
  </si>
  <si>
    <t>12/30/2020 12:00:00 AM</t>
  </si>
  <si>
    <t>12/31/2020 12:00:00 AM</t>
  </si>
  <si>
    <t>1/4/2021 12:00:00 AM</t>
  </si>
  <si>
    <t>1/5/2021 12:00:00 AM</t>
  </si>
  <si>
    <t>1/6/2021 12:00:00 AM</t>
  </si>
  <si>
    <t>1/7/2021 12:00:00 AM</t>
  </si>
  <si>
    <t>1/8/2021 12:00:00 AM</t>
  </si>
  <si>
    <t>1/11/2021 12:00:00 AM</t>
  </si>
  <si>
    <t>1/12/2021 12:00:00 AM</t>
  </si>
  <si>
    <t>1/13/2021 12:00:00 AM</t>
  </si>
  <si>
    <t>1/14/2021 12:00:00 AM</t>
  </si>
  <si>
    <t>1/15/2021 12:00:00 AM</t>
  </si>
  <si>
    <t>1/16/2021 12:00:00 AM</t>
  </si>
  <si>
    <t>1/17/2021 12:00:00 AM</t>
  </si>
  <si>
    <t>1/18/2021 12:00:00 AM</t>
  </si>
  <si>
    <t>1/19/2021 12:00:00 AM</t>
  </si>
  <si>
    <t>1/20/2021 12:00:00 AM</t>
  </si>
  <si>
    <t>1/21/2021 12:00:00 AM</t>
  </si>
  <si>
    <t>1/22/2021 12:00:00 AM</t>
  </si>
  <si>
    <t>1/23/2021 12:00:00 AM</t>
  </si>
  <si>
    <t>1/24/2021 12:00:00 AM</t>
  </si>
  <si>
    <t>1/25/2021 12:00:00 AM</t>
  </si>
  <si>
    <t>1/26/2021 12:00:00 AM</t>
  </si>
  <si>
    <t>1/27/2021 12:00:00 AM</t>
  </si>
  <si>
    <t>1/28/2021 12:00:00 AM</t>
  </si>
  <si>
    <t>1/29/2021 12:00:00 AM</t>
  </si>
  <si>
    <t>1/30/2021 12:00:00 AM</t>
  </si>
  <si>
    <t>1/31/2021 12:00:00 AM</t>
  </si>
  <si>
    <t>2/1/2021 12:00:00 AM</t>
  </si>
  <si>
    <t>2/2/2021 12:00:00 AM</t>
  </si>
  <si>
    <t>2/3/2021 12:00:00 AM</t>
  </si>
  <si>
    <t>2/4/2021 12:00:00 AM</t>
  </si>
  <si>
    <t>2/5/2021 12:00:00 AM</t>
  </si>
  <si>
    <t>2/8/2021 12:00:00 AM</t>
  </si>
  <si>
    <t>2/9/2021 12:00:00 AM</t>
  </si>
  <si>
    <t>2/10/2021 12:00:00 AM</t>
  </si>
  <si>
    <t>2/11/2021 12:00:00 AM</t>
  </si>
  <si>
    <t>2/13/2021 12:00:00 AM</t>
  </si>
  <si>
    <t>2/14/2021 12:00:00 AM</t>
  </si>
  <si>
    <t>2/15/2021 12:00:00 AM</t>
  </si>
  <si>
    <t>2/16/2021 12:00:00 AM</t>
  </si>
  <si>
    <t>2/17/2021 12:00:00 AM</t>
  </si>
  <si>
    <t>2/18/2021 12:00:00 AM</t>
  </si>
  <si>
    <t>2/19/2021 12:00:00 AM</t>
  </si>
  <si>
    <t>2/20/2021 12:00:00 AM</t>
  </si>
  <si>
    <t>2/21/2021 12:00:00 AM</t>
  </si>
  <si>
    <t>2/22/2021 12:00:00 AM</t>
  </si>
  <si>
    <t>2/23/2021 12:00:00 AM</t>
  </si>
  <si>
    <t>2/24/2021 12:00:00 AM</t>
  </si>
  <si>
    <t>2/25/2021 12:00:00 AM</t>
  </si>
  <si>
    <t>2/26/2021 12:00:00 AM</t>
  </si>
  <si>
    <t>2/27/2021 12:00:00 AM</t>
  </si>
  <si>
    <t>2/28/2021 12:00:00 AM</t>
  </si>
  <si>
    <t>3/1/2021 12:00:00 AM</t>
  </si>
  <si>
    <t>3/2/2021 12:00:00 AM</t>
  </si>
  <si>
    <t>3/3/2021 12:00:00 AM</t>
  </si>
  <si>
    <t>3/4/2021 12:00:00 AM</t>
  </si>
  <si>
    <t>3/5/2021 12:00:00 AM</t>
  </si>
  <si>
    <t>3/8/2021 12:00:00 AM</t>
  </si>
  <si>
    <t>3/9/2021 12:00:00 AM</t>
  </si>
  <si>
    <t>3/10/2021 12:00:00 AM</t>
  </si>
  <si>
    <t>3/12/2021 12:00:00 AM</t>
  </si>
  <si>
    <t>3/13/2021 12:00:00 AM</t>
  </si>
  <si>
    <t>3/14/2021 12:00:00 AM</t>
  </si>
  <si>
    <t>3/15/2021 12:00:00 AM</t>
  </si>
  <si>
    <t>3/16/2021 12:00:00 AM</t>
  </si>
  <si>
    <t>3/17/2021 12:00:00 AM</t>
  </si>
  <si>
    <t>3/18/2021 12:00:00 AM</t>
  </si>
  <si>
    <t>3/19/2021 12:00:00 AM</t>
  </si>
  <si>
    <t>3/20/2021 12:00:00 AM</t>
  </si>
  <si>
    <t>3/21/2021 12:00:00 AM</t>
  </si>
  <si>
    <t>3/22/2021 12:00:00 AM</t>
  </si>
  <si>
    <t>3/23/2021 12:00:00 AM</t>
  </si>
  <si>
    <t>3/24/2021 12:00:00 AM</t>
  </si>
  <si>
    <t>3/25/2021 12:00:00 AM</t>
  </si>
  <si>
    <t>3/26/2021 12:00:00 AM</t>
  </si>
  <si>
    <t>3/27/2021 12:00:00 AM</t>
  </si>
  <si>
    <t>3/28/2021 12:00:00 AM</t>
  </si>
  <si>
    <t>3/29/2021 12:00:00 AM</t>
  </si>
  <si>
    <t>3/30/2021 12:00:00 AM</t>
  </si>
  <si>
    <t>3/31/2021 12:00:00 AM</t>
  </si>
  <si>
    <t>4/1/2021 12:00:00 AM</t>
  </si>
  <si>
    <t>4/5/2021 12:00:00 AM</t>
  </si>
  <si>
    <t>4/6/2021 12:00:00 AM</t>
  </si>
  <si>
    <t>4/7/2021 12:00:00 AM</t>
  </si>
  <si>
    <t>4/8/2021 12:00:00 AM</t>
  </si>
  <si>
    <t>4/9/2021 12:00:00 AM</t>
  </si>
  <si>
    <t>4/12/2021 12:00:00 AM</t>
  </si>
  <si>
    <t>4/13/2021 12:00:00 AM</t>
  </si>
  <si>
    <t>4/14/2021 12:00:00 AM</t>
  </si>
  <si>
    <t>4/15/2021 12:00:00 AM</t>
  </si>
  <si>
    <t>4/16/2021 12:00:00 AM</t>
  </si>
  <si>
    <t>4/17/2021 12:00:00 AM</t>
  </si>
  <si>
    <t>4/18/2021 12:00:00 AM</t>
  </si>
  <si>
    <t>4/19/2021 12:00:00 AM</t>
  </si>
  <si>
    <t>4/20/2021 12:00:00 AM</t>
  </si>
  <si>
    <t>4/21/2021 12:00:00 AM</t>
  </si>
  <si>
    <t>4/22/2021 12:00:00 AM</t>
  </si>
  <si>
    <t>4/23/2021 12:00:00 AM</t>
  </si>
  <si>
    <t>4/24/2021 12:00:00 AM</t>
  </si>
  <si>
    <t>4/25/2021 12:00:00 AM</t>
  </si>
  <si>
    <t>4/26/2021 12:00:00 AM</t>
  </si>
  <si>
    <t>4/27/2021 12:00:00 AM</t>
  </si>
  <si>
    <t>4/28/2021 12:00:00 AM</t>
  </si>
  <si>
    <t>4/29/2021 12:00:00 AM</t>
  </si>
  <si>
    <t>4/30/2021 12:00:00 AM</t>
  </si>
  <si>
    <t>5/3/2021 12:00:00 AM</t>
  </si>
  <si>
    <t>5/4/2021 12:00:00 AM</t>
  </si>
  <si>
    <t>5/5/2021 12:00:00 AM</t>
  </si>
  <si>
    <t>5/6/2021 12:00:00 AM</t>
  </si>
  <si>
    <t>5/7/2021 12:00:00 AM</t>
  </si>
  <si>
    <t>5/10/2021 12:00:00 AM</t>
  </si>
  <si>
    <t>5/11/2021 12:00:00 AM</t>
  </si>
  <si>
    <t>5/13/2021 12:00:00 AM</t>
  </si>
  <si>
    <t>5/14/2021 12:00:00 AM</t>
  </si>
  <si>
    <t>5/15/2021 12:00:00 AM</t>
  </si>
  <si>
    <t>5/16/2021 12:00:00 AM</t>
  </si>
  <si>
    <t>5/17/2021 12:00:00 AM</t>
  </si>
  <si>
    <t>5/18/2021 12:00:00 AM</t>
  </si>
  <si>
    <t>5/19/2021 12:00:00 AM</t>
  </si>
  <si>
    <t>5/20/2021 12:00:00 AM</t>
  </si>
  <si>
    <t>5/21/2021 12:00:00 AM</t>
  </si>
  <si>
    <t>5/22/2021 12:00:00 AM</t>
  </si>
  <si>
    <t>5/23/2021 12:00:00 AM</t>
  </si>
  <si>
    <t>5/24/2021 12:00:00 AM</t>
  </si>
  <si>
    <t>5/25/2021 12:00:00 AM</t>
  </si>
  <si>
    <t>5/26/2021 12:00:00 AM</t>
  </si>
  <si>
    <t>5/27/2021 12:00:00 AM</t>
  </si>
  <si>
    <t>5/28/2021 12:00:00 AM</t>
  </si>
  <si>
    <t>5/29/2021 12:00:00 AM</t>
  </si>
  <si>
    <t>5/30/2021 12:00:00 AM</t>
  </si>
  <si>
    <t>5/31/2021 12:00:00 AM</t>
  </si>
  <si>
    <t>6/2/2021 12:00:00 AM</t>
  </si>
  <si>
    <t>6/3/2021 12:00:00 AM</t>
  </si>
  <si>
    <t>6/4/2021 12:00:00 AM</t>
  </si>
  <si>
    <t>6/7/2021 12:00:00 AM</t>
  </si>
  <si>
    <t>6/8/2021 12:00:00 AM</t>
  </si>
  <si>
    <t>6/9/2021 12:00:00 AM</t>
  </si>
  <si>
    <t>6/10/2021 12:00:00 AM</t>
  </si>
  <si>
    <t>6/11/2021 12:00:00 AM</t>
  </si>
  <si>
    <t>6/13/2021 12:00:00 AM</t>
  </si>
  <si>
    <t>6/14/2021 12:00:00 AM</t>
  </si>
  <si>
    <t>6/15/2021 12:00:00 AM</t>
  </si>
  <si>
    <t>6/16/2021 12:00:00 AM</t>
  </si>
  <si>
    <t>6/17/2021 12:00:00 AM</t>
  </si>
  <si>
    <t>6/18/2021 12:00:00 AM</t>
  </si>
  <si>
    <t>6/19/2021 12:00:00 AM</t>
  </si>
  <si>
    <t>6/20/2021 12:00:00 AM</t>
  </si>
  <si>
    <t>6/21/2021 12:00:00 AM</t>
  </si>
  <si>
    <t>6/22/2021 12:00:00 AM</t>
  </si>
  <si>
    <t>6/23/2021 12:00:00 AM</t>
  </si>
  <si>
    <t>6/24/2021 12:00:00 AM</t>
  </si>
  <si>
    <t>6/25/2021 12:00:00 AM</t>
  </si>
  <si>
    <t>6/26/2021 12:00:00 AM</t>
  </si>
  <si>
    <t>6/27/2021 12:00:00 AM</t>
  </si>
  <si>
    <t>6/28/2021 12:00:00 AM</t>
  </si>
  <si>
    <t>6/29/2021 12:00:00 AM</t>
  </si>
  <si>
    <t>6/30/2021 12:00:00 AM</t>
  </si>
  <si>
    <t>7/1/2021 12:00:00 AM</t>
  </si>
  <si>
    <t>7/2/2021 12:00:00 AM</t>
  </si>
  <si>
    <t>7/5/2021 12:00:00 AM</t>
  </si>
  <si>
    <t>7/6/2021 12:00:00 AM</t>
  </si>
  <si>
    <t>7/7/2021 12:00:00 AM</t>
  </si>
  <si>
    <t>7/8/2021 12:00:00 AM</t>
  </si>
  <si>
    <t>7/9/2021 12:00:00 AM</t>
  </si>
  <si>
    <t>7/12/2021 12:00:00 AM</t>
  </si>
  <si>
    <t>7/13/2021 12:00:00 AM</t>
  </si>
  <si>
    <t>7/14/2021 12:00:00 AM</t>
  </si>
  <si>
    <t>7/15/2021 12:00:00 AM</t>
  </si>
  <si>
    <t>7/16/2021 12:00:00 AM</t>
  </si>
  <si>
    <t>7/17/2021 12:00:00 AM</t>
  </si>
  <si>
    <t>7/18/2021 12:00:00 AM</t>
  </si>
  <si>
    <t>7/19/2021 12:00:00 AM</t>
  </si>
  <si>
    <t>7/20/2021 12:00:00 AM</t>
  </si>
  <si>
    <t>7/21/2021 12:00:00 AM</t>
  </si>
  <si>
    <t>7/22/2021 12:00:00 AM</t>
  </si>
  <si>
    <t>7/23/2021 12:00:00 AM</t>
  </si>
  <si>
    <t>7/24/2021 12:00:00 AM</t>
  </si>
  <si>
    <t>7/25/2021 12:00:00 AM</t>
  </si>
  <si>
    <t>7/26/2021 12:00:00 AM</t>
  </si>
  <si>
    <t>7/27/2021 12:00:00 AM</t>
  </si>
  <si>
    <t>7/28/2021 12:00:00 AM</t>
  </si>
  <si>
    <t>7/29/2021 12:00:00 AM</t>
  </si>
  <si>
    <t>7/30/2021 12:00:00 AM</t>
  </si>
  <si>
    <t>7/31/2021 12:00:00 AM</t>
  </si>
  <si>
    <t>8/2/2021 12:00:00 AM</t>
  </si>
  <si>
    <t>8/3/2021 12:00:00 AM</t>
  </si>
  <si>
    <t>8/4/2021 12:00:00 AM</t>
  </si>
  <si>
    <t>8/5/2021 12:00:00 AM</t>
  </si>
  <si>
    <t>8/6/2021 12:00:00 AM</t>
  </si>
  <si>
    <t>8/9/2021 12:00:00 AM</t>
  </si>
  <si>
    <t>8/10/2021 12:00:00 AM</t>
  </si>
  <si>
    <t>8/12/2021 12:00:00 AM</t>
  </si>
  <si>
    <t>8/13/2021 12:00:00 AM</t>
  </si>
  <si>
    <t>8/14/2021 12:00:00 AM</t>
  </si>
  <si>
    <t>8/15/2021 12:00:00 AM</t>
  </si>
  <si>
    <t>8/16/2021 12:00:00 AM</t>
  </si>
  <si>
    <t>8/17/2021 12:00:00 AM</t>
  </si>
  <si>
    <t>8/18/2021 12:00:00 AM</t>
  </si>
  <si>
    <t>8/19/2021 12:00:00 AM</t>
  </si>
  <si>
    <t>8/20/2021 12:00:00 AM</t>
  </si>
  <si>
    <t>8/21/2021 12:00:00 AM</t>
  </si>
  <si>
    <t>8/22/2021 12:00:00 AM</t>
  </si>
  <si>
    <t>8/23/2021 12:00:00 AM</t>
  </si>
  <si>
    <t>8/24/2021 12:00:00 AM</t>
  </si>
  <si>
    <t>8/25/2021 12:00:00 AM</t>
  </si>
  <si>
    <t>8/26/2021 12:00:00 AM</t>
  </si>
  <si>
    <t>8/27/2021 12:00:00 AM</t>
  </si>
  <si>
    <t>8/28/2021 12:00:00 AM</t>
  </si>
  <si>
    <t>8/29/2021 12:00:00 AM</t>
  </si>
  <si>
    <t>8/30/2021 12:00:00 AM</t>
  </si>
  <si>
    <t>8/31/2021 12:00:00 AM</t>
  </si>
  <si>
    <t>9/1/2021 12:00:00 AM</t>
  </si>
  <si>
    <t>9/2/2021 12:00:00 AM</t>
  </si>
  <si>
    <t>9/3/2021 12:00:00 AM</t>
  </si>
  <si>
    <t>9/6/2021 12:00:00 AM</t>
  </si>
  <si>
    <t>9/7/2021 12:00:00 AM</t>
  </si>
  <si>
    <t>9/8/2021 12:00:00 AM</t>
  </si>
  <si>
    <t>9/9/2021 12:00:00 AM</t>
  </si>
  <si>
    <t>9/10/2021 12:00:00 AM</t>
  </si>
  <si>
    <t>9/13/2021 12:00:00 AM</t>
  </si>
  <si>
    <t>9/14/2021 12:00:00 AM</t>
  </si>
  <si>
    <t>9/15/2021 12:00:00 AM</t>
  </si>
  <si>
    <t>9/16/2021 12:00:00 AM</t>
  </si>
  <si>
    <t>9/17/2021 12:00:00 AM</t>
  </si>
  <si>
    <t>9/18/2021 12:00:00 AM</t>
  </si>
  <si>
    <t>9/19/2021 12:00:00 AM</t>
  </si>
  <si>
    <t>9/20/2021 12:00:00 AM</t>
  </si>
  <si>
    <t>9/21/2021 12:00:00 AM</t>
  </si>
  <si>
    <t>9/22/2021 12:00:00 AM</t>
  </si>
  <si>
    <t>9/23/2021 12:00:00 AM</t>
  </si>
  <si>
    <t>9/24/2021 12:00:00 AM</t>
  </si>
  <si>
    <t>9/25/2021 12:00:00 AM</t>
  </si>
  <si>
    <t>9/26/2021 12:00:00 AM</t>
  </si>
  <si>
    <t>9/27/2021 12:00:00 AM</t>
  </si>
  <si>
    <t>9/28/2021 12:00:00 AM</t>
  </si>
  <si>
    <t>9/29/2021 12:00:00 AM</t>
  </si>
  <si>
    <t>9/30/2021 12:00:00 AM</t>
  </si>
  <si>
    <t>10/1/2021 12:00:00 AM</t>
  </si>
  <si>
    <t>10/4/2021 12:00:00 AM</t>
  </si>
  <si>
    <t>10/5/2021 12:00:00 AM</t>
  </si>
  <si>
    <t>10/6/2021 12:00:00 AM</t>
  </si>
  <si>
    <t>10/7/2021 12:00:00 AM</t>
  </si>
  <si>
    <t>10/8/2021 12:00:00 AM</t>
  </si>
  <si>
    <t>10/11/2021 12:00:00 AM</t>
  </si>
  <si>
    <t>10/12/2021 12:00:00 AM</t>
  </si>
  <si>
    <t>10/13/2021 12:00:00 AM</t>
  </si>
  <si>
    <t>10/14/2021 12:00:00 AM</t>
  </si>
  <si>
    <t>10/15/2021 12:00:00 AM</t>
  </si>
  <si>
    <t>10/16/2021 12:00:00 AM</t>
  </si>
  <si>
    <t>10/17/2021 12:00:00 AM</t>
  </si>
  <si>
    <t>10/18/2021 12:00:00 AM</t>
  </si>
  <si>
    <t>10/19/2021 12:00:00 AM</t>
  </si>
  <si>
    <t>10/20/2021 12:00:00 AM</t>
  </si>
  <si>
    <t>10/21/2021 12:00:00 AM</t>
  </si>
  <si>
    <t>10/22/2021 12:00:00 AM</t>
  </si>
  <si>
    <t>10/23/2021 12:00:00 AM</t>
  </si>
  <si>
    <t>10/24/2021 12:00:00 AM</t>
  </si>
  <si>
    <t>10/25/2021 12:00:00 AM</t>
  </si>
  <si>
    <t>10/26/2021 12:00:00 AM</t>
  </si>
  <si>
    <t>10/27/2021 12:00:00 AM</t>
  </si>
  <si>
    <t>10/28/2021 12:00:00 AM</t>
  </si>
  <si>
    <t>10/29/2021 12:00:00 AM</t>
  </si>
  <si>
    <t>10/30/2021 12:00:00 AM</t>
  </si>
  <si>
    <t>10/31/2021 12:00:00 AM</t>
  </si>
  <si>
    <t>11/1/2021 12:00:00 AM</t>
  </si>
  <si>
    <t>11/2/2021 12:00:00 AM</t>
  </si>
  <si>
    <t>11/3/2021 12:00:00 AM</t>
  </si>
  <si>
    <t>11/4/2021 12:00:00 AM</t>
  </si>
  <si>
    <t>11/5/2021 12:00:00 AM</t>
  </si>
  <si>
    <t>11/8/2021 12:00:00 AM</t>
  </si>
  <si>
    <t>11/9/2021 12:00:00 AM</t>
  </si>
  <si>
    <t>11/10/2021 12:00:00 AM</t>
  </si>
  <si>
    <t>11/11/2021 12:00:00 AM</t>
  </si>
  <si>
    <t>11/12/2021 12:00:00 AM</t>
  </si>
  <si>
    <t>11/13/2021 12:00:00 AM</t>
  </si>
  <si>
    <t>11/14/2021 12:00:00 AM</t>
  </si>
  <si>
    <t>11/15/2021 12:00:00 AM</t>
  </si>
  <si>
    <t>11/16/2021 12:00:00 AM</t>
  </si>
  <si>
    <t>11/17/2021 12:00:00 AM</t>
  </si>
  <si>
    <t>11/18/2021 12:00:00 AM</t>
  </si>
  <si>
    <t>11/19/2021 12:00:00 AM</t>
  </si>
  <si>
    <t>11/20/2021 12:00:00 AM</t>
  </si>
  <si>
    <t>11/21/2021 12:00:00 AM</t>
  </si>
  <si>
    <t>11/22/2021 12:00:00 AM</t>
  </si>
  <si>
    <t>11/23/2021 12:00:00 AM</t>
  </si>
  <si>
    <t>11/24/2021 12:00:00 AM</t>
  </si>
  <si>
    <t>11/25/2021 12:00:00 AM</t>
  </si>
  <si>
    <t>11/26/2021 12:00:00 AM</t>
  </si>
  <si>
    <t>11/27/2021 12:00:00 AM</t>
  </si>
  <si>
    <t>11/28/2021 12:00:00 AM</t>
  </si>
  <si>
    <t>11/29/2021 12:00:00 AM</t>
  </si>
  <si>
    <t>11/30/2021 12:00:00 AM</t>
  </si>
  <si>
    <t>12/1/2021 12:00:00 AM</t>
  </si>
  <si>
    <t>12/2/2021 12:00:00 AM</t>
  </si>
  <si>
    <t>12/3/2021 12:00:00 AM</t>
  </si>
  <si>
    <t>12/6/2021 12:00:00 AM</t>
  </si>
  <si>
    <t>12/7/2021 12:00:00 AM</t>
  </si>
  <si>
    <t>12/8/2021 12:00:00 AM</t>
  </si>
  <si>
    <t>12/9/2021 12:00:00 AM</t>
  </si>
  <si>
    <t>12/10/2021 12:00:00 AM</t>
  </si>
  <si>
    <t>12/13/2021 12:00:00 AM</t>
  </si>
  <si>
    <t>12/14/2021 12:00:00 AM</t>
  </si>
  <si>
    <t>12/15/2021 12:00:00 AM</t>
  </si>
  <si>
    <t>12/16/2021 12:00:00 AM</t>
  </si>
  <si>
    <t>12/17/2021 12:00:00 AM</t>
  </si>
  <si>
    <t>12/18/2021 12:00:00 AM</t>
  </si>
  <si>
    <t>12/19/2021 12:00:00 AM</t>
  </si>
  <si>
    <t>12/20/2021 12:00:00 AM</t>
  </si>
  <si>
    <t>12/21/2021 12:00:00 AM</t>
  </si>
  <si>
    <t>12/22/2021 12:00:00 AM</t>
  </si>
  <si>
    <t>12/23/2021 12:00:00 AM</t>
  </si>
  <si>
    <t>12/24/2021 12:00:00 AM</t>
  </si>
  <si>
    <t>12/25/2021 12:00:00 AM</t>
  </si>
  <si>
    <t>12/26/2021 12:00:00 AM</t>
  </si>
  <si>
    <t>12/27/2021 12:00:00 AM</t>
  </si>
  <si>
    <t>12/28/2021 12:00:00 AM</t>
  </si>
  <si>
    <t>12/29/2021 12:00:00 AM</t>
  </si>
  <si>
    <t>12/30/2021 12:00:00 AM</t>
  </si>
  <si>
    <t>12/31/2021 12:00:00 AM</t>
  </si>
  <si>
    <t>1/3/2022 12:00:00 AM</t>
  </si>
  <si>
    <t>1/4/2022 12:00:00 AM</t>
  </si>
  <si>
    <t>1/5/2022 12:00:00 AM</t>
  </si>
  <si>
    <t>1/6/2022 12:00:00 AM</t>
  </si>
  <si>
    <t>1/7/2022 12:00:00 AM</t>
  </si>
  <si>
    <t>1/10/2022 12:00:00 AM</t>
  </si>
  <si>
    <t>1/11/2022 12:00:00 AM</t>
  </si>
  <si>
    <t>1/12/2022 12:00:00 AM</t>
  </si>
  <si>
    <t>1/13/2022 12:00:00 AM</t>
  </si>
  <si>
    <t>1/14/2022 12:00:00 AM</t>
  </si>
  <si>
    <t>1/15/2022 12:00:00 AM</t>
  </si>
  <si>
    <t>1/16/2022 12:00:00 AM</t>
  </si>
  <si>
    <t>1/17/2022 12:00:00 AM</t>
  </si>
  <si>
    <t>1/18/2022 12:00:00 AM</t>
  </si>
  <si>
    <t>1/19/2022 12:00:00 AM</t>
  </si>
  <si>
    <t>1/20/2022 12:00:00 AM</t>
  </si>
  <si>
    <t>1/21/2022 12:00:00 AM</t>
  </si>
  <si>
    <t>1/22/2022 12:00:00 AM</t>
  </si>
  <si>
    <t>1/23/2022 12:00:00 AM</t>
  </si>
  <si>
    <t>1/24/2022 12:00:00 AM</t>
  </si>
  <si>
    <t>1/25/2022 12:00:00 AM</t>
  </si>
  <si>
    <t>1/26/2022 12:00:00 AM</t>
  </si>
  <si>
    <t>1/27/2022 12:00:00 AM</t>
  </si>
  <si>
    <t>1/28/2022 12:00:00 AM</t>
  </si>
  <si>
    <t>1/29/2022 12:00:00 AM</t>
  </si>
  <si>
    <t>1/30/2022 12:00:00 AM</t>
  </si>
  <si>
    <t>1/31/2022 12:00:00 AM</t>
  </si>
  <si>
    <t>2/2/2022 12:00:00 AM</t>
  </si>
  <si>
    <t>2/3/2022 12:00:00 AM</t>
  </si>
  <si>
    <t>2/4/2022 12:00:00 AM</t>
  </si>
  <si>
    <t>2/7/2022 12:00:00 AM</t>
  </si>
  <si>
    <t>2/8/2022 12:00:00 AM</t>
  </si>
  <si>
    <t>2/9/2022 12:00:00 AM</t>
  </si>
  <si>
    <t>2/10/2022 12:00:00 AM</t>
  </si>
  <si>
    <t>2/11/2022 12:00:00 AM</t>
  </si>
  <si>
    <t>2/13/2022 12:00:00 AM</t>
  </si>
  <si>
    <t>2/14/2022 12:00:00 AM</t>
  </si>
  <si>
    <t>2/15/2022 12:00:00 AM</t>
  </si>
  <si>
    <t>2/16/2022 12:00:00 AM</t>
  </si>
  <si>
    <t>2/17/2022 12:00:00 AM</t>
  </si>
  <si>
    <t>2/18/2022 12:00:00 AM</t>
  </si>
  <si>
    <t>2/19/2022 12:00:00 AM</t>
  </si>
  <si>
    <t>2/20/2022 12:00:00 AM</t>
  </si>
  <si>
    <t>2/21/2022 12:00:00 AM</t>
  </si>
  <si>
    <t>2/22/2022 12:00:00 AM</t>
  </si>
  <si>
    <t>2/23/2022 12:00:00 AM</t>
  </si>
  <si>
    <t>2/24/2022 12:00:00 AM</t>
  </si>
  <si>
    <t>2/25/2022 12:00:00 AM</t>
  </si>
  <si>
    <t>2/26/2022 12:00:00 AM</t>
  </si>
  <si>
    <t>2/27/2022 12:00:00 AM</t>
  </si>
  <si>
    <t>2/28/2022 12:00:00 AM</t>
  </si>
  <si>
    <t>Implementasi Fuzzy Time Series</t>
  </si>
  <si>
    <t>Dmin</t>
  </si>
  <si>
    <t>Dmax</t>
  </si>
  <si>
    <t>Banyak Kelas</t>
  </si>
  <si>
    <t>Rentang Kelas</t>
  </si>
  <si>
    <t>Interval Kelas</t>
  </si>
  <si>
    <t>Interval Data yang Terbentuk</t>
  </si>
  <si>
    <t xml:space="preserve">Fuzzyfikasi </t>
  </si>
  <si>
    <t>-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</si>
  <si>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</si>
  <si>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</si>
  <si>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</si>
  <si>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</si>
  <si>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</si>
  <si>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</si>
  <si>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</si>
  <si>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</si>
  <si>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</si>
  <si>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</si>
  <si>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 xml:space="preserve">Tabel Kelompok Fuzzyfikasi </t>
  </si>
  <si>
    <t xml:space="preserve">Titik Tengah </t>
  </si>
  <si>
    <t>FLR</t>
  </si>
  <si>
    <t>A</t>
  </si>
  <si>
    <t xml:space="preserve">&gt; </t>
  </si>
  <si>
    <t>B</t>
  </si>
  <si>
    <t>Probabilitas Matrics</t>
  </si>
  <si>
    <t>FLRG</t>
  </si>
  <si>
    <t>Fuzzyfikasi</t>
  </si>
  <si>
    <t>Hasil Probabilitas Matrics</t>
  </si>
  <si>
    <t>85/97</t>
  </si>
  <si>
    <t>12/97</t>
  </si>
  <si>
    <t>12/338</t>
  </si>
  <si>
    <t>314/338</t>
  </si>
  <si>
    <t>12/149</t>
  </si>
  <si>
    <t>129/149</t>
  </si>
  <si>
    <t>8/149</t>
  </si>
  <si>
    <t>8/93</t>
  </si>
  <si>
    <t>84/93</t>
  </si>
  <si>
    <t>1/93</t>
  </si>
  <si>
    <t>1/10</t>
  </si>
  <si>
    <t>8/10</t>
  </si>
  <si>
    <t>1/11</t>
  </si>
  <si>
    <t>8/11</t>
  </si>
  <si>
    <t>2/11</t>
  </si>
  <si>
    <t>3/7</t>
  </si>
  <si>
    <t>1/7</t>
  </si>
  <si>
    <t>1/16</t>
  </si>
  <si>
    <t>13/16</t>
  </si>
  <si>
    <t>2/16</t>
  </si>
  <si>
    <t>2/8</t>
  </si>
  <si>
    <t>6/8</t>
  </si>
  <si>
    <t>Hasil Peramalan</t>
  </si>
  <si>
    <t>MAPE</t>
  </si>
  <si>
    <t>Data Kurs Beli Periode Ketika Covid</t>
  </si>
  <si>
    <t>Rata-rata MAPE</t>
  </si>
  <si>
    <t>.</t>
  </si>
  <si>
    <t>Hasil Nilai Fuzzyfikasi</t>
  </si>
  <si>
    <t>Data Kurs Jual Periode Ketika Pandemi Covid 19</t>
  </si>
  <si>
    <t>3/1/2020 12:00:00 AM</t>
  </si>
  <si>
    <t>3/7/2020 12:00:00 AM</t>
  </si>
  <si>
    <t>3/8/2020 12:00:00 AM</t>
  </si>
  <si>
    <t>Data Kurs Beli Periode Ketika Pandemi Covid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</si>
</sst>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Tahoma"/>
      <family val="2"/>
    </font>
    <font>
      <sz val="8"/>
      <name val="Calibri"/>
      <family val="2"/>
      <scheme val="minor"/>
    </font>
    <font>
      <sz val="12"/>
      <name val="Tahoma"/>
      <family val="2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22" fontId="2" fillId="2" borderId="1" xfId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22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0" fillId="3" borderId="0" xfId="0" applyFill="1"/>
    <xf numFmtId="22" fontId="2" fillId="0" borderId="1" xfId="1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1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49" fontId="2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" fillId="0" borderId="1" xfId="1" applyFont="1" applyBorder="1" applyAlignment="1">
      <alignment horizontal="left"/>
    </xf>
    <xf numFmtId="0" fontId="2" fillId="0" borderId="1" xfId="0" applyFont="1" applyBorder="1"/>
    <xf numFmtId="0" fontId="5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Normal" xfId="0" builtinId="0"/>
    <cellStyle name="Normal 2" xfId="1" xr:uid="{84BF4363-FACE-4324-B696-48A1891EA1F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Kurs%20Jual%20dan%20Beli%20(Ketika%20Covi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kurs jual"/>
      <sheetName val="Interval"/>
      <sheetName val="Interval Data"/>
      <sheetName val="Fuzzyfikasi"/>
      <sheetName val="FLR"/>
      <sheetName val="FLRG"/>
      <sheetName val="Hasil Peramalan"/>
      <sheetName val="Data Kurs Beli"/>
      <sheetName val="Interval kurs beli"/>
      <sheetName val="Interval Data kurs beli"/>
      <sheetName val="Fuzzyfikasi kurs beli"/>
      <sheetName val="FLR kurs beli"/>
      <sheetName val="FLRG kurs beli"/>
      <sheetName val="Hasil Peramalan kurs beli"/>
      <sheetName val="Kurs Jual"/>
      <sheetName val="Kurs Beli"/>
    </sheetNames>
    <sheetDataSet>
      <sheetData sheetId="0"/>
      <sheetData sheetId="1">
        <row r="5">
          <cell r="H5">
            <v>13944.38</v>
          </cell>
        </row>
        <row r="9">
          <cell r="H9">
            <v>288.03300000000002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C8A54-884B-43A2-87F0-FD8335EB54F0}">
  <dimension ref="B3:N734"/>
  <sheetViews>
    <sheetView workbookViewId="0">
      <selection activeCell="I15" sqref="I15"/>
    </sheetView>
  </sheetViews>
  <sheetFormatPr defaultRowHeight="14.4" x14ac:dyDescent="0.3"/>
  <cols>
    <col min="3" max="3" width="26.21875" bestFit="1" customWidth="1"/>
    <col min="13" max="13" width="24.88671875" bestFit="1" customWidth="1"/>
  </cols>
  <sheetData>
    <row r="3" spans="2:14" x14ac:dyDescent="0.3">
      <c r="B3" s="36" t="s">
        <v>0</v>
      </c>
      <c r="C3" s="36"/>
      <c r="D3" s="36"/>
    </row>
    <row r="4" spans="2:14" x14ac:dyDescent="0.3">
      <c r="B4" s="36"/>
      <c r="C4" s="36"/>
      <c r="D4" s="36"/>
    </row>
    <row r="5" spans="2:14" ht="15.6" x14ac:dyDescent="0.3">
      <c r="B5" s="17">
        <v>1</v>
      </c>
      <c r="C5" s="1">
        <v>43833</v>
      </c>
      <c r="D5" s="2">
        <v>14305.17</v>
      </c>
    </row>
    <row r="6" spans="2:14" ht="15.6" x14ac:dyDescent="0.3">
      <c r="B6" s="17">
        <v>2</v>
      </c>
      <c r="C6" s="3" t="s">
        <v>1</v>
      </c>
      <c r="D6" s="2">
        <v>14485.07</v>
      </c>
      <c r="L6" s="36" t="s">
        <v>0</v>
      </c>
      <c r="M6" s="36"/>
      <c r="N6" s="36"/>
    </row>
    <row r="7" spans="2:14" ht="15.6" x14ac:dyDescent="0.3">
      <c r="B7" s="17">
        <v>3</v>
      </c>
      <c r="C7" s="3" t="s">
        <v>2</v>
      </c>
      <c r="D7" s="2">
        <v>14293.11</v>
      </c>
      <c r="L7" s="36"/>
      <c r="M7" s="36"/>
      <c r="N7" s="36"/>
    </row>
    <row r="8" spans="2:14" ht="15.6" x14ac:dyDescent="0.3">
      <c r="B8" s="17">
        <v>4</v>
      </c>
      <c r="C8" s="3" t="s">
        <v>3</v>
      </c>
      <c r="D8" s="2">
        <v>14241.86</v>
      </c>
      <c r="L8" s="17">
        <v>1</v>
      </c>
      <c r="M8" s="22">
        <v>43833</v>
      </c>
      <c r="N8" s="23">
        <v>14305.17</v>
      </c>
    </row>
    <row r="9" spans="2:14" ht="15.6" x14ac:dyDescent="0.3">
      <c r="B9" s="17">
        <v>5</v>
      </c>
      <c r="C9" s="3" t="s">
        <v>4</v>
      </c>
      <c r="D9" s="2">
        <v>14238.84</v>
      </c>
      <c r="L9" s="17">
        <v>2</v>
      </c>
      <c r="M9" s="24" t="s">
        <v>1</v>
      </c>
      <c r="N9" s="23">
        <v>14485.07</v>
      </c>
    </row>
    <row r="10" spans="2:14" ht="15.6" x14ac:dyDescent="0.3">
      <c r="B10" s="17">
        <v>6</v>
      </c>
      <c r="C10" s="3" t="s">
        <v>5</v>
      </c>
      <c r="D10" s="2">
        <v>14338.34</v>
      </c>
      <c r="L10" s="17">
        <v>3</v>
      </c>
      <c r="M10" s="24" t="s">
        <v>2</v>
      </c>
      <c r="N10" s="23">
        <v>14293.11</v>
      </c>
    </row>
    <row r="11" spans="2:14" ht="15.6" x14ac:dyDescent="0.3">
      <c r="B11" s="17">
        <v>7</v>
      </c>
      <c r="C11" s="1">
        <v>44015</v>
      </c>
      <c r="D11" s="2">
        <v>14338.34</v>
      </c>
      <c r="L11" s="17">
        <v>4</v>
      </c>
      <c r="M11" s="24" t="s">
        <v>3</v>
      </c>
      <c r="N11" s="23">
        <v>14241.86</v>
      </c>
    </row>
    <row r="12" spans="2:14" ht="15.6" x14ac:dyDescent="0.3">
      <c r="B12" s="17">
        <v>8</v>
      </c>
      <c r="C12" s="1">
        <v>44046</v>
      </c>
      <c r="D12" s="2">
        <v>14338.34</v>
      </c>
      <c r="L12" s="17">
        <v>5</v>
      </c>
      <c r="M12" s="24" t="s">
        <v>4</v>
      </c>
      <c r="N12" s="23">
        <v>14238.84</v>
      </c>
    </row>
    <row r="13" spans="2:14" ht="15.6" x14ac:dyDescent="0.3">
      <c r="B13" s="17">
        <v>9</v>
      </c>
      <c r="C13" s="3" t="s">
        <v>6</v>
      </c>
      <c r="D13" s="2">
        <v>14413.71</v>
      </c>
      <c r="L13" s="17">
        <v>6</v>
      </c>
      <c r="M13" s="24" t="s">
        <v>5</v>
      </c>
      <c r="N13" s="23">
        <v>14338.34</v>
      </c>
    </row>
    <row r="14" spans="2:14" ht="15.6" x14ac:dyDescent="0.3">
      <c r="B14" s="17">
        <v>10</v>
      </c>
      <c r="C14" s="3" t="s">
        <v>7</v>
      </c>
      <c r="D14" s="2">
        <v>14483.06</v>
      </c>
      <c r="L14" s="17">
        <v>7</v>
      </c>
      <c r="M14" s="22">
        <v>44015</v>
      </c>
      <c r="N14" s="23">
        <v>14338.34</v>
      </c>
    </row>
    <row r="15" spans="2:14" ht="15.6" x14ac:dyDescent="0.3">
      <c r="B15" s="17">
        <v>11</v>
      </c>
      <c r="C15" s="3" t="s">
        <v>8</v>
      </c>
      <c r="D15" s="2">
        <v>14394.62</v>
      </c>
      <c r="L15" s="17">
        <v>8</v>
      </c>
      <c r="M15" s="22">
        <v>44046</v>
      </c>
      <c r="N15" s="23">
        <v>14338.34</v>
      </c>
    </row>
    <row r="16" spans="2:14" ht="15.6" x14ac:dyDescent="0.3">
      <c r="B16" s="17">
        <v>12</v>
      </c>
      <c r="C16" s="3" t="s">
        <v>9</v>
      </c>
      <c r="D16" s="2">
        <v>14562.45</v>
      </c>
      <c r="L16" s="17">
        <v>9</v>
      </c>
      <c r="M16" s="24" t="s">
        <v>6</v>
      </c>
      <c r="N16" s="23">
        <v>14413.71</v>
      </c>
    </row>
    <row r="17" spans="2:14" ht="15.6" x14ac:dyDescent="0.3">
      <c r="B17" s="17">
        <v>13</v>
      </c>
      <c r="C17" s="3" t="s">
        <v>10</v>
      </c>
      <c r="D17" s="2">
        <v>14889.08</v>
      </c>
      <c r="L17" s="17">
        <v>10</v>
      </c>
      <c r="M17" s="24" t="s">
        <v>7</v>
      </c>
      <c r="N17" s="23">
        <v>14483.06</v>
      </c>
    </row>
    <row r="18" spans="2:14" ht="15.6" x14ac:dyDescent="0.3">
      <c r="B18" s="17">
        <v>14</v>
      </c>
      <c r="C18" s="3" t="s">
        <v>11</v>
      </c>
      <c r="D18" s="2">
        <v>14889.08</v>
      </c>
      <c r="L18" s="17" t="s">
        <v>692</v>
      </c>
      <c r="M18" s="25" t="s">
        <v>692</v>
      </c>
      <c r="N18" s="25" t="s">
        <v>692</v>
      </c>
    </row>
    <row r="19" spans="2:14" ht="15.6" x14ac:dyDescent="0.3">
      <c r="B19" s="17">
        <v>15</v>
      </c>
      <c r="C19" s="3" t="s">
        <v>12</v>
      </c>
      <c r="D19" s="2">
        <v>14889.08</v>
      </c>
      <c r="L19" s="17" t="s">
        <v>692</v>
      </c>
      <c r="M19" s="25" t="s">
        <v>692</v>
      </c>
      <c r="N19" s="25" t="s">
        <v>692</v>
      </c>
    </row>
    <row r="20" spans="2:14" ht="15.6" x14ac:dyDescent="0.3">
      <c r="B20" s="17">
        <v>16</v>
      </c>
      <c r="C20" s="3" t="s">
        <v>13</v>
      </c>
      <c r="D20" s="2">
        <v>14892.09</v>
      </c>
      <c r="L20" s="17" t="s">
        <v>692</v>
      </c>
      <c r="M20" s="25" t="s">
        <v>692</v>
      </c>
      <c r="N20" s="25" t="s">
        <v>692</v>
      </c>
    </row>
    <row r="21" spans="2:14" ht="15.6" x14ac:dyDescent="0.3">
      <c r="B21" s="17">
        <v>17</v>
      </c>
      <c r="C21" s="3" t="s">
        <v>14</v>
      </c>
      <c r="D21" s="2">
        <v>15158.42</v>
      </c>
      <c r="L21" s="17" t="s">
        <v>692</v>
      </c>
      <c r="M21" s="25" t="s">
        <v>692</v>
      </c>
      <c r="N21" s="25" t="s">
        <v>692</v>
      </c>
    </row>
    <row r="22" spans="2:14" ht="15.6" x14ac:dyDescent="0.3">
      <c r="B22" s="17">
        <v>18</v>
      </c>
      <c r="C22" s="3" t="s">
        <v>15</v>
      </c>
      <c r="D22" s="2">
        <v>15299.12</v>
      </c>
      <c r="L22" s="17" t="s">
        <v>692</v>
      </c>
      <c r="M22" s="25" t="s">
        <v>692</v>
      </c>
      <c r="N22" s="25" t="s">
        <v>692</v>
      </c>
    </row>
    <row r="23" spans="2:14" ht="15.6" x14ac:dyDescent="0.3">
      <c r="B23" s="17">
        <v>19</v>
      </c>
      <c r="C23" s="3" t="s">
        <v>16</v>
      </c>
      <c r="D23" s="2">
        <v>15790.56</v>
      </c>
      <c r="L23" s="17">
        <v>730</v>
      </c>
      <c r="M23" s="26" t="s">
        <v>636</v>
      </c>
      <c r="N23" s="23">
        <v>14442.86</v>
      </c>
    </row>
    <row r="24" spans="2:14" ht="15.6" x14ac:dyDescent="0.3">
      <c r="B24" s="17">
        <v>20</v>
      </c>
      <c r="C24" s="3" t="s">
        <v>17</v>
      </c>
      <c r="D24" s="2">
        <v>16354.37</v>
      </c>
    </row>
    <row r="25" spans="2:14" ht="15.6" x14ac:dyDescent="0.3">
      <c r="B25" s="17">
        <v>21</v>
      </c>
      <c r="C25" s="3" t="s">
        <v>18</v>
      </c>
      <c r="D25" s="2">
        <v>16354.37</v>
      </c>
    </row>
    <row r="26" spans="2:14" ht="15.6" x14ac:dyDescent="0.3">
      <c r="B26" s="17">
        <v>22</v>
      </c>
      <c r="C26" s="3" t="s">
        <v>19</v>
      </c>
      <c r="D26" s="2">
        <v>16354.37</v>
      </c>
    </row>
    <row r="27" spans="2:14" ht="15.6" x14ac:dyDescent="0.3">
      <c r="B27" s="17">
        <v>23</v>
      </c>
      <c r="C27" s="3" t="s">
        <v>20</v>
      </c>
      <c r="D27" s="2">
        <v>16691.04</v>
      </c>
    </row>
    <row r="28" spans="2:14" ht="15.6" x14ac:dyDescent="0.3">
      <c r="B28" s="17">
        <v>24</v>
      </c>
      <c r="C28" s="3" t="s">
        <v>21</v>
      </c>
      <c r="D28" s="2">
        <v>16568.43</v>
      </c>
    </row>
    <row r="29" spans="2:14" ht="15.6" x14ac:dyDescent="0.3">
      <c r="B29" s="17">
        <v>25</v>
      </c>
      <c r="C29" s="3" t="s">
        <v>22</v>
      </c>
      <c r="D29" s="2">
        <v>16568.43</v>
      </c>
    </row>
    <row r="30" spans="2:14" ht="15.6" x14ac:dyDescent="0.3">
      <c r="B30" s="17">
        <v>26</v>
      </c>
      <c r="C30" s="3" t="s">
        <v>23</v>
      </c>
      <c r="D30" s="2">
        <v>16409.64</v>
      </c>
    </row>
    <row r="31" spans="2:14" ht="15.6" x14ac:dyDescent="0.3">
      <c r="B31" s="17">
        <v>27</v>
      </c>
      <c r="C31" s="3" t="s">
        <v>24</v>
      </c>
      <c r="D31" s="2">
        <v>16311.15</v>
      </c>
    </row>
    <row r="32" spans="2:14" ht="15.6" x14ac:dyDescent="0.3">
      <c r="B32" s="17">
        <v>28</v>
      </c>
      <c r="C32" s="3" t="s">
        <v>25</v>
      </c>
      <c r="D32" s="2">
        <v>16311.15</v>
      </c>
    </row>
    <row r="33" spans="2:4" ht="15.6" x14ac:dyDescent="0.3">
      <c r="B33" s="17">
        <v>29</v>
      </c>
      <c r="C33" s="3" t="s">
        <v>26</v>
      </c>
      <c r="D33" s="2">
        <v>16311.15</v>
      </c>
    </row>
    <row r="34" spans="2:4" ht="15.6" x14ac:dyDescent="0.3">
      <c r="B34" s="17">
        <v>30</v>
      </c>
      <c r="C34" s="3" t="s">
        <v>27</v>
      </c>
      <c r="D34" s="2">
        <v>16417.68</v>
      </c>
    </row>
    <row r="35" spans="2:4" ht="15.6" x14ac:dyDescent="0.3">
      <c r="B35" s="17">
        <v>31</v>
      </c>
      <c r="C35" s="3" t="s">
        <v>28</v>
      </c>
      <c r="D35" s="2">
        <v>16448.84</v>
      </c>
    </row>
    <row r="36" spans="2:4" ht="15.6" x14ac:dyDescent="0.3">
      <c r="B36" s="17">
        <v>32</v>
      </c>
      <c r="C36" s="3" t="s">
        <v>29</v>
      </c>
      <c r="D36" s="2">
        <v>16495.07</v>
      </c>
    </row>
    <row r="37" spans="2:4" ht="15.6" x14ac:dyDescent="0.3">
      <c r="B37" s="17">
        <v>33</v>
      </c>
      <c r="C37" s="3" t="s">
        <v>30</v>
      </c>
      <c r="D37" s="2">
        <v>16824.71</v>
      </c>
    </row>
    <row r="38" spans="2:4" ht="15.6" x14ac:dyDescent="0.3">
      <c r="B38" s="17">
        <v>34</v>
      </c>
      <c r="C38" s="3" t="s">
        <v>31</v>
      </c>
      <c r="D38" s="2">
        <v>16546.32</v>
      </c>
    </row>
    <row r="39" spans="2:4" ht="15.6" x14ac:dyDescent="0.3">
      <c r="B39" s="17">
        <v>35</v>
      </c>
      <c r="C39" s="1">
        <v>43925</v>
      </c>
      <c r="D39" s="2">
        <v>16546.32</v>
      </c>
    </row>
    <row r="40" spans="2:4" ht="15.6" x14ac:dyDescent="0.3">
      <c r="B40" s="17">
        <v>36</v>
      </c>
      <c r="C40" s="1">
        <v>43955</v>
      </c>
      <c r="D40" s="2">
        <v>16546.32</v>
      </c>
    </row>
    <row r="41" spans="2:4" ht="15.6" x14ac:dyDescent="0.3">
      <c r="B41" s="17">
        <v>37</v>
      </c>
      <c r="C41" s="3" t="s">
        <v>32</v>
      </c>
      <c r="D41" s="2">
        <v>16638.78</v>
      </c>
    </row>
    <row r="42" spans="2:4" ht="15.6" x14ac:dyDescent="0.3">
      <c r="B42" s="17">
        <v>38</v>
      </c>
      <c r="C42" s="3" t="s">
        <v>33</v>
      </c>
      <c r="D42" s="2">
        <v>16492.05</v>
      </c>
    </row>
    <row r="43" spans="2:4" ht="15.6" x14ac:dyDescent="0.3">
      <c r="B43" s="17">
        <v>39</v>
      </c>
      <c r="C43" s="3" t="s">
        <v>34</v>
      </c>
      <c r="D43" s="2">
        <v>16326.23</v>
      </c>
    </row>
    <row r="44" spans="2:4" ht="15.6" x14ac:dyDescent="0.3">
      <c r="B44" s="17">
        <v>40</v>
      </c>
      <c r="C44" s="3" t="s">
        <v>35</v>
      </c>
      <c r="D44" s="2">
        <v>16322.21</v>
      </c>
    </row>
    <row r="45" spans="2:4" ht="15.6" x14ac:dyDescent="0.3">
      <c r="B45" s="17">
        <v>41</v>
      </c>
      <c r="C45" s="1">
        <v>44108</v>
      </c>
      <c r="D45" s="2">
        <v>16322.21</v>
      </c>
    </row>
    <row r="46" spans="2:4" ht="15.6" x14ac:dyDescent="0.3">
      <c r="B46" s="17">
        <v>42</v>
      </c>
      <c r="C46" s="1">
        <v>44139</v>
      </c>
      <c r="D46" s="2">
        <v>16322.21</v>
      </c>
    </row>
    <row r="47" spans="2:4" ht="15.6" x14ac:dyDescent="0.3">
      <c r="B47" s="17">
        <v>43</v>
      </c>
      <c r="C47" s="1">
        <v>44169</v>
      </c>
      <c r="D47" s="2">
        <v>16322.21</v>
      </c>
    </row>
    <row r="48" spans="2:4" ht="15.6" x14ac:dyDescent="0.3">
      <c r="B48" s="17">
        <v>44</v>
      </c>
      <c r="C48" s="3" t="s">
        <v>36</v>
      </c>
      <c r="D48" s="2">
        <v>15919.2</v>
      </c>
    </row>
    <row r="49" spans="2:4" ht="15.6" x14ac:dyDescent="0.3">
      <c r="B49" s="17">
        <v>45</v>
      </c>
      <c r="C49" s="3" t="s">
        <v>37</v>
      </c>
      <c r="D49" s="2">
        <v>15800.61</v>
      </c>
    </row>
    <row r="50" spans="2:4" ht="15.6" x14ac:dyDescent="0.3">
      <c r="B50" s="17">
        <v>46</v>
      </c>
      <c r="C50" s="3" t="s">
        <v>38</v>
      </c>
      <c r="D50" s="2">
        <v>15785.54</v>
      </c>
    </row>
    <row r="51" spans="2:4" ht="15.6" x14ac:dyDescent="0.3">
      <c r="B51" s="17">
        <v>47</v>
      </c>
      <c r="C51" s="3" t="s">
        <v>39</v>
      </c>
      <c r="D51" s="2">
        <v>15865.94</v>
      </c>
    </row>
    <row r="52" spans="2:4" ht="15.6" x14ac:dyDescent="0.3">
      <c r="B52" s="17">
        <v>48</v>
      </c>
      <c r="C52" s="3" t="s">
        <v>40</v>
      </c>
      <c r="D52" s="2">
        <v>15580.52</v>
      </c>
    </row>
    <row r="53" spans="2:4" ht="15.6" x14ac:dyDescent="0.3">
      <c r="B53" s="17">
        <v>49</v>
      </c>
      <c r="C53" s="3" t="s">
        <v>41</v>
      </c>
      <c r="D53" s="2">
        <v>15580.52</v>
      </c>
    </row>
    <row r="54" spans="2:4" ht="15.6" x14ac:dyDescent="0.3">
      <c r="B54" s="17">
        <v>50</v>
      </c>
      <c r="C54" s="3" t="s">
        <v>42</v>
      </c>
      <c r="D54" s="2">
        <v>15580.52</v>
      </c>
    </row>
    <row r="55" spans="2:4" ht="15.6" x14ac:dyDescent="0.3">
      <c r="B55" s="17">
        <v>51</v>
      </c>
      <c r="C55" s="3" t="s">
        <v>43</v>
      </c>
      <c r="D55" s="2">
        <v>15620.72</v>
      </c>
    </row>
    <row r="56" spans="2:4" ht="15.6" x14ac:dyDescent="0.3">
      <c r="B56" s="17">
        <v>52</v>
      </c>
      <c r="C56" s="3" t="s">
        <v>44</v>
      </c>
      <c r="D56" s="2">
        <v>15721.22</v>
      </c>
    </row>
    <row r="57" spans="2:4" ht="15.6" x14ac:dyDescent="0.3">
      <c r="B57" s="17">
        <v>53</v>
      </c>
      <c r="C57" s="3" t="s">
        <v>45</v>
      </c>
      <c r="D57" s="2">
        <v>15644.84</v>
      </c>
    </row>
    <row r="58" spans="2:4" ht="15.6" x14ac:dyDescent="0.3">
      <c r="B58" s="17">
        <v>54</v>
      </c>
      <c r="C58" s="3" t="s">
        <v>46</v>
      </c>
      <c r="D58" s="2">
        <v>15708.15</v>
      </c>
    </row>
    <row r="59" spans="2:4" ht="15.6" x14ac:dyDescent="0.3">
      <c r="B59" s="17">
        <v>55</v>
      </c>
      <c r="C59" s="3" t="s">
        <v>47</v>
      </c>
      <c r="D59" s="2">
        <v>15630.77</v>
      </c>
    </row>
    <row r="60" spans="2:4" ht="15.6" x14ac:dyDescent="0.3">
      <c r="B60" s="17">
        <v>56</v>
      </c>
      <c r="C60" s="3" t="s">
        <v>48</v>
      </c>
      <c r="D60" s="2">
        <v>15630.77</v>
      </c>
    </row>
    <row r="61" spans="2:4" ht="15.6" x14ac:dyDescent="0.3">
      <c r="B61" s="17">
        <v>57</v>
      </c>
      <c r="C61" s="3" t="s">
        <v>49</v>
      </c>
      <c r="D61" s="2">
        <v>15630.77</v>
      </c>
    </row>
    <row r="62" spans="2:4" ht="15.6" x14ac:dyDescent="0.3">
      <c r="B62" s="17">
        <v>58</v>
      </c>
      <c r="C62" s="3" t="s">
        <v>50</v>
      </c>
      <c r="D62" s="2">
        <v>15668.96</v>
      </c>
    </row>
    <row r="63" spans="2:4" ht="15.6" x14ac:dyDescent="0.3">
      <c r="B63" s="17">
        <v>59</v>
      </c>
      <c r="C63" s="3" t="s">
        <v>51</v>
      </c>
      <c r="D63" s="2">
        <v>15565.44</v>
      </c>
    </row>
    <row r="64" spans="2:4" ht="15.6" x14ac:dyDescent="0.3">
      <c r="B64" s="17">
        <v>60</v>
      </c>
      <c r="C64" s="3" t="s">
        <v>52</v>
      </c>
      <c r="D64" s="2">
        <v>15492.08</v>
      </c>
    </row>
    <row r="65" spans="2:4" ht="15.6" x14ac:dyDescent="0.3">
      <c r="B65" s="17">
        <v>61</v>
      </c>
      <c r="C65" s="3" t="s">
        <v>53</v>
      </c>
      <c r="D65" s="2">
        <v>15232.79</v>
      </c>
    </row>
    <row r="66" spans="2:4" ht="15.6" x14ac:dyDescent="0.3">
      <c r="B66" s="17">
        <v>62</v>
      </c>
      <c r="C66" s="1">
        <v>43835</v>
      </c>
      <c r="D66" s="2">
        <v>15232.79</v>
      </c>
    </row>
    <row r="67" spans="2:4" ht="15.6" x14ac:dyDescent="0.3">
      <c r="B67" s="17">
        <v>63</v>
      </c>
      <c r="C67" s="1">
        <v>43866</v>
      </c>
      <c r="D67" s="2">
        <v>15232.79</v>
      </c>
    </row>
    <row r="68" spans="2:4" ht="15.6" x14ac:dyDescent="0.3">
      <c r="B68" s="17">
        <v>64</v>
      </c>
      <c r="C68" s="1">
        <v>43895</v>
      </c>
      <c r="D68" s="2">
        <v>15232.79</v>
      </c>
    </row>
    <row r="69" spans="2:4" ht="15.6" x14ac:dyDescent="0.3">
      <c r="B69" s="17">
        <v>65</v>
      </c>
      <c r="C69" s="3" t="s">
        <v>54</v>
      </c>
      <c r="D69" s="2">
        <v>15148.37</v>
      </c>
    </row>
    <row r="70" spans="2:4" ht="15.6" x14ac:dyDescent="0.3">
      <c r="B70" s="17">
        <v>66</v>
      </c>
      <c r="C70" s="3" t="s">
        <v>55</v>
      </c>
      <c r="D70" s="2">
        <v>15179.52</v>
      </c>
    </row>
    <row r="71" spans="2:4" ht="15.6" x14ac:dyDescent="0.3">
      <c r="B71" s="17">
        <v>67</v>
      </c>
      <c r="C71" s="3" t="s">
        <v>56</v>
      </c>
      <c r="D71" s="2">
        <v>15202.64</v>
      </c>
    </row>
    <row r="72" spans="2:4" ht="15.6" x14ac:dyDescent="0.3">
      <c r="B72" s="17">
        <v>68</v>
      </c>
      <c r="C72" s="1">
        <v>44017</v>
      </c>
      <c r="D72" s="2">
        <v>15202.64</v>
      </c>
    </row>
    <row r="73" spans="2:4" ht="15.6" x14ac:dyDescent="0.3">
      <c r="B73" s="17">
        <v>69</v>
      </c>
      <c r="C73" s="3" t="s">
        <v>57</v>
      </c>
      <c r="D73" s="2">
        <v>15084.05</v>
      </c>
    </row>
    <row r="74" spans="2:4" ht="15.6" x14ac:dyDescent="0.3">
      <c r="B74" s="17">
        <v>70</v>
      </c>
      <c r="C74" s="1">
        <v>44079</v>
      </c>
      <c r="D74" s="2">
        <v>15084.05</v>
      </c>
    </row>
    <row r="75" spans="2:4" ht="15.6" x14ac:dyDescent="0.3">
      <c r="B75" s="17">
        <v>71</v>
      </c>
      <c r="C75" s="1">
        <v>44109</v>
      </c>
      <c r="D75" s="2">
        <v>15084.05</v>
      </c>
    </row>
    <row r="76" spans="2:4" ht="15.6" x14ac:dyDescent="0.3">
      <c r="B76" s="17">
        <v>72</v>
      </c>
      <c r="C76" s="3" t="s">
        <v>58</v>
      </c>
      <c r="D76" s="2">
        <v>15010.68</v>
      </c>
    </row>
    <row r="77" spans="2:4" ht="15.6" x14ac:dyDescent="0.3">
      <c r="B77" s="17">
        <v>73</v>
      </c>
      <c r="C77" s="3" t="s">
        <v>59</v>
      </c>
      <c r="D77" s="2">
        <v>15052.89</v>
      </c>
    </row>
    <row r="78" spans="2:4" ht="15.6" x14ac:dyDescent="0.3">
      <c r="B78" s="17">
        <v>74</v>
      </c>
      <c r="C78" s="3" t="s">
        <v>60</v>
      </c>
      <c r="D78" s="2">
        <v>14961.44</v>
      </c>
    </row>
    <row r="79" spans="2:4" ht="15.6" x14ac:dyDescent="0.3">
      <c r="B79" s="17">
        <v>75</v>
      </c>
      <c r="C79" s="3" t="s">
        <v>61</v>
      </c>
      <c r="D79" s="2">
        <v>15020.73</v>
      </c>
    </row>
    <row r="80" spans="2:4" ht="15.6" x14ac:dyDescent="0.3">
      <c r="B80" s="17">
        <v>76</v>
      </c>
      <c r="C80" s="3" t="s">
        <v>62</v>
      </c>
      <c r="D80" s="2">
        <v>14983.55</v>
      </c>
    </row>
    <row r="81" spans="2:4" ht="15.6" x14ac:dyDescent="0.3">
      <c r="B81" s="17">
        <v>77</v>
      </c>
      <c r="C81" s="3" t="s">
        <v>63</v>
      </c>
      <c r="D81" s="2">
        <v>14983.55</v>
      </c>
    </row>
    <row r="82" spans="2:4" ht="15.6" x14ac:dyDescent="0.3">
      <c r="B82" s="17">
        <v>78</v>
      </c>
      <c r="C82" s="3" t="s">
        <v>64</v>
      </c>
      <c r="D82" s="2">
        <v>14983.55</v>
      </c>
    </row>
    <row r="83" spans="2:4" ht="15.6" x14ac:dyDescent="0.3">
      <c r="B83" s="17">
        <v>79</v>
      </c>
      <c r="C83" s="3" t="s">
        <v>65</v>
      </c>
      <c r="D83" s="2">
        <v>14959.43</v>
      </c>
    </row>
    <row r="84" spans="2:4" ht="15.6" x14ac:dyDescent="0.3">
      <c r="B84" s="17">
        <v>80</v>
      </c>
      <c r="C84" s="3" t="s">
        <v>66</v>
      </c>
      <c r="D84" s="2">
        <v>14897.12</v>
      </c>
    </row>
    <row r="85" spans="2:4" ht="15.6" x14ac:dyDescent="0.3">
      <c r="B85" s="17">
        <v>81</v>
      </c>
      <c r="C85" s="3" t="s">
        <v>67</v>
      </c>
      <c r="D85" s="2">
        <v>14858.93</v>
      </c>
    </row>
    <row r="86" spans="2:4" ht="15.6" x14ac:dyDescent="0.3">
      <c r="B86" s="17">
        <v>82</v>
      </c>
      <c r="C86" s="3" t="s">
        <v>68</v>
      </c>
      <c r="D86" s="2">
        <v>14858.93</v>
      </c>
    </row>
    <row r="87" spans="2:4" ht="15.6" x14ac:dyDescent="0.3">
      <c r="B87" s="17">
        <v>83</v>
      </c>
      <c r="C87" s="3" t="s">
        <v>69</v>
      </c>
      <c r="D87" s="2">
        <v>14858.93</v>
      </c>
    </row>
    <row r="88" spans="2:4" ht="15.6" x14ac:dyDescent="0.3">
      <c r="B88" s="17">
        <v>84</v>
      </c>
      <c r="C88" s="3" t="s">
        <v>70</v>
      </c>
      <c r="D88" s="2">
        <v>14858.93</v>
      </c>
    </row>
    <row r="89" spans="2:4" ht="15.6" x14ac:dyDescent="0.3">
      <c r="B89" s="17">
        <v>85</v>
      </c>
      <c r="C89" s="3" t="s">
        <v>71</v>
      </c>
      <c r="D89" s="2">
        <v>14858.93</v>
      </c>
    </row>
    <row r="90" spans="2:4" ht="15.6" x14ac:dyDescent="0.3">
      <c r="B90" s="17">
        <v>86</v>
      </c>
      <c r="C90" s="3" t="s">
        <v>72</v>
      </c>
      <c r="D90" s="2">
        <v>14858.93</v>
      </c>
    </row>
    <row r="91" spans="2:4" ht="15.6" x14ac:dyDescent="0.3">
      <c r="B91" s="17">
        <v>87</v>
      </c>
      <c r="C91" s="3" t="s">
        <v>73</v>
      </c>
      <c r="D91" s="2">
        <v>14847.87</v>
      </c>
    </row>
    <row r="92" spans="2:4" ht="15.6" x14ac:dyDescent="0.3">
      <c r="B92" s="17">
        <v>88</v>
      </c>
      <c r="C92" s="3" t="s">
        <v>74</v>
      </c>
      <c r="D92" s="2">
        <v>14834.81</v>
      </c>
    </row>
    <row r="93" spans="2:4" ht="15.6" x14ac:dyDescent="0.3">
      <c r="B93" s="17">
        <v>89</v>
      </c>
      <c r="C93" s="3" t="s">
        <v>75</v>
      </c>
      <c r="D93" s="2">
        <v>14842.85</v>
      </c>
    </row>
    <row r="94" spans="2:4" ht="15.6" x14ac:dyDescent="0.3">
      <c r="B94" s="17">
        <v>90</v>
      </c>
      <c r="C94" s="3" t="s">
        <v>76</v>
      </c>
      <c r="D94" s="2">
        <v>14806.67</v>
      </c>
    </row>
    <row r="95" spans="2:4" ht="15.6" x14ac:dyDescent="0.3">
      <c r="B95" s="17">
        <v>91</v>
      </c>
      <c r="C95" s="3" t="s">
        <v>77</v>
      </c>
      <c r="D95" s="2">
        <v>14806.67</v>
      </c>
    </row>
    <row r="96" spans="2:4" ht="15.6" x14ac:dyDescent="0.3">
      <c r="B96" s="17">
        <v>92</v>
      </c>
      <c r="C96" s="3" t="s">
        <v>78</v>
      </c>
      <c r="D96" s="2">
        <v>14806.67</v>
      </c>
    </row>
    <row r="97" spans="2:4" ht="15.6" x14ac:dyDescent="0.3">
      <c r="B97" s="17">
        <v>93</v>
      </c>
      <c r="C97" s="1">
        <v>43836</v>
      </c>
      <c r="D97" s="2">
        <v>14806.67</v>
      </c>
    </row>
    <row r="98" spans="2:4" ht="15.6" x14ac:dyDescent="0.3">
      <c r="B98" s="17">
        <v>94</v>
      </c>
      <c r="C98" s="3" t="s">
        <v>79</v>
      </c>
      <c r="D98" s="2">
        <v>14574.51</v>
      </c>
    </row>
    <row r="99" spans="2:4" ht="15.6" x14ac:dyDescent="0.3">
      <c r="B99" s="17">
        <v>95</v>
      </c>
      <c r="C99" s="3" t="s">
        <v>80</v>
      </c>
      <c r="D99" s="2">
        <v>14316.23</v>
      </c>
    </row>
    <row r="100" spans="2:4" ht="15.6" x14ac:dyDescent="0.3">
      <c r="B100" s="17">
        <v>96</v>
      </c>
      <c r="C100" s="3" t="s">
        <v>81</v>
      </c>
      <c r="D100" s="2">
        <v>14235.83</v>
      </c>
    </row>
    <row r="101" spans="2:4" ht="15.6" x14ac:dyDescent="0.3">
      <c r="B101" s="17">
        <v>97</v>
      </c>
      <c r="C101" s="3" t="s">
        <v>82</v>
      </c>
      <c r="D101" s="2">
        <v>14170.5</v>
      </c>
    </row>
    <row r="102" spans="2:4" ht="15.6" x14ac:dyDescent="0.3">
      <c r="B102" s="17">
        <v>98</v>
      </c>
      <c r="C102" s="1">
        <v>43988</v>
      </c>
      <c r="D102" s="2">
        <v>14170.5</v>
      </c>
    </row>
    <row r="103" spans="2:4" ht="15.6" x14ac:dyDescent="0.3">
      <c r="B103" s="17">
        <v>99</v>
      </c>
      <c r="C103" s="1">
        <v>44018</v>
      </c>
      <c r="D103" s="2">
        <v>14170.5</v>
      </c>
    </row>
    <row r="104" spans="2:4" ht="15.6" x14ac:dyDescent="0.3">
      <c r="B104" s="17">
        <v>100</v>
      </c>
      <c r="C104" s="3" t="s">
        <v>83</v>
      </c>
      <c r="D104" s="2">
        <v>14025.78</v>
      </c>
    </row>
    <row r="105" spans="2:4" ht="15.6" x14ac:dyDescent="0.3">
      <c r="B105" s="17">
        <v>101</v>
      </c>
      <c r="C105" s="3" t="s">
        <v>84</v>
      </c>
      <c r="D105" s="2">
        <v>14042.87</v>
      </c>
    </row>
    <row r="106" spans="2:4" ht="15.6" x14ac:dyDescent="0.3">
      <c r="B106" s="17">
        <v>102</v>
      </c>
      <c r="C106" s="3" t="s">
        <v>85</v>
      </c>
      <c r="D106" s="2">
        <v>14153.42</v>
      </c>
    </row>
    <row r="107" spans="2:4" ht="15.6" x14ac:dyDescent="0.3">
      <c r="B107" s="17">
        <v>103</v>
      </c>
      <c r="C107" s="3" t="s">
        <v>86</v>
      </c>
      <c r="D107" s="2">
        <v>14084.07</v>
      </c>
    </row>
    <row r="108" spans="2:4" ht="15.6" x14ac:dyDescent="0.3">
      <c r="B108" s="17">
        <v>104</v>
      </c>
      <c r="C108" s="3" t="s">
        <v>87</v>
      </c>
      <c r="D108" s="2">
        <v>14328.29</v>
      </c>
    </row>
    <row r="109" spans="2:4" ht="15.6" x14ac:dyDescent="0.3">
      <c r="B109" s="17">
        <v>105</v>
      </c>
      <c r="C109" s="3" t="s">
        <v>88</v>
      </c>
      <c r="D109" s="2">
        <v>14328.29</v>
      </c>
    </row>
    <row r="110" spans="2:4" ht="15.6" x14ac:dyDescent="0.3">
      <c r="B110" s="17">
        <v>106</v>
      </c>
      <c r="C110" s="3" t="s">
        <v>89</v>
      </c>
      <c r="D110" s="2">
        <v>14328.29</v>
      </c>
    </row>
    <row r="111" spans="2:4" ht="15.6" x14ac:dyDescent="0.3">
      <c r="B111" s="17">
        <v>107</v>
      </c>
      <c r="C111" s="3" t="s">
        <v>90</v>
      </c>
      <c r="D111" s="2">
        <v>14299.14</v>
      </c>
    </row>
    <row r="112" spans="2:4" ht="15.6" x14ac:dyDescent="0.3">
      <c r="B112" s="17">
        <v>108</v>
      </c>
      <c r="C112" s="3" t="s">
        <v>91</v>
      </c>
      <c r="D112" s="2">
        <v>14225.78</v>
      </c>
    </row>
    <row r="113" spans="2:4" ht="15.6" x14ac:dyDescent="0.3">
      <c r="B113" s="17">
        <v>109</v>
      </c>
      <c r="C113" s="3" t="s">
        <v>92</v>
      </c>
      <c r="D113" s="2">
        <v>14305.17</v>
      </c>
    </row>
    <row r="114" spans="2:4" ht="15.6" x14ac:dyDescent="0.3">
      <c r="B114" s="17">
        <v>110</v>
      </c>
      <c r="C114" s="3" t="s">
        <v>93</v>
      </c>
      <c r="D114" s="2">
        <v>14256.93</v>
      </c>
    </row>
    <row r="115" spans="2:4" ht="15.6" x14ac:dyDescent="0.3">
      <c r="B115" s="17">
        <v>111</v>
      </c>
      <c r="C115" s="3" t="s">
        <v>94</v>
      </c>
      <c r="D115" s="2">
        <v>14313.21</v>
      </c>
    </row>
    <row r="116" spans="2:4" ht="15.6" x14ac:dyDescent="0.3">
      <c r="B116" s="17">
        <v>112</v>
      </c>
      <c r="C116" s="3" t="s">
        <v>95</v>
      </c>
      <c r="D116" s="2">
        <v>14313.21</v>
      </c>
    </row>
    <row r="117" spans="2:4" ht="15.6" x14ac:dyDescent="0.3">
      <c r="B117" s="17">
        <v>113</v>
      </c>
      <c r="C117" s="3" t="s">
        <v>96</v>
      </c>
      <c r="D117" s="2">
        <v>14313.21</v>
      </c>
    </row>
    <row r="118" spans="2:4" ht="15.6" x14ac:dyDescent="0.3">
      <c r="B118" s="17">
        <v>114</v>
      </c>
      <c r="C118" s="3" t="s">
        <v>97</v>
      </c>
      <c r="D118" s="2">
        <v>14280.05</v>
      </c>
    </row>
    <row r="119" spans="2:4" ht="15.6" x14ac:dyDescent="0.3">
      <c r="B119" s="17">
        <v>115</v>
      </c>
      <c r="C119" s="3" t="s">
        <v>98</v>
      </c>
      <c r="D119" s="2">
        <v>14336.33</v>
      </c>
    </row>
    <row r="120" spans="2:4" ht="15.6" x14ac:dyDescent="0.3">
      <c r="B120" s="17">
        <v>116</v>
      </c>
      <c r="C120" s="3" t="s">
        <v>99</v>
      </c>
      <c r="D120" s="2">
        <v>14230.8</v>
      </c>
    </row>
    <row r="121" spans="2:4" ht="15.6" x14ac:dyDescent="0.3">
      <c r="B121" s="17">
        <v>117</v>
      </c>
      <c r="C121" s="3" t="s">
        <v>100</v>
      </c>
      <c r="D121" s="2">
        <v>14302.16</v>
      </c>
    </row>
    <row r="122" spans="2:4" ht="15.6" x14ac:dyDescent="0.3">
      <c r="B122" s="17">
        <v>118</v>
      </c>
      <c r="C122" s="3" t="s">
        <v>101</v>
      </c>
      <c r="D122" s="2">
        <v>14310.2</v>
      </c>
    </row>
    <row r="123" spans="2:4" ht="15.6" x14ac:dyDescent="0.3">
      <c r="B123" s="17">
        <v>119</v>
      </c>
      <c r="C123" s="3" t="s">
        <v>102</v>
      </c>
      <c r="D123" s="2">
        <v>14310.2</v>
      </c>
    </row>
    <row r="124" spans="2:4" ht="15.6" x14ac:dyDescent="0.3">
      <c r="B124" s="17">
        <v>120</v>
      </c>
      <c r="C124" s="3" t="s">
        <v>103</v>
      </c>
      <c r="D124" s="2">
        <v>14310.2</v>
      </c>
    </row>
    <row r="125" spans="2:4" ht="15.6" x14ac:dyDescent="0.3">
      <c r="B125" s="17">
        <v>121</v>
      </c>
      <c r="C125" s="3" t="s">
        <v>104</v>
      </c>
      <c r="D125" s="2">
        <v>14440.85</v>
      </c>
    </row>
    <row r="126" spans="2:4" ht="15.6" x14ac:dyDescent="0.3">
      <c r="B126" s="17">
        <v>122</v>
      </c>
      <c r="C126" s="3" t="s">
        <v>105</v>
      </c>
      <c r="D126" s="2">
        <v>14373.51</v>
      </c>
    </row>
    <row r="127" spans="2:4" ht="15.6" x14ac:dyDescent="0.3">
      <c r="B127" s="17">
        <v>123</v>
      </c>
      <c r="C127" s="3" t="s">
        <v>106</v>
      </c>
      <c r="D127" s="2">
        <v>14412.71</v>
      </c>
    </row>
    <row r="128" spans="2:4" ht="15.6" x14ac:dyDescent="0.3">
      <c r="B128" s="17">
        <v>124</v>
      </c>
      <c r="C128" s="3" t="s">
        <v>107</v>
      </c>
      <c r="D128" s="2">
        <v>14588.58</v>
      </c>
    </row>
    <row r="129" spans="2:4" ht="15.6" x14ac:dyDescent="0.3">
      <c r="B129" s="17">
        <v>125</v>
      </c>
      <c r="C129" s="3" t="s">
        <v>108</v>
      </c>
      <c r="D129" s="2">
        <v>14638.83</v>
      </c>
    </row>
    <row r="130" spans="2:4" ht="15.6" x14ac:dyDescent="0.3">
      <c r="B130" s="17">
        <v>126</v>
      </c>
      <c r="C130" s="1">
        <v>43928</v>
      </c>
      <c r="D130" s="2">
        <v>14638.83</v>
      </c>
    </row>
    <row r="131" spans="2:4" ht="15.6" x14ac:dyDescent="0.3">
      <c r="B131" s="17">
        <v>127</v>
      </c>
      <c r="C131" s="1">
        <v>43958</v>
      </c>
      <c r="D131" s="2">
        <v>14638.83</v>
      </c>
    </row>
    <row r="132" spans="2:4" ht="15.6" x14ac:dyDescent="0.3">
      <c r="B132" s="17">
        <v>128</v>
      </c>
      <c r="C132" s="3" t="s">
        <v>109</v>
      </c>
      <c r="D132" s="2">
        <v>14619.74</v>
      </c>
    </row>
    <row r="133" spans="2:4" ht="15.6" x14ac:dyDescent="0.3">
      <c r="B133" s="17">
        <v>129</v>
      </c>
      <c r="C133" s="3" t="s">
        <v>110</v>
      </c>
      <c r="D133" s="2">
        <v>14528.28</v>
      </c>
    </row>
    <row r="134" spans="2:4" ht="15.6" x14ac:dyDescent="0.3">
      <c r="B134" s="17">
        <v>130</v>
      </c>
      <c r="C134" s="3" t="s">
        <v>111</v>
      </c>
      <c r="D134" s="2">
        <v>14532.3</v>
      </c>
    </row>
    <row r="135" spans="2:4" ht="15.6" x14ac:dyDescent="0.3">
      <c r="B135" s="17">
        <v>131</v>
      </c>
      <c r="C135" s="3" t="s">
        <v>112</v>
      </c>
      <c r="D135" s="2">
        <v>14518.23</v>
      </c>
    </row>
    <row r="136" spans="2:4" ht="15.6" x14ac:dyDescent="0.3">
      <c r="B136" s="17">
        <v>132</v>
      </c>
      <c r="C136" s="3" t="s">
        <v>113</v>
      </c>
      <c r="D136" s="2">
        <v>14573.51</v>
      </c>
    </row>
    <row r="137" spans="2:4" ht="15.6" x14ac:dyDescent="0.3">
      <c r="B137" s="17">
        <v>133</v>
      </c>
      <c r="C137" s="1">
        <v>44142</v>
      </c>
      <c r="D137" s="2">
        <v>14573.51</v>
      </c>
    </row>
    <row r="138" spans="2:4" ht="15.6" x14ac:dyDescent="0.3">
      <c r="B138" s="17">
        <v>134</v>
      </c>
      <c r="C138" s="1">
        <v>44172</v>
      </c>
      <c r="D138" s="2">
        <v>14573.51</v>
      </c>
    </row>
    <row r="139" spans="2:4" ht="15.6" x14ac:dyDescent="0.3">
      <c r="B139" s="17">
        <v>135</v>
      </c>
      <c r="C139" s="3" t="s">
        <v>114</v>
      </c>
      <c r="D139" s="2">
        <v>14558.43</v>
      </c>
    </row>
    <row r="140" spans="2:4" ht="15.6" x14ac:dyDescent="0.3">
      <c r="B140" s="17">
        <v>136</v>
      </c>
      <c r="C140" s="3" t="s">
        <v>115</v>
      </c>
      <c r="D140" s="2">
        <v>14584.56</v>
      </c>
    </row>
    <row r="141" spans="2:4" ht="15.6" x14ac:dyDescent="0.3">
      <c r="B141" s="17">
        <v>137</v>
      </c>
      <c r="C141" s="3" t="s">
        <v>116</v>
      </c>
      <c r="D141" s="2">
        <v>14689.08</v>
      </c>
    </row>
    <row r="142" spans="2:4" ht="15.6" x14ac:dyDescent="0.3">
      <c r="B142" s="17">
        <v>138</v>
      </c>
      <c r="C142" s="3" t="s">
        <v>117</v>
      </c>
      <c r="D142" s="2">
        <v>14705.16</v>
      </c>
    </row>
    <row r="143" spans="2:4" ht="15.6" x14ac:dyDescent="0.3">
      <c r="B143" s="17">
        <v>139</v>
      </c>
      <c r="C143" s="3" t="s">
        <v>118</v>
      </c>
      <c r="D143" s="2">
        <v>14853.9</v>
      </c>
    </row>
    <row r="144" spans="2:4" ht="15.6" x14ac:dyDescent="0.3">
      <c r="B144" s="17">
        <v>140</v>
      </c>
      <c r="C144" s="3" t="s">
        <v>119</v>
      </c>
      <c r="D144" s="2">
        <v>14853.9</v>
      </c>
    </row>
    <row r="145" spans="2:4" ht="15.6" x14ac:dyDescent="0.3">
      <c r="B145" s="17">
        <v>141</v>
      </c>
      <c r="C145" s="3" t="s">
        <v>120</v>
      </c>
      <c r="D145" s="2">
        <v>14853.9</v>
      </c>
    </row>
    <row r="146" spans="2:4" ht="15.6" x14ac:dyDescent="0.3">
      <c r="B146" s="17">
        <v>142</v>
      </c>
      <c r="C146" s="3" t="s">
        <v>121</v>
      </c>
      <c r="D146" s="2">
        <v>14906.16</v>
      </c>
    </row>
    <row r="147" spans="2:4" ht="15.6" x14ac:dyDescent="0.3">
      <c r="B147" s="17">
        <v>143</v>
      </c>
      <c r="C147" s="3" t="s">
        <v>122</v>
      </c>
      <c r="D147" s="2">
        <v>14887.07</v>
      </c>
    </row>
    <row r="148" spans="2:4" ht="15.6" x14ac:dyDescent="0.3">
      <c r="B148" s="17">
        <v>144</v>
      </c>
      <c r="C148" s="3" t="s">
        <v>123</v>
      </c>
      <c r="D148" s="2">
        <v>14728.28</v>
      </c>
    </row>
    <row r="149" spans="2:4" ht="15.6" x14ac:dyDescent="0.3">
      <c r="B149" s="17">
        <v>145</v>
      </c>
      <c r="C149" s="3" t="s">
        <v>124</v>
      </c>
      <c r="D149" s="2">
        <v>14742.35</v>
      </c>
    </row>
    <row r="150" spans="2:4" ht="15.6" x14ac:dyDescent="0.3">
      <c r="B150" s="17">
        <v>146</v>
      </c>
      <c r="C150" s="3" t="s">
        <v>125</v>
      </c>
      <c r="D150" s="2">
        <v>14687.07</v>
      </c>
    </row>
    <row r="151" spans="2:4" ht="15.6" x14ac:dyDescent="0.3">
      <c r="B151" s="17">
        <v>147</v>
      </c>
      <c r="C151" s="3" t="s">
        <v>126</v>
      </c>
      <c r="D151" s="2">
        <v>14687.07</v>
      </c>
    </row>
    <row r="152" spans="2:4" ht="15.6" x14ac:dyDescent="0.3">
      <c r="B152" s="17">
        <v>148</v>
      </c>
      <c r="C152" s="3" t="s">
        <v>127</v>
      </c>
      <c r="D152" s="2">
        <v>14687.07</v>
      </c>
    </row>
    <row r="153" spans="2:4" ht="15.6" x14ac:dyDescent="0.3">
      <c r="B153" s="17">
        <v>149</v>
      </c>
      <c r="C153" s="3" t="s">
        <v>128</v>
      </c>
      <c r="D153" s="2">
        <v>14678.03</v>
      </c>
    </row>
    <row r="154" spans="2:4" ht="15.6" x14ac:dyDescent="0.3">
      <c r="B154" s="17">
        <v>150</v>
      </c>
      <c r="C154" s="3" t="s">
        <v>129</v>
      </c>
      <c r="D154" s="2">
        <v>14615.72</v>
      </c>
    </row>
    <row r="155" spans="2:4" ht="15.6" x14ac:dyDescent="0.3">
      <c r="B155" s="17">
        <v>151</v>
      </c>
      <c r="C155" s="3" t="s">
        <v>130</v>
      </c>
      <c r="D155" s="2">
        <v>14642.85</v>
      </c>
    </row>
    <row r="156" spans="2:4" ht="15.6" x14ac:dyDescent="0.3">
      <c r="B156" s="17">
        <v>152</v>
      </c>
      <c r="C156" s="3" t="s">
        <v>131</v>
      </c>
      <c r="D156" s="2">
        <v>14726.27</v>
      </c>
    </row>
    <row r="157" spans="2:4" ht="15.6" x14ac:dyDescent="0.3">
      <c r="B157" s="17">
        <v>153</v>
      </c>
      <c r="C157" s="3" t="s">
        <v>132</v>
      </c>
      <c r="D157" s="2">
        <v>14726.27</v>
      </c>
    </row>
    <row r="158" spans="2:4" ht="15.6" x14ac:dyDescent="0.3">
      <c r="B158" s="17">
        <v>154</v>
      </c>
      <c r="C158" s="1">
        <v>43838</v>
      </c>
      <c r="D158" s="2">
        <v>14726.27</v>
      </c>
    </row>
    <row r="159" spans="2:4" ht="15.6" x14ac:dyDescent="0.3">
      <c r="B159" s="17">
        <v>155</v>
      </c>
      <c r="C159" s="1">
        <v>43869</v>
      </c>
      <c r="D159" s="2">
        <v>14726.27</v>
      </c>
    </row>
    <row r="160" spans="2:4" ht="15.6" x14ac:dyDescent="0.3">
      <c r="B160" s="17">
        <v>156</v>
      </c>
      <c r="C160" s="3" t="s">
        <v>133</v>
      </c>
      <c r="D160" s="2">
        <v>14786.57</v>
      </c>
    </row>
    <row r="161" spans="2:4" ht="15.6" x14ac:dyDescent="0.3">
      <c r="B161" s="17">
        <v>157</v>
      </c>
      <c r="C161" s="3" t="s">
        <v>134</v>
      </c>
      <c r="D161" s="2">
        <v>14770.49</v>
      </c>
    </row>
    <row r="162" spans="2:4" ht="15.6" x14ac:dyDescent="0.3">
      <c r="B162" s="17">
        <v>158</v>
      </c>
      <c r="C162" s="3" t="s">
        <v>135</v>
      </c>
      <c r="D162" s="2">
        <v>14696.12</v>
      </c>
    </row>
    <row r="163" spans="2:4" ht="15.6" x14ac:dyDescent="0.3">
      <c r="B163" s="17">
        <v>159</v>
      </c>
      <c r="C163" s="3" t="s">
        <v>136</v>
      </c>
      <c r="D163" s="2">
        <v>14659.94</v>
      </c>
    </row>
    <row r="164" spans="2:4" ht="15.6" x14ac:dyDescent="0.3">
      <c r="B164" s="17">
        <v>160</v>
      </c>
      <c r="C164" s="3" t="s">
        <v>137</v>
      </c>
      <c r="D164" s="2">
        <v>14720.24</v>
      </c>
    </row>
    <row r="165" spans="2:4" ht="15.6" x14ac:dyDescent="0.3">
      <c r="B165" s="17">
        <v>161</v>
      </c>
      <c r="C165" s="1">
        <v>44051</v>
      </c>
      <c r="D165" s="2">
        <v>14720.24</v>
      </c>
    </row>
    <row r="166" spans="2:4" ht="15.6" x14ac:dyDescent="0.3">
      <c r="B166" s="17">
        <v>162</v>
      </c>
      <c r="C166" s="1">
        <v>44082</v>
      </c>
      <c r="D166" s="2">
        <v>14720.24</v>
      </c>
    </row>
    <row r="167" spans="2:4" ht="15.6" x14ac:dyDescent="0.3">
      <c r="B167" s="17">
        <v>163</v>
      </c>
      <c r="C167" s="3" t="s">
        <v>138</v>
      </c>
      <c r="D167" s="2">
        <v>14823.75</v>
      </c>
    </row>
    <row r="168" spans="2:4" ht="15.6" x14ac:dyDescent="0.3">
      <c r="B168" s="17">
        <v>164</v>
      </c>
      <c r="C168" s="3" t="s">
        <v>139</v>
      </c>
      <c r="D168" s="2">
        <v>14801.64</v>
      </c>
    </row>
    <row r="169" spans="2:4" ht="15.6" x14ac:dyDescent="0.3">
      <c r="B169" s="17">
        <v>165</v>
      </c>
      <c r="C169" s="3" t="s">
        <v>140</v>
      </c>
      <c r="D169" s="2">
        <v>14850.89</v>
      </c>
    </row>
    <row r="170" spans="2:4" ht="15.6" x14ac:dyDescent="0.3">
      <c r="B170" s="17">
        <v>166</v>
      </c>
      <c r="C170" s="3" t="s">
        <v>141</v>
      </c>
      <c r="D170" s="2">
        <v>14951.39</v>
      </c>
    </row>
    <row r="171" spans="2:4" ht="15.6" x14ac:dyDescent="0.3">
      <c r="B171" s="17">
        <v>167</v>
      </c>
      <c r="C171" s="3" t="s">
        <v>142</v>
      </c>
      <c r="D171" s="2">
        <v>14991.59</v>
      </c>
    </row>
    <row r="172" spans="2:4" ht="15.6" x14ac:dyDescent="0.3">
      <c r="B172" s="17">
        <v>168</v>
      </c>
      <c r="C172" s="3" t="s">
        <v>143</v>
      </c>
      <c r="D172" s="2">
        <v>14991.59</v>
      </c>
    </row>
    <row r="173" spans="2:4" ht="15.6" x14ac:dyDescent="0.3">
      <c r="B173" s="17">
        <v>169</v>
      </c>
      <c r="C173" s="3" t="s">
        <v>144</v>
      </c>
      <c r="D173" s="2">
        <v>14991.59</v>
      </c>
    </row>
    <row r="174" spans="2:4" ht="15.6" x14ac:dyDescent="0.3">
      <c r="B174" s="17">
        <v>170</v>
      </c>
      <c r="C174" s="3" t="s">
        <v>145</v>
      </c>
      <c r="D174" s="2">
        <v>14991.59</v>
      </c>
    </row>
    <row r="175" spans="2:4" ht="15.6" x14ac:dyDescent="0.3">
      <c r="B175" s="17">
        <v>171</v>
      </c>
      <c r="C175" s="3" t="s">
        <v>146</v>
      </c>
      <c r="D175" s="2">
        <v>14981.54</v>
      </c>
    </row>
    <row r="176" spans="2:4" ht="15.6" x14ac:dyDescent="0.3">
      <c r="B176" s="17">
        <v>172</v>
      </c>
      <c r="C176" s="3" t="s">
        <v>147</v>
      </c>
      <c r="D176" s="2">
        <v>14859.93</v>
      </c>
    </row>
    <row r="177" spans="2:4" ht="15.6" x14ac:dyDescent="0.3">
      <c r="B177" s="17">
        <v>173</v>
      </c>
      <c r="C177" s="3" t="s">
        <v>148</v>
      </c>
      <c r="D177" s="2">
        <v>14859.93</v>
      </c>
    </row>
    <row r="178" spans="2:4" ht="15.6" x14ac:dyDescent="0.3">
      <c r="B178" s="17">
        <v>174</v>
      </c>
      <c r="C178" s="3" t="s">
        <v>149</v>
      </c>
      <c r="D178" s="2">
        <v>14859.93</v>
      </c>
    </row>
    <row r="179" spans="2:4" ht="15.6" x14ac:dyDescent="0.3">
      <c r="B179" s="17">
        <v>175</v>
      </c>
      <c r="C179" s="3" t="s">
        <v>150</v>
      </c>
      <c r="D179" s="2">
        <v>14859.93</v>
      </c>
    </row>
    <row r="180" spans="2:4" ht="15.6" x14ac:dyDescent="0.3">
      <c r="B180" s="17">
        <v>176</v>
      </c>
      <c r="C180" s="3" t="s">
        <v>151</v>
      </c>
      <c r="D180" s="2">
        <v>14859.93</v>
      </c>
    </row>
    <row r="181" spans="2:4" ht="15.6" x14ac:dyDescent="0.3">
      <c r="B181" s="17">
        <v>177</v>
      </c>
      <c r="C181" s="3" t="s">
        <v>152</v>
      </c>
      <c r="D181" s="2">
        <v>14867.97</v>
      </c>
    </row>
    <row r="182" spans="2:4" ht="15.6" x14ac:dyDescent="0.3">
      <c r="B182" s="17">
        <v>178</v>
      </c>
      <c r="C182" s="3" t="s">
        <v>153</v>
      </c>
      <c r="D182" s="2">
        <v>14705.16</v>
      </c>
    </row>
    <row r="183" spans="2:4" ht="15.6" x14ac:dyDescent="0.3">
      <c r="B183" s="17">
        <v>179</v>
      </c>
      <c r="C183" s="3" t="s">
        <v>154</v>
      </c>
      <c r="D183" s="2">
        <v>14709.18</v>
      </c>
    </row>
    <row r="184" spans="2:4" ht="15.6" x14ac:dyDescent="0.3">
      <c r="B184" s="17">
        <v>180</v>
      </c>
      <c r="C184" s="3" t="s">
        <v>155</v>
      </c>
      <c r="D184" s="2">
        <v>14787.57</v>
      </c>
    </row>
    <row r="185" spans="2:4" ht="15.6" x14ac:dyDescent="0.3">
      <c r="B185" s="17">
        <v>181</v>
      </c>
      <c r="C185" s="3" t="s">
        <v>156</v>
      </c>
      <c r="D185" s="2">
        <v>14775.51</v>
      </c>
    </row>
    <row r="186" spans="2:4" ht="15.6" x14ac:dyDescent="0.3">
      <c r="B186" s="17">
        <v>182</v>
      </c>
      <c r="C186" s="3" t="s">
        <v>157</v>
      </c>
      <c r="D186" s="2">
        <v>14775.51</v>
      </c>
    </row>
    <row r="187" spans="2:4" ht="15.6" x14ac:dyDescent="0.3">
      <c r="B187" s="17">
        <v>183</v>
      </c>
      <c r="C187" s="3" t="s">
        <v>158</v>
      </c>
      <c r="D187" s="2">
        <v>14775.51</v>
      </c>
    </row>
    <row r="188" spans="2:4" ht="15.6" x14ac:dyDescent="0.3">
      <c r="B188" s="17">
        <v>184</v>
      </c>
      <c r="C188" s="3" t="s">
        <v>159</v>
      </c>
      <c r="D188" s="2">
        <v>14626.77</v>
      </c>
    </row>
    <row r="189" spans="2:4" ht="15.6" x14ac:dyDescent="0.3">
      <c r="B189" s="17">
        <v>185</v>
      </c>
      <c r="C189" s="3" t="s">
        <v>160</v>
      </c>
      <c r="D189" s="2">
        <v>14688.08</v>
      </c>
    </row>
    <row r="190" spans="2:4" ht="15.6" x14ac:dyDescent="0.3">
      <c r="B190" s="17">
        <v>186</v>
      </c>
      <c r="C190" s="3" t="s">
        <v>161</v>
      </c>
      <c r="D190" s="2">
        <v>14878.02</v>
      </c>
    </row>
    <row r="191" spans="2:4" ht="15.6" x14ac:dyDescent="0.3">
      <c r="B191" s="17">
        <v>187</v>
      </c>
      <c r="C191" s="3" t="s">
        <v>162</v>
      </c>
      <c r="D191" s="2">
        <v>14892.09</v>
      </c>
    </row>
    <row r="192" spans="2:4" ht="15.6" x14ac:dyDescent="0.3">
      <c r="B192" s="17">
        <v>188</v>
      </c>
      <c r="C192" s="3" t="s">
        <v>163</v>
      </c>
      <c r="D192" s="2">
        <v>14865.96</v>
      </c>
    </row>
    <row r="193" spans="2:4" ht="15.6" x14ac:dyDescent="0.3">
      <c r="B193" s="17">
        <v>189</v>
      </c>
      <c r="C193" s="1">
        <v>43960</v>
      </c>
      <c r="D193" s="2">
        <v>14865.96</v>
      </c>
    </row>
    <row r="194" spans="2:4" ht="15.6" x14ac:dyDescent="0.3">
      <c r="B194" s="17">
        <v>190</v>
      </c>
      <c r="C194" s="1">
        <v>43991</v>
      </c>
      <c r="D194" s="2">
        <v>14865.96</v>
      </c>
    </row>
    <row r="195" spans="2:4" ht="15.6" x14ac:dyDescent="0.3">
      <c r="B195" s="17">
        <v>191</v>
      </c>
      <c r="C195" s="3" t="s">
        <v>164</v>
      </c>
      <c r="D195" s="2">
        <v>14827.77</v>
      </c>
    </row>
    <row r="196" spans="2:4" ht="15.6" x14ac:dyDescent="0.3">
      <c r="B196" s="17">
        <v>192</v>
      </c>
      <c r="C196" s="3" t="s">
        <v>165</v>
      </c>
      <c r="D196" s="2">
        <v>14871.99</v>
      </c>
    </row>
    <row r="197" spans="2:4" ht="15.6" x14ac:dyDescent="0.3">
      <c r="B197" s="17">
        <v>193</v>
      </c>
      <c r="C197" s="3" t="s">
        <v>166</v>
      </c>
      <c r="D197" s="2">
        <v>14927.27</v>
      </c>
    </row>
    <row r="198" spans="2:4" ht="15.6" x14ac:dyDescent="0.3">
      <c r="B198" s="17">
        <v>194</v>
      </c>
      <c r="C198" s="3" t="s">
        <v>167</v>
      </c>
      <c r="D198" s="2">
        <v>14945.36</v>
      </c>
    </row>
    <row r="199" spans="2:4" ht="15.6" x14ac:dyDescent="0.3">
      <c r="B199" s="17">
        <v>195</v>
      </c>
      <c r="C199" s="3" t="s">
        <v>168</v>
      </c>
      <c r="D199" s="2">
        <v>15053.9</v>
      </c>
    </row>
    <row r="200" spans="2:4" ht="15.6" x14ac:dyDescent="0.3">
      <c r="B200" s="17">
        <v>196</v>
      </c>
      <c r="C200" s="1">
        <v>44174</v>
      </c>
      <c r="D200" s="2">
        <v>15053.9</v>
      </c>
    </row>
    <row r="201" spans="2:4" ht="15.6" x14ac:dyDescent="0.3">
      <c r="B201" s="17">
        <v>197</v>
      </c>
      <c r="C201" s="3" t="s">
        <v>169</v>
      </c>
      <c r="D201" s="2">
        <v>15053.9</v>
      </c>
    </row>
    <row r="202" spans="2:4" ht="15.6" x14ac:dyDescent="0.3">
      <c r="B202" s="17">
        <v>198</v>
      </c>
      <c r="C202" s="3" t="s">
        <v>170</v>
      </c>
      <c r="D202" s="2">
        <v>15048.87</v>
      </c>
    </row>
    <row r="203" spans="2:4" ht="15.6" x14ac:dyDescent="0.3">
      <c r="B203" s="17">
        <v>199</v>
      </c>
      <c r="C203" s="3" t="s">
        <v>171</v>
      </c>
      <c r="D203" s="2">
        <v>14944.35</v>
      </c>
    </row>
    <row r="204" spans="2:4" ht="15.6" x14ac:dyDescent="0.3">
      <c r="B204" s="17">
        <v>200</v>
      </c>
      <c r="C204" s="3" t="s">
        <v>172</v>
      </c>
      <c r="D204" s="2">
        <v>14918.22</v>
      </c>
    </row>
    <row r="205" spans="2:4" ht="15.6" x14ac:dyDescent="0.3">
      <c r="B205" s="17">
        <v>201</v>
      </c>
      <c r="C205" s="3" t="s">
        <v>173</v>
      </c>
      <c r="D205" s="2">
        <v>14952.39</v>
      </c>
    </row>
    <row r="206" spans="2:4" ht="15.6" x14ac:dyDescent="0.3">
      <c r="B206" s="17">
        <v>202</v>
      </c>
      <c r="C206" s="3" t="s">
        <v>174</v>
      </c>
      <c r="D206" s="2">
        <v>14841.84</v>
      </c>
    </row>
    <row r="207" spans="2:4" ht="15.6" x14ac:dyDescent="0.3">
      <c r="B207" s="17">
        <v>203</v>
      </c>
      <c r="C207" s="3" t="s">
        <v>175</v>
      </c>
      <c r="D207" s="2">
        <v>14841.84</v>
      </c>
    </row>
    <row r="208" spans="2:4" ht="15.6" x14ac:dyDescent="0.3">
      <c r="B208" s="17">
        <v>204</v>
      </c>
      <c r="C208" s="3" t="s">
        <v>176</v>
      </c>
      <c r="D208" s="2">
        <v>14841.84</v>
      </c>
    </row>
    <row r="209" spans="2:4" ht="15.6" x14ac:dyDescent="0.3">
      <c r="B209" s="17">
        <v>205</v>
      </c>
      <c r="C209" s="3" t="s">
        <v>177</v>
      </c>
      <c r="D209" s="2">
        <v>14796.62</v>
      </c>
    </row>
    <row r="210" spans="2:4" ht="15.6" x14ac:dyDescent="0.3">
      <c r="B210" s="17">
        <v>206</v>
      </c>
      <c r="C210" s="3" t="s">
        <v>178</v>
      </c>
      <c r="D210" s="2">
        <v>14855.91</v>
      </c>
    </row>
    <row r="211" spans="2:4" ht="15.6" x14ac:dyDescent="0.3">
      <c r="B211" s="17">
        <v>207</v>
      </c>
      <c r="C211" s="3" t="s">
        <v>179</v>
      </c>
      <c r="D211" s="2">
        <v>14909.18</v>
      </c>
    </row>
    <row r="212" spans="2:4" ht="15.6" x14ac:dyDescent="0.3">
      <c r="B212" s="17">
        <v>208</v>
      </c>
      <c r="C212" s="3" t="s">
        <v>180</v>
      </c>
      <c r="D212" s="2">
        <v>15023.75</v>
      </c>
    </row>
    <row r="213" spans="2:4" ht="15.6" x14ac:dyDescent="0.3">
      <c r="B213" s="17">
        <v>209</v>
      </c>
      <c r="C213" s="3" t="s">
        <v>181</v>
      </c>
      <c r="D213" s="2">
        <v>15025.76</v>
      </c>
    </row>
    <row r="214" spans="2:4" ht="15.6" x14ac:dyDescent="0.3">
      <c r="B214" s="17">
        <v>210</v>
      </c>
      <c r="C214" s="3" t="s">
        <v>182</v>
      </c>
      <c r="D214" s="2">
        <v>15025.76</v>
      </c>
    </row>
    <row r="215" spans="2:4" ht="15.6" x14ac:dyDescent="0.3">
      <c r="B215" s="17">
        <v>211</v>
      </c>
      <c r="C215" s="3" t="s">
        <v>183</v>
      </c>
      <c r="D215" s="2">
        <v>15025.76</v>
      </c>
    </row>
    <row r="216" spans="2:4" ht="15.6" x14ac:dyDescent="0.3">
      <c r="B216" s="17">
        <v>212</v>
      </c>
      <c r="C216" s="3" t="s">
        <v>184</v>
      </c>
      <c r="D216" s="2">
        <v>15033.8</v>
      </c>
    </row>
    <row r="217" spans="2:4" ht="15.6" x14ac:dyDescent="0.3">
      <c r="B217" s="17">
        <v>213</v>
      </c>
      <c r="C217" s="3" t="s">
        <v>185</v>
      </c>
      <c r="D217" s="2">
        <v>14994.6</v>
      </c>
    </row>
    <row r="218" spans="2:4" ht="15.6" x14ac:dyDescent="0.3">
      <c r="B218" s="17">
        <v>214</v>
      </c>
      <c r="C218" s="3" t="s">
        <v>186</v>
      </c>
      <c r="D218" s="2">
        <v>14992.59</v>
      </c>
    </row>
    <row r="219" spans="2:4" ht="15.6" x14ac:dyDescent="0.3">
      <c r="B219" s="17">
        <v>215</v>
      </c>
      <c r="C219" s="3" t="s">
        <v>187</v>
      </c>
      <c r="D219" s="2">
        <v>14950.38</v>
      </c>
    </row>
    <row r="220" spans="2:4" ht="15.6" x14ac:dyDescent="0.3">
      <c r="B220" s="17">
        <v>216</v>
      </c>
      <c r="C220" s="3" t="s">
        <v>188</v>
      </c>
      <c r="D220" s="2">
        <v>14964.45</v>
      </c>
    </row>
    <row r="221" spans="2:4" ht="15.6" x14ac:dyDescent="0.3">
      <c r="B221" s="17">
        <v>217</v>
      </c>
      <c r="C221" s="1">
        <v>43900</v>
      </c>
      <c r="D221" s="2">
        <v>14964.45</v>
      </c>
    </row>
    <row r="222" spans="2:4" ht="15.6" x14ac:dyDescent="0.3">
      <c r="B222" s="17">
        <v>218</v>
      </c>
      <c r="C222" s="1">
        <v>43931</v>
      </c>
      <c r="D222" s="2">
        <v>14964.45</v>
      </c>
    </row>
    <row r="223" spans="2:4" ht="15.6" x14ac:dyDescent="0.3">
      <c r="B223" s="17">
        <v>219</v>
      </c>
      <c r="C223" s="3" t="s">
        <v>189</v>
      </c>
      <c r="D223" s="2">
        <v>14941.34</v>
      </c>
    </row>
    <row r="224" spans="2:4" ht="15.6" x14ac:dyDescent="0.3">
      <c r="B224" s="17">
        <v>220</v>
      </c>
      <c r="C224" s="3" t="s">
        <v>190</v>
      </c>
      <c r="D224" s="2">
        <v>14785.56</v>
      </c>
    </row>
    <row r="225" spans="2:4" ht="15.6" x14ac:dyDescent="0.3">
      <c r="B225" s="17">
        <v>221</v>
      </c>
      <c r="C225" s="3" t="s">
        <v>191</v>
      </c>
      <c r="D225" s="2">
        <v>14857.92</v>
      </c>
    </row>
    <row r="226" spans="2:4" ht="15.6" x14ac:dyDescent="0.3">
      <c r="B226" s="17">
        <v>222</v>
      </c>
      <c r="C226" s="3" t="s">
        <v>192</v>
      </c>
      <c r="D226" s="2">
        <v>14823.75</v>
      </c>
    </row>
    <row r="227" spans="2:4" ht="15.6" x14ac:dyDescent="0.3">
      <c r="B227" s="17">
        <v>223</v>
      </c>
      <c r="C227" s="3" t="s">
        <v>193</v>
      </c>
      <c r="D227" s="2">
        <v>14810.69</v>
      </c>
    </row>
    <row r="228" spans="2:4" ht="15.6" x14ac:dyDescent="0.3">
      <c r="B228" s="17">
        <v>224</v>
      </c>
      <c r="C228" s="1">
        <v>44114</v>
      </c>
      <c r="D228" s="2">
        <v>14810.69</v>
      </c>
    </row>
    <row r="229" spans="2:4" ht="15.6" x14ac:dyDescent="0.3">
      <c r="B229" s="17">
        <v>225</v>
      </c>
      <c r="C229" s="1">
        <v>44145</v>
      </c>
      <c r="D229" s="2">
        <v>14810.69</v>
      </c>
    </row>
    <row r="230" spans="2:4" ht="15.6" x14ac:dyDescent="0.3">
      <c r="B230" s="17">
        <v>226</v>
      </c>
      <c r="C230" s="3" t="s">
        <v>194</v>
      </c>
      <c r="D230" s="2">
        <v>14819.73</v>
      </c>
    </row>
    <row r="231" spans="2:4" ht="15.6" x14ac:dyDescent="0.3">
      <c r="B231" s="17">
        <v>227</v>
      </c>
      <c r="C231" s="3" t="s">
        <v>195</v>
      </c>
      <c r="D231" s="2">
        <v>14866.97</v>
      </c>
    </row>
    <row r="232" spans="2:4" ht="15.6" x14ac:dyDescent="0.3">
      <c r="B232" s="17">
        <v>228</v>
      </c>
      <c r="C232" s="3" t="s">
        <v>196</v>
      </c>
      <c r="D232" s="2">
        <v>14853.9</v>
      </c>
    </row>
    <row r="233" spans="2:4" ht="15.6" x14ac:dyDescent="0.3">
      <c r="B233" s="17">
        <v>229</v>
      </c>
      <c r="C233" s="3" t="s">
        <v>197</v>
      </c>
      <c r="D233" s="2">
        <v>14833.8</v>
      </c>
    </row>
    <row r="234" spans="2:4" ht="15.6" x14ac:dyDescent="0.3">
      <c r="B234" s="17">
        <v>230</v>
      </c>
      <c r="C234" s="3" t="s">
        <v>198</v>
      </c>
      <c r="D234" s="2">
        <v>14839.83</v>
      </c>
    </row>
    <row r="235" spans="2:4" ht="15.6" x14ac:dyDescent="0.3">
      <c r="B235" s="17">
        <v>231</v>
      </c>
      <c r="C235" s="3" t="s">
        <v>199</v>
      </c>
      <c r="D235" s="2">
        <v>14839.83</v>
      </c>
    </row>
    <row r="236" spans="2:4" ht="15.6" x14ac:dyDescent="0.3">
      <c r="B236" s="17">
        <v>232</v>
      </c>
      <c r="C236" s="3" t="s">
        <v>200</v>
      </c>
      <c r="D236" s="2">
        <v>14839.83</v>
      </c>
    </row>
    <row r="237" spans="2:4" ht="15.6" x14ac:dyDescent="0.3">
      <c r="B237" s="17">
        <v>233</v>
      </c>
      <c r="C237" s="3" t="s">
        <v>201</v>
      </c>
      <c r="D237" s="2">
        <v>14814.71</v>
      </c>
    </row>
    <row r="238" spans="2:4" ht="15.6" x14ac:dyDescent="0.3">
      <c r="B238" s="17">
        <v>234</v>
      </c>
      <c r="C238" s="3" t="s">
        <v>202</v>
      </c>
      <c r="D238" s="2">
        <v>14802.65</v>
      </c>
    </row>
    <row r="239" spans="2:4" ht="15.6" x14ac:dyDescent="0.3">
      <c r="B239" s="17">
        <v>235</v>
      </c>
      <c r="C239" s="3" t="s">
        <v>203</v>
      </c>
      <c r="D239" s="2">
        <v>14731.29</v>
      </c>
    </row>
    <row r="240" spans="2:4" ht="15.6" x14ac:dyDescent="0.3">
      <c r="B240" s="17">
        <v>236</v>
      </c>
      <c r="C240" s="3" t="s">
        <v>204</v>
      </c>
      <c r="D240" s="2">
        <v>14770.49</v>
      </c>
    </row>
    <row r="241" spans="2:4" ht="15.6" x14ac:dyDescent="0.3">
      <c r="B241" s="17">
        <v>237</v>
      </c>
      <c r="C241" s="3" t="s">
        <v>205</v>
      </c>
      <c r="D241" s="2">
        <v>14811.69</v>
      </c>
    </row>
    <row r="242" spans="2:4" ht="15.6" x14ac:dyDescent="0.3">
      <c r="B242" s="17">
        <v>238</v>
      </c>
      <c r="C242" s="3" t="s">
        <v>206</v>
      </c>
      <c r="D242" s="2">
        <v>14811.69</v>
      </c>
    </row>
    <row r="243" spans="2:4" ht="15.6" x14ac:dyDescent="0.3">
      <c r="B243" s="17">
        <v>239</v>
      </c>
      <c r="C243" s="3" t="s">
        <v>207</v>
      </c>
      <c r="D243" s="2">
        <v>14811.69</v>
      </c>
    </row>
    <row r="244" spans="2:4" ht="15.6" x14ac:dyDescent="0.3">
      <c r="B244" s="17">
        <v>240</v>
      </c>
      <c r="C244" s="3" t="s">
        <v>208</v>
      </c>
      <c r="D244" s="2">
        <v>14770.49</v>
      </c>
    </row>
    <row r="245" spans="2:4" ht="15.6" x14ac:dyDescent="0.3">
      <c r="B245" s="17">
        <v>241</v>
      </c>
      <c r="C245" s="3" t="s">
        <v>209</v>
      </c>
      <c r="D245" s="2">
        <v>14763.45</v>
      </c>
    </row>
    <row r="246" spans="2:4" ht="15.6" x14ac:dyDescent="0.3">
      <c r="B246" s="17">
        <v>242</v>
      </c>
      <c r="C246" s="3" t="s">
        <v>210</v>
      </c>
      <c r="D246" s="2">
        <v>14763.45</v>
      </c>
    </row>
    <row r="247" spans="2:4" ht="15.6" x14ac:dyDescent="0.3">
      <c r="B247" s="17">
        <v>243</v>
      </c>
      <c r="C247" s="3" t="s">
        <v>211</v>
      </c>
      <c r="D247" s="2">
        <v>14763.45</v>
      </c>
    </row>
    <row r="248" spans="2:4" ht="15.6" x14ac:dyDescent="0.3">
      <c r="B248" s="17">
        <v>244</v>
      </c>
      <c r="C248" s="3" t="s">
        <v>212</v>
      </c>
      <c r="D248" s="2">
        <v>14763.45</v>
      </c>
    </row>
    <row r="249" spans="2:4" ht="15.6" x14ac:dyDescent="0.3">
      <c r="B249" s="17">
        <v>245</v>
      </c>
      <c r="C249" s="3" t="s">
        <v>213</v>
      </c>
      <c r="D249" s="2">
        <v>14763.45</v>
      </c>
    </row>
    <row r="250" spans="2:4" ht="15.6" x14ac:dyDescent="0.3">
      <c r="B250" s="17">
        <v>246</v>
      </c>
      <c r="C250" s="1">
        <v>43841</v>
      </c>
      <c r="D250" s="2">
        <v>14763.45</v>
      </c>
    </row>
    <row r="251" spans="2:4" ht="15.6" x14ac:dyDescent="0.3">
      <c r="B251" s="17">
        <v>247</v>
      </c>
      <c r="C251" s="3" t="s">
        <v>214</v>
      </c>
      <c r="D251" s="2">
        <v>14791.59</v>
      </c>
    </row>
    <row r="252" spans="2:4" ht="15.6" x14ac:dyDescent="0.3">
      <c r="B252" s="17">
        <v>248</v>
      </c>
      <c r="C252" s="3" t="s">
        <v>215</v>
      </c>
      <c r="D252" s="2">
        <v>14682.05</v>
      </c>
    </row>
    <row r="253" spans="2:4" ht="15.6" x14ac:dyDescent="0.3">
      <c r="B253" s="17">
        <v>249</v>
      </c>
      <c r="C253" s="3" t="s">
        <v>216</v>
      </c>
      <c r="D253" s="2">
        <v>14629.79</v>
      </c>
    </row>
    <row r="254" spans="2:4" ht="15.6" x14ac:dyDescent="0.3">
      <c r="B254" s="17">
        <v>250</v>
      </c>
      <c r="C254" s="3" t="s">
        <v>217</v>
      </c>
      <c r="D254" s="2">
        <v>14511.2</v>
      </c>
    </row>
    <row r="255" spans="2:4" ht="15.6" x14ac:dyDescent="0.3">
      <c r="B255" s="17">
        <v>251</v>
      </c>
      <c r="C255" s="3" t="s">
        <v>218</v>
      </c>
      <c r="D255" s="2">
        <v>14392.61</v>
      </c>
    </row>
    <row r="256" spans="2:4" ht="15.6" x14ac:dyDescent="0.3">
      <c r="B256" s="17">
        <v>252</v>
      </c>
      <c r="C256" s="1">
        <v>44023</v>
      </c>
      <c r="D256" s="2">
        <v>14392.61</v>
      </c>
    </row>
    <row r="257" spans="2:4" ht="15.6" x14ac:dyDescent="0.3">
      <c r="B257" s="17">
        <v>253</v>
      </c>
      <c r="C257" s="1">
        <v>44054</v>
      </c>
      <c r="D257" s="2">
        <v>14392.61</v>
      </c>
    </row>
    <row r="258" spans="2:4" ht="15.6" x14ac:dyDescent="0.3">
      <c r="B258" s="17">
        <v>254</v>
      </c>
      <c r="C258" s="3" t="s">
        <v>219</v>
      </c>
      <c r="D258" s="2">
        <v>14242.86</v>
      </c>
    </row>
    <row r="259" spans="2:4" ht="15.6" x14ac:dyDescent="0.3">
      <c r="B259" s="17">
        <v>255</v>
      </c>
      <c r="C259" s="3" t="s">
        <v>220</v>
      </c>
      <c r="D259" s="2">
        <v>14085.08</v>
      </c>
    </row>
    <row r="260" spans="2:4" ht="15.6" x14ac:dyDescent="0.3">
      <c r="B260" s="17">
        <v>256</v>
      </c>
      <c r="C260" s="3" t="s">
        <v>221</v>
      </c>
      <c r="D260" s="2">
        <v>14146.38</v>
      </c>
    </row>
    <row r="261" spans="2:4" ht="15.6" x14ac:dyDescent="0.3">
      <c r="B261" s="17">
        <v>257</v>
      </c>
      <c r="C261" s="3" t="s">
        <v>222</v>
      </c>
      <c r="D261" s="2">
        <v>14257.94</v>
      </c>
    </row>
    <row r="262" spans="2:4" ht="15.6" x14ac:dyDescent="0.3">
      <c r="B262" s="17">
        <v>258</v>
      </c>
      <c r="C262" s="3" t="s">
        <v>223</v>
      </c>
      <c r="D262" s="2">
        <v>14293.11</v>
      </c>
    </row>
    <row r="263" spans="2:4" ht="15.6" x14ac:dyDescent="0.3">
      <c r="B263" s="17">
        <v>259</v>
      </c>
      <c r="C263" s="3" t="s">
        <v>224</v>
      </c>
      <c r="D263" s="2">
        <v>14293.11</v>
      </c>
    </row>
    <row r="264" spans="2:4" ht="15.6" x14ac:dyDescent="0.3">
      <c r="B264" s="17">
        <v>260</v>
      </c>
      <c r="C264" s="3" t="s">
        <v>225</v>
      </c>
      <c r="D264" s="2">
        <v>14293.11</v>
      </c>
    </row>
    <row r="265" spans="2:4" ht="15.6" x14ac:dyDescent="0.3">
      <c r="B265" s="17">
        <v>261</v>
      </c>
      <c r="C265" s="3" t="s">
        <v>226</v>
      </c>
      <c r="D265" s="2">
        <v>14209.7</v>
      </c>
    </row>
    <row r="266" spans="2:4" ht="15.6" x14ac:dyDescent="0.3">
      <c r="B266" s="17">
        <v>262</v>
      </c>
      <c r="C266" s="3" t="s">
        <v>227</v>
      </c>
      <c r="D266" s="2">
        <v>14143.37</v>
      </c>
    </row>
    <row r="267" spans="2:4" ht="15.6" x14ac:dyDescent="0.3">
      <c r="B267" s="17">
        <v>263</v>
      </c>
      <c r="C267" s="3" t="s">
        <v>228</v>
      </c>
      <c r="D267" s="2">
        <v>14188.59</v>
      </c>
    </row>
    <row r="268" spans="2:4" ht="15.6" x14ac:dyDescent="0.3">
      <c r="B268" s="17">
        <v>264</v>
      </c>
      <c r="C268" s="3" t="s">
        <v>229</v>
      </c>
      <c r="D268" s="2">
        <v>14237.84</v>
      </c>
    </row>
    <row r="269" spans="2:4" ht="15.6" x14ac:dyDescent="0.3">
      <c r="B269" s="17">
        <v>265</v>
      </c>
      <c r="C269" s="3" t="s">
        <v>230</v>
      </c>
      <c r="D269" s="2">
        <v>14299.14</v>
      </c>
    </row>
    <row r="270" spans="2:4" ht="15.6" x14ac:dyDescent="0.3">
      <c r="B270" s="17">
        <v>266</v>
      </c>
      <c r="C270" s="3" t="s">
        <v>231</v>
      </c>
      <c r="D270" s="2">
        <v>14299.14</v>
      </c>
    </row>
    <row r="271" spans="2:4" ht="15.6" x14ac:dyDescent="0.3">
      <c r="B271" s="17">
        <v>267</v>
      </c>
      <c r="C271" s="3" t="s">
        <v>232</v>
      </c>
      <c r="D271" s="2">
        <v>14299.14</v>
      </c>
    </row>
    <row r="272" spans="2:4" ht="15.6" x14ac:dyDescent="0.3">
      <c r="B272" s="17">
        <v>268</v>
      </c>
      <c r="C272" s="3" t="s">
        <v>233</v>
      </c>
      <c r="D272" s="2">
        <v>14234.82</v>
      </c>
    </row>
    <row r="273" spans="2:4" ht="15.6" x14ac:dyDescent="0.3">
      <c r="B273" s="17">
        <v>269</v>
      </c>
      <c r="C273" s="3" t="s">
        <v>234</v>
      </c>
      <c r="D273" s="2">
        <v>14266.98</v>
      </c>
    </row>
    <row r="274" spans="2:4" ht="15.6" x14ac:dyDescent="0.3">
      <c r="B274" s="17">
        <v>270</v>
      </c>
      <c r="C274" s="3" t="s">
        <v>235</v>
      </c>
      <c r="D274" s="2">
        <v>14239.85</v>
      </c>
    </row>
    <row r="275" spans="2:4" ht="15.6" x14ac:dyDescent="0.3">
      <c r="B275" s="17">
        <v>271</v>
      </c>
      <c r="C275" s="3" t="s">
        <v>236</v>
      </c>
      <c r="D275" s="2">
        <v>14200.65</v>
      </c>
    </row>
    <row r="276" spans="2:4" ht="15.6" x14ac:dyDescent="0.3">
      <c r="B276" s="17">
        <v>272</v>
      </c>
      <c r="C276" s="3" t="s">
        <v>237</v>
      </c>
      <c r="D276" s="2">
        <v>14215.73</v>
      </c>
    </row>
    <row r="277" spans="2:4" ht="15.6" x14ac:dyDescent="0.3">
      <c r="B277" s="17">
        <v>273</v>
      </c>
      <c r="C277" s="3" t="s">
        <v>238</v>
      </c>
      <c r="D277" s="2">
        <v>14215.73</v>
      </c>
    </row>
    <row r="278" spans="2:4" ht="15.6" x14ac:dyDescent="0.3">
      <c r="B278" s="17">
        <v>274</v>
      </c>
      <c r="C278" s="3" t="s">
        <v>239</v>
      </c>
      <c r="D278" s="2">
        <v>14215.73</v>
      </c>
    </row>
    <row r="279" spans="2:4" ht="15.6" x14ac:dyDescent="0.3">
      <c r="B279" s="17">
        <v>275</v>
      </c>
      <c r="C279" s="3" t="s">
        <v>240</v>
      </c>
      <c r="D279" s="2">
        <v>14198.64</v>
      </c>
    </row>
    <row r="280" spans="2:4" ht="15.6" x14ac:dyDescent="0.3">
      <c r="B280" s="17">
        <v>276</v>
      </c>
      <c r="C280" s="3" t="s">
        <v>241</v>
      </c>
      <c r="D280" s="2">
        <v>14248.89</v>
      </c>
    </row>
    <row r="281" spans="2:4" ht="15.6" x14ac:dyDescent="0.3">
      <c r="B281" s="17">
        <v>277</v>
      </c>
      <c r="C281" s="3" t="s">
        <v>242</v>
      </c>
      <c r="D281" s="2">
        <v>14234.82</v>
      </c>
    </row>
    <row r="282" spans="2:4" ht="15.6" x14ac:dyDescent="0.3">
      <c r="B282" s="17">
        <v>278</v>
      </c>
      <c r="C282" s="3" t="s">
        <v>243</v>
      </c>
      <c r="D282" s="2">
        <v>14247.89</v>
      </c>
    </row>
    <row r="283" spans="2:4" ht="15.6" x14ac:dyDescent="0.3">
      <c r="B283" s="17">
        <v>279</v>
      </c>
      <c r="C283" s="3" t="s">
        <v>244</v>
      </c>
      <c r="D283" s="2">
        <v>14252.91</v>
      </c>
    </row>
    <row r="284" spans="2:4" ht="15.6" x14ac:dyDescent="0.3">
      <c r="B284" s="17">
        <v>280</v>
      </c>
      <c r="C284" s="1">
        <v>43963</v>
      </c>
      <c r="D284" s="2">
        <v>14252.91</v>
      </c>
    </row>
    <row r="285" spans="2:4" ht="15.6" x14ac:dyDescent="0.3">
      <c r="B285" s="17">
        <v>281</v>
      </c>
      <c r="C285" s="1">
        <v>43994</v>
      </c>
      <c r="D285" s="2">
        <v>14252.91</v>
      </c>
    </row>
    <row r="286" spans="2:4" ht="15.6" x14ac:dyDescent="0.3">
      <c r="B286" s="17">
        <v>282</v>
      </c>
      <c r="C286" s="3" t="s">
        <v>245</v>
      </c>
      <c r="D286" s="2">
        <v>14205.68</v>
      </c>
    </row>
    <row r="287" spans="2:4" ht="15.6" x14ac:dyDescent="0.3">
      <c r="B287" s="17">
        <v>283</v>
      </c>
      <c r="C287" s="3" t="s">
        <v>246</v>
      </c>
      <c r="D287" s="2">
        <v>14234.82</v>
      </c>
    </row>
    <row r="288" spans="2:4" ht="15.6" x14ac:dyDescent="0.3">
      <c r="B288" s="17">
        <v>284</v>
      </c>
      <c r="C288" s="1">
        <v>44086</v>
      </c>
      <c r="D288" s="2">
        <v>14234.82</v>
      </c>
    </row>
    <row r="289" spans="2:4" ht="15.6" x14ac:dyDescent="0.3">
      <c r="B289" s="17">
        <v>285</v>
      </c>
      <c r="C289" s="3" t="s">
        <v>247</v>
      </c>
      <c r="D289" s="2">
        <v>14200.65</v>
      </c>
    </row>
    <row r="290" spans="2:4" ht="15.6" x14ac:dyDescent="0.3">
      <c r="B290" s="17">
        <v>286</v>
      </c>
      <c r="C290" s="3" t="s">
        <v>248</v>
      </c>
      <c r="D290" s="2">
        <v>14172.51</v>
      </c>
    </row>
    <row r="291" spans="2:4" ht="15.6" x14ac:dyDescent="0.3">
      <c r="B291" s="17">
        <v>287</v>
      </c>
      <c r="C291" s="1">
        <v>44177</v>
      </c>
      <c r="D291" s="2">
        <v>14172.51</v>
      </c>
    </row>
    <row r="292" spans="2:4" ht="15.6" x14ac:dyDescent="0.3">
      <c r="B292" s="17">
        <v>288</v>
      </c>
      <c r="C292" s="3" t="s">
        <v>249</v>
      </c>
      <c r="D292" s="2">
        <v>14172.51</v>
      </c>
    </row>
    <row r="293" spans="2:4" ht="15.6" x14ac:dyDescent="0.3">
      <c r="B293" s="17">
        <v>289</v>
      </c>
      <c r="C293" s="3" t="s">
        <v>250</v>
      </c>
      <c r="D293" s="2">
        <v>14228.79</v>
      </c>
    </row>
    <row r="294" spans="2:4" ht="15.6" x14ac:dyDescent="0.3">
      <c r="B294" s="17">
        <v>290</v>
      </c>
      <c r="C294" s="3" t="s">
        <v>251</v>
      </c>
      <c r="D294" s="2">
        <v>14241.86</v>
      </c>
    </row>
    <row r="295" spans="2:4" ht="15.6" x14ac:dyDescent="0.3">
      <c r="B295" s="17">
        <v>291</v>
      </c>
      <c r="C295" s="3" t="s">
        <v>252</v>
      </c>
      <c r="D295" s="2">
        <v>14221.76</v>
      </c>
    </row>
    <row r="296" spans="2:4" ht="15.6" x14ac:dyDescent="0.3">
      <c r="B296" s="17">
        <v>292</v>
      </c>
      <c r="C296" s="3" t="s">
        <v>253</v>
      </c>
      <c r="D296" s="2">
        <v>14222.76</v>
      </c>
    </row>
    <row r="297" spans="2:4" ht="15.6" x14ac:dyDescent="0.3">
      <c r="B297" s="17">
        <v>293</v>
      </c>
      <c r="C297" s="3" t="s">
        <v>254</v>
      </c>
      <c r="D297" s="2">
        <v>14216.73</v>
      </c>
    </row>
    <row r="298" spans="2:4" ht="15.6" x14ac:dyDescent="0.3">
      <c r="B298" s="17">
        <v>294</v>
      </c>
      <c r="C298" s="3" t="s">
        <v>255</v>
      </c>
      <c r="D298" s="2">
        <v>14216.73</v>
      </c>
    </row>
    <row r="299" spans="2:4" ht="15.6" x14ac:dyDescent="0.3">
      <c r="B299" s="17">
        <v>295</v>
      </c>
      <c r="C299" s="3" t="s">
        <v>256</v>
      </c>
      <c r="D299" s="2">
        <v>14216.73</v>
      </c>
    </row>
    <row r="300" spans="2:4" ht="15.6" x14ac:dyDescent="0.3">
      <c r="B300" s="17">
        <v>296</v>
      </c>
      <c r="C300" s="3" t="s">
        <v>257</v>
      </c>
      <c r="D300" s="2">
        <v>14250.9</v>
      </c>
    </row>
    <row r="301" spans="2:4" ht="15.6" x14ac:dyDescent="0.3">
      <c r="B301" s="17">
        <v>297</v>
      </c>
      <c r="C301" s="3" t="s">
        <v>258</v>
      </c>
      <c r="D301" s="2">
        <v>14289.09</v>
      </c>
    </row>
    <row r="302" spans="2:4" ht="15.6" x14ac:dyDescent="0.3">
      <c r="B302" s="17">
        <v>298</v>
      </c>
      <c r="C302" s="3" t="s">
        <v>259</v>
      </c>
      <c r="D302" s="2">
        <v>14353.41</v>
      </c>
    </row>
    <row r="303" spans="2:4" ht="15.6" x14ac:dyDescent="0.3">
      <c r="B303" s="17">
        <v>299</v>
      </c>
      <c r="C303" s="3" t="s">
        <v>260</v>
      </c>
      <c r="D303" s="2">
        <v>14353.41</v>
      </c>
    </row>
    <row r="304" spans="2:4" ht="15.6" x14ac:dyDescent="0.3">
      <c r="B304" s="17">
        <v>300</v>
      </c>
      <c r="C304" s="3" t="s">
        <v>261</v>
      </c>
      <c r="D304" s="2">
        <v>14353.41</v>
      </c>
    </row>
    <row r="305" spans="2:4" ht="15.6" x14ac:dyDescent="0.3">
      <c r="B305" s="17">
        <v>301</v>
      </c>
      <c r="C305" s="3" t="s">
        <v>262</v>
      </c>
      <c r="D305" s="2">
        <v>14353.41</v>
      </c>
    </row>
    <row r="306" spans="2:4" ht="15.6" x14ac:dyDescent="0.3">
      <c r="B306" s="17">
        <v>302</v>
      </c>
      <c r="C306" s="3" t="s">
        <v>263</v>
      </c>
      <c r="D306" s="2">
        <v>14353.41</v>
      </c>
    </row>
    <row r="307" spans="2:4" ht="15.6" x14ac:dyDescent="0.3">
      <c r="B307" s="17">
        <v>303</v>
      </c>
      <c r="C307" s="3" t="s">
        <v>264</v>
      </c>
      <c r="D307" s="2">
        <v>14254.92</v>
      </c>
    </row>
    <row r="308" spans="2:4" ht="15.6" x14ac:dyDescent="0.3">
      <c r="B308" s="17">
        <v>304</v>
      </c>
      <c r="C308" s="3" t="s">
        <v>265</v>
      </c>
      <c r="D308" s="2">
        <v>14239.85</v>
      </c>
    </row>
    <row r="309" spans="2:4" ht="15.6" x14ac:dyDescent="0.3">
      <c r="B309" s="17">
        <v>305</v>
      </c>
      <c r="C309" s="3" t="s">
        <v>266</v>
      </c>
      <c r="D309" s="2">
        <v>14175.53</v>
      </c>
    </row>
    <row r="310" spans="2:4" ht="15.6" x14ac:dyDescent="0.3">
      <c r="B310" s="17">
        <v>306</v>
      </c>
      <c r="C310" s="3" t="s">
        <v>267</v>
      </c>
      <c r="D310" s="2">
        <v>14175.53</v>
      </c>
    </row>
    <row r="311" spans="2:4" ht="15.6" x14ac:dyDescent="0.3">
      <c r="B311" s="17">
        <v>307</v>
      </c>
      <c r="C311" s="1">
        <v>44197</v>
      </c>
      <c r="D311" s="2">
        <v>14175.53</v>
      </c>
    </row>
    <row r="312" spans="2:4" ht="15.6" x14ac:dyDescent="0.3">
      <c r="B312" s="17">
        <v>308</v>
      </c>
      <c r="C312" s="1">
        <v>44228</v>
      </c>
      <c r="D312" s="2">
        <v>14175.53</v>
      </c>
    </row>
    <row r="313" spans="2:4" ht="15.6" x14ac:dyDescent="0.3">
      <c r="B313" s="17">
        <v>309</v>
      </c>
      <c r="C313" s="1">
        <v>44256</v>
      </c>
      <c r="D313" s="2">
        <v>14175.53</v>
      </c>
    </row>
    <row r="314" spans="2:4" ht="15.6" x14ac:dyDescent="0.3">
      <c r="B314" s="17">
        <v>310</v>
      </c>
      <c r="C314" s="3" t="s">
        <v>268</v>
      </c>
      <c r="D314" s="2">
        <v>13972.52</v>
      </c>
    </row>
    <row r="315" spans="2:4" ht="15.6" x14ac:dyDescent="0.3">
      <c r="B315" s="17">
        <v>311</v>
      </c>
      <c r="C315" s="3" t="s">
        <v>269</v>
      </c>
      <c r="D315" s="2">
        <v>14014.73</v>
      </c>
    </row>
    <row r="316" spans="2:4" ht="15.6" x14ac:dyDescent="0.3">
      <c r="B316" s="17">
        <v>312</v>
      </c>
      <c r="C316" s="3" t="s">
        <v>270</v>
      </c>
      <c r="D316" s="2">
        <v>13995.63</v>
      </c>
    </row>
    <row r="317" spans="2:4" ht="15.6" x14ac:dyDescent="0.3">
      <c r="B317" s="17">
        <v>313</v>
      </c>
      <c r="C317" s="3" t="s">
        <v>271</v>
      </c>
      <c r="D317" s="2">
        <v>14007.69</v>
      </c>
    </row>
    <row r="318" spans="2:4" ht="15.6" x14ac:dyDescent="0.3">
      <c r="B318" s="17">
        <v>314</v>
      </c>
      <c r="C318" s="3" t="s">
        <v>272</v>
      </c>
      <c r="D318" s="2">
        <v>14128.29</v>
      </c>
    </row>
    <row r="319" spans="2:4" ht="15.6" x14ac:dyDescent="0.3">
      <c r="B319" s="17">
        <v>315</v>
      </c>
      <c r="C319" s="1">
        <v>44440</v>
      </c>
      <c r="D319" s="2">
        <v>14128.29</v>
      </c>
    </row>
    <row r="320" spans="2:4" ht="15.6" x14ac:dyDescent="0.3">
      <c r="B320" s="17">
        <v>316</v>
      </c>
      <c r="C320" s="1">
        <v>44470</v>
      </c>
      <c r="D320" s="2">
        <v>14128.29</v>
      </c>
    </row>
    <row r="321" spans="2:4" ht="15.6" x14ac:dyDescent="0.3">
      <c r="B321" s="17">
        <v>317</v>
      </c>
      <c r="C321" s="3" t="s">
        <v>273</v>
      </c>
      <c r="D321" s="2">
        <v>14225.78</v>
      </c>
    </row>
    <row r="322" spans="2:4" ht="15.6" x14ac:dyDescent="0.3">
      <c r="B322" s="17">
        <v>318</v>
      </c>
      <c r="C322" s="3" t="s">
        <v>274</v>
      </c>
      <c r="D322" s="2">
        <v>14302.16</v>
      </c>
    </row>
    <row r="323" spans="2:4" ht="15.6" x14ac:dyDescent="0.3">
      <c r="B323" s="17">
        <v>319</v>
      </c>
      <c r="C323" s="3" t="s">
        <v>275</v>
      </c>
      <c r="D323" s="2">
        <v>14179.55</v>
      </c>
    </row>
    <row r="324" spans="2:4" ht="15.6" x14ac:dyDescent="0.3">
      <c r="B324" s="17">
        <v>320</v>
      </c>
      <c r="C324" s="3" t="s">
        <v>276</v>
      </c>
      <c r="D324" s="2">
        <v>14189.6</v>
      </c>
    </row>
    <row r="325" spans="2:4" ht="15.6" x14ac:dyDescent="0.3">
      <c r="B325" s="17">
        <v>321</v>
      </c>
      <c r="C325" s="3" t="s">
        <v>277</v>
      </c>
      <c r="D325" s="2">
        <v>14138.34</v>
      </c>
    </row>
    <row r="326" spans="2:4" ht="15.6" x14ac:dyDescent="0.3">
      <c r="B326" s="17">
        <v>322</v>
      </c>
      <c r="C326" s="3" t="s">
        <v>278</v>
      </c>
      <c r="D326" s="2">
        <v>14138.34</v>
      </c>
    </row>
    <row r="327" spans="2:4" ht="15.6" x14ac:dyDescent="0.3">
      <c r="B327" s="17">
        <v>323</v>
      </c>
      <c r="C327" s="3" t="s">
        <v>279</v>
      </c>
      <c r="D327" s="2">
        <v>14138.34</v>
      </c>
    </row>
    <row r="328" spans="2:4" ht="15.6" x14ac:dyDescent="0.3">
      <c r="B328" s="17">
        <v>324</v>
      </c>
      <c r="C328" s="3" t="s">
        <v>280</v>
      </c>
      <c r="D328" s="2">
        <v>14150.4</v>
      </c>
    </row>
    <row r="329" spans="2:4" ht="15.6" x14ac:dyDescent="0.3">
      <c r="B329" s="17">
        <v>325</v>
      </c>
      <c r="C329" s="3" t="s">
        <v>281</v>
      </c>
      <c r="D329" s="2">
        <v>14156.43</v>
      </c>
    </row>
    <row r="330" spans="2:4" ht="15.6" x14ac:dyDescent="0.3">
      <c r="B330" s="17">
        <v>326</v>
      </c>
      <c r="C330" s="3" t="s">
        <v>282</v>
      </c>
      <c r="D330" s="2">
        <v>14135.33</v>
      </c>
    </row>
    <row r="331" spans="2:4" ht="15.6" x14ac:dyDescent="0.3">
      <c r="B331" s="17">
        <v>327</v>
      </c>
      <c r="C331" s="3" t="s">
        <v>283</v>
      </c>
      <c r="D331" s="2">
        <v>14109.2</v>
      </c>
    </row>
    <row r="332" spans="2:4" ht="15.6" x14ac:dyDescent="0.3">
      <c r="B332" s="17">
        <v>328</v>
      </c>
      <c r="C332" s="3" t="s">
        <v>284</v>
      </c>
      <c r="D332" s="2">
        <v>14124.27</v>
      </c>
    </row>
    <row r="333" spans="2:4" ht="15.6" x14ac:dyDescent="0.3">
      <c r="B333" s="17">
        <v>329</v>
      </c>
      <c r="C333" s="3" t="s">
        <v>285</v>
      </c>
      <c r="D333" s="2">
        <v>14124.27</v>
      </c>
    </row>
    <row r="334" spans="2:4" ht="15.6" x14ac:dyDescent="0.3">
      <c r="B334" s="17">
        <v>330</v>
      </c>
      <c r="C334" s="3" t="s">
        <v>286</v>
      </c>
      <c r="D334" s="2">
        <v>14124.27</v>
      </c>
    </row>
    <row r="335" spans="2:4" ht="15.6" x14ac:dyDescent="0.3">
      <c r="B335" s="17">
        <v>331</v>
      </c>
      <c r="C335" s="3" t="s">
        <v>287</v>
      </c>
      <c r="D335" s="2">
        <v>14152.41</v>
      </c>
    </row>
    <row r="336" spans="2:4" ht="15.6" x14ac:dyDescent="0.3">
      <c r="B336" s="17">
        <v>332</v>
      </c>
      <c r="C336" s="3" t="s">
        <v>288</v>
      </c>
      <c r="D336" s="2">
        <v>14156.43</v>
      </c>
    </row>
    <row r="337" spans="2:4" ht="15.6" x14ac:dyDescent="0.3">
      <c r="B337" s="17">
        <v>333</v>
      </c>
      <c r="C337" s="3" t="s">
        <v>289</v>
      </c>
      <c r="D337" s="2">
        <v>14161.46</v>
      </c>
    </row>
    <row r="338" spans="2:4" ht="15.6" x14ac:dyDescent="0.3">
      <c r="B338" s="17">
        <v>334</v>
      </c>
      <c r="C338" s="3" t="s">
        <v>290</v>
      </c>
      <c r="D338" s="2">
        <v>14189.6</v>
      </c>
    </row>
    <row r="339" spans="2:4" ht="15.6" x14ac:dyDescent="0.3">
      <c r="B339" s="17">
        <v>335</v>
      </c>
      <c r="C339" s="3" t="s">
        <v>291</v>
      </c>
      <c r="D339" s="2">
        <v>14154.42</v>
      </c>
    </row>
    <row r="340" spans="2:4" ht="15.6" x14ac:dyDescent="0.3">
      <c r="B340" s="17">
        <v>336</v>
      </c>
      <c r="C340" s="3" t="s">
        <v>292</v>
      </c>
      <c r="D340" s="2">
        <v>14154.42</v>
      </c>
    </row>
    <row r="341" spans="2:4" ht="15.6" x14ac:dyDescent="0.3">
      <c r="B341" s="17">
        <v>337</v>
      </c>
      <c r="C341" s="3" t="s">
        <v>293</v>
      </c>
      <c r="D341" s="2">
        <v>14154.42</v>
      </c>
    </row>
    <row r="342" spans="2:4" ht="15.6" x14ac:dyDescent="0.3">
      <c r="B342" s="17">
        <v>338</v>
      </c>
      <c r="C342" s="3" t="s">
        <v>294</v>
      </c>
      <c r="D342" s="2">
        <v>14112.21</v>
      </c>
    </row>
    <row r="343" spans="2:4" ht="15.6" x14ac:dyDescent="0.3">
      <c r="B343" s="17">
        <v>339</v>
      </c>
      <c r="C343" s="3" t="s">
        <v>295</v>
      </c>
      <c r="D343" s="2">
        <v>14114.22</v>
      </c>
    </row>
    <row r="344" spans="2:4" ht="15.6" x14ac:dyDescent="0.3">
      <c r="B344" s="17">
        <v>340</v>
      </c>
      <c r="C344" s="3" t="s">
        <v>296</v>
      </c>
      <c r="D344" s="2">
        <v>14087.09</v>
      </c>
    </row>
    <row r="345" spans="2:4" ht="15.6" x14ac:dyDescent="0.3">
      <c r="B345" s="17">
        <v>341</v>
      </c>
      <c r="C345" s="3" t="s">
        <v>297</v>
      </c>
      <c r="D345" s="2">
        <v>14106.18</v>
      </c>
    </row>
    <row r="346" spans="2:4" ht="15.6" x14ac:dyDescent="0.3">
      <c r="B346" s="17">
        <v>342</v>
      </c>
      <c r="C346" s="3" t="s">
        <v>298</v>
      </c>
      <c r="D346" s="2">
        <v>14132.31</v>
      </c>
    </row>
    <row r="347" spans="2:4" ht="15.6" x14ac:dyDescent="0.3">
      <c r="B347" s="17">
        <v>343</v>
      </c>
      <c r="C347" s="1">
        <v>44349</v>
      </c>
      <c r="D347" s="2">
        <v>14132.31</v>
      </c>
    </row>
    <row r="348" spans="2:4" ht="15.6" x14ac:dyDescent="0.3">
      <c r="B348" s="17">
        <v>344</v>
      </c>
      <c r="C348" s="1">
        <v>44379</v>
      </c>
      <c r="D348" s="2">
        <v>14132.31</v>
      </c>
    </row>
    <row r="349" spans="2:4" ht="15.6" x14ac:dyDescent="0.3">
      <c r="B349" s="17">
        <v>345</v>
      </c>
      <c r="C349" s="3" t="s">
        <v>299</v>
      </c>
      <c r="D349" s="2">
        <v>14070</v>
      </c>
    </row>
    <row r="350" spans="2:4" ht="15.6" x14ac:dyDescent="0.3">
      <c r="B350" s="17">
        <v>346</v>
      </c>
      <c r="C350" s="3" t="s">
        <v>300</v>
      </c>
      <c r="D350" s="2">
        <v>14070</v>
      </c>
    </row>
    <row r="351" spans="2:4" ht="15.6" x14ac:dyDescent="0.3">
      <c r="B351" s="17">
        <v>347</v>
      </c>
      <c r="C351" s="3" t="s">
        <v>301</v>
      </c>
      <c r="D351" s="2">
        <v>14058.95</v>
      </c>
    </row>
    <row r="352" spans="2:4" ht="15.6" x14ac:dyDescent="0.3">
      <c r="B352" s="17">
        <v>348</v>
      </c>
      <c r="C352" s="3" t="s">
        <v>302</v>
      </c>
      <c r="D352" s="2">
        <v>14081.06</v>
      </c>
    </row>
    <row r="353" spans="2:4" ht="15.6" x14ac:dyDescent="0.3">
      <c r="B353" s="17">
        <v>349</v>
      </c>
      <c r="C353" s="1">
        <v>44532</v>
      </c>
      <c r="D353" s="2">
        <v>14081.06</v>
      </c>
    </row>
    <row r="354" spans="2:4" ht="15.6" x14ac:dyDescent="0.3">
      <c r="B354" s="17">
        <v>350</v>
      </c>
      <c r="C354" s="3" t="s">
        <v>303</v>
      </c>
      <c r="D354" s="2">
        <v>14081.06</v>
      </c>
    </row>
    <row r="355" spans="2:4" ht="15.6" x14ac:dyDescent="0.3">
      <c r="B355" s="17">
        <v>351</v>
      </c>
      <c r="C355" s="3" t="s">
        <v>304</v>
      </c>
      <c r="D355" s="2">
        <v>14081.06</v>
      </c>
    </row>
    <row r="356" spans="2:4" ht="15.6" x14ac:dyDescent="0.3">
      <c r="B356" s="17">
        <v>352</v>
      </c>
      <c r="C356" s="3" t="s">
        <v>305</v>
      </c>
      <c r="D356" s="2">
        <v>14015.73</v>
      </c>
    </row>
    <row r="357" spans="2:4" ht="15.6" x14ac:dyDescent="0.3">
      <c r="B357" s="17">
        <v>353</v>
      </c>
      <c r="C357" s="3" t="s">
        <v>306</v>
      </c>
      <c r="D357" s="2">
        <v>13944.38</v>
      </c>
    </row>
    <row r="358" spans="2:4" ht="15.6" x14ac:dyDescent="0.3">
      <c r="B358" s="17">
        <v>354</v>
      </c>
      <c r="C358" s="3" t="s">
        <v>307</v>
      </c>
      <c r="D358" s="2">
        <v>14089.1</v>
      </c>
    </row>
    <row r="359" spans="2:4" ht="15.6" x14ac:dyDescent="0.3">
      <c r="B359" s="17">
        <v>355</v>
      </c>
      <c r="C359" s="3" t="s">
        <v>308</v>
      </c>
      <c r="D359" s="2">
        <v>14129.3</v>
      </c>
    </row>
    <row r="360" spans="2:4" ht="15.6" x14ac:dyDescent="0.3">
      <c r="B360" s="17">
        <v>356</v>
      </c>
      <c r="C360" s="3" t="s">
        <v>309</v>
      </c>
      <c r="D360" s="2">
        <v>14155.43</v>
      </c>
    </row>
    <row r="361" spans="2:4" ht="15.6" x14ac:dyDescent="0.3">
      <c r="B361" s="17">
        <v>357</v>
      </c>
      <c r="C361" s="3" t="s">
        <v>310</v>
      </c>
      <c r="D361" s="2">
        <v>14155.43</v>
      </c>
    </row>
    <row r="362" spans="2:4" ht="15.6" x14ac:dyDescent="0.3">
      <c r="B362" s="17">
        <v>358</v>
      </c>
      <c r="C362" s="3" t="s">
        <v>311</v>
      </c>
      <c r="D362" s="2">
        <v>14155.43</v>
      </c>
    </row>
    <row r="363" spans="2:4" ht="15.6" x14ac:dyDescent="0.3">
      <c r="B363" s="17">
        <v>359</v>
      </c>
      <c r="C363" s="3" t="s">
        <v>312</v>
      </c>
      <c r="D363" s="2">
        <v>14168.49</v>
      </c>
    </row>
    <row r="364" spans="2:4" ht="15.6" x14ac:dyDescent="0.3">
      <c r="B364" s="17">
        <v>360</v>
      </c>
      <c r="C364" s="3" t="s">
        <v>313</v>
      </c>
      <c r="D364" s="2">
        <v>14196.63</v>
      </c>
    </row>
    <row r="365" spans="2:4" ht="15.6" x14ac:dyDescent="0.3">
      <c r="B365" s="17">
        <v>361</v>
      </c>
      <c r="C365" s="3" t="s">
        <v>314</v>
      </c>
      <c r="D365" s="2">
        <v>14159.45</v>
      </c>
    </row>
    <row r="366" spans="2:4" ht="15.6" x14ac:dyDescent="0.3">
      <c r="B366" s="17">
        <v>362</v>
      </c>
      <c r="C366" s="3" t="s">
        <v>315</v>
      </c>
      <c r="D366" s="2">
        <v>14174.52</v>
      </c>
    </row>
    <row r="367" spans="2:4" ht="15.6" x14ac:dyDescent="0.3">
      <c r="B367" s="17">
        <v>363</v>
      </c>
      <c r="C367" s="3" t="s">
        <v>316</v>
      </c>
      <c r="D367" s="2">
        <v>14300.15</v>
      </c>
    </row>
    <row r="368" spans="2:4" ht="15.6" x14ac:dyDescent="0.3">
      <c r="B368" s="17">
        <v>364</v>
      </c>
      <c r="C368" s="3" t="s">
        <v>317</v>
      </c>
      <c r="D368" s="2">
        <v>14300.15</v>
      </c>
    </row>
    <row r="369" spans="2:4" ht="15.6" x14ac:dyDescent="0.3">
      <c r="B369" s="17">
        <v>365</v>
      </c>
      <c r="C369" s="3" t="s">
        <v>318</v>
      </c>
      <c r="D369" s="2">
        <v>14300.15</v>
      </c>
    </row>
    <row r="370" spans="2:4" ht="15.6" x14ac:dyDescent="0.3">
      <c r="B370" s="17">
        <v>366</v>
      </c>
      <c r="C370" s="3" t="s">
        <v>319</v>
      </c>
      <c r="D370" s="2">
        <v>14371.5</v>
      </c>
    </row>
    <row r="371" spans="2:4" ht="15.6" x14ac:dyDescent="0.3">
      <c r="B371" s="17">
        <v>367</v>
      </c>
      <c r="C371" s="3" t="s">
        <v>320</v>
      </c>
      <c r="D371" s="2">
        <v>14378.54</v>
      </c>
    </row>
    <row r="372" spans="2:4" ht="15.6" x14ac:dyDescent="0.3">
      <c r="B372" s="17">
        <v>368</v>
      </c>
      <c r="C372" s="3" t="s">
        <v>321</v>
      </c>
      <c r="D372" s="2">
        <v>14405.67</v>
      </c>
    </row>
    <row r="373" spans="2:4" ht="15.6" x14ac:dyDescent="0.3">
      <c r="B373" s="17">
        <v>369</v>
      </c>
      <c r="C373" s="3" t="s">
        <v>322</v>
      </c>
      <c r="D373" s="2">
        <v>14370.5</v>
      </c>
    </row>
    <row r="374" spans="2:4" ht="15.6" x14ac:dyDescent="0.3">
      <c r="B374" s="17">
        <v>370</v>
      </c>
      <c r="C374" s="3" t="s">
        <v>323</v>
      </c>
      <c r="D374" s="2">
        <v>14442.86</v>
      </c>
    </row>
    <row r="375" spans="2:4" ht="15.6" x14ac:dyDescent="0.3">
      <c r="B375" s="17">
        <v>371</v>
      </c>
      <c r="C375" s="1">
        <v>44350</v>
      </c>
      <c r="D375" s="2">
        <v>14442.86</v>
      </c>
    </row>
    <row r="376" spans="2:4" ht="15.6" x14ac:dyDescent="0.3">
      <c r="B376" s="17">
        <v>372</v>
      </c>
      <c r="C376" s="1">
        <v>44380</v>
      </c>
      <c r="D376" s="2">
        <v>14442.86</v>
      </c>
    </row>
    <row r="377" spans="2:4" ht="15.6" x14ac:dyDescent="0.3">
      <c r="B377" s="17">
        <v>373</v>
      </c>
      <c r="C377" s="3" t="s">
        <v>324</v>
      </c>
      <c r="D377" s="2">
        <v>14461.95</v>
      </c>
    </row>
    <row r="378" spans="2:4" ht="15.6" x14ac:dyDescent="0.3">
      <c r="B378" s="17">
        <v>374</v>
      </c>
      <c r="C378" s="3" t="s">
        <v>325</v>
      </c>
      <c r="D378" s="2">
        <v>14540.34</v>
      </c>
    </row>
    <row r="379" spans="2:4" ht="15.6" x14ac:dyDescent="0.3">
      <c r="B379" s="17">
        <v>375</v>
      </c>
      <c r="C379" s="3" t="s">
        <v>326</v>
      </c>
      <c r="D379" s="2">
        <v>14493.11</v>
      </c>
    </row>
    <row r="380" spans="2:4" ht="15.6" x14ac:dyDescent="0.3">
      <c r="B380" s="17">
        <v>376</v>
      </c>
      <c r="C380" s="1">
        <v>44503</v>
      </c>
      <c r="D380" s="2">
        <v>14493.11</v>
      </c>
    </row>
    <row r="381" spans="2:4" ht="15.6" x14ac:dyDescent="0.3">
      <c r="B381" s="17">
        <v>377</v>
      </c>
      <c r="C381" s="3" t="s">
        <v>327</v>
      </c>
      <c r="D381" s="2">
        <v>14442.86</v>
      </c>
    </row>
    <row r="382" spans="2:4" ht="15.6" x14ac:dyDescent="0.3">
      <c r="B382" s="17">
        <v>378</v>
      </c>
      <c r="C382" s="3" t="s">
        <v>328</v>
      </c>
      <c r="D382" s="2">
        <v>14442.86</v>
      </c>
    </row>
    <row r="383" spans="2:4" ht="15.6" x14ac:dyDescent="0.3">
      <c r="B383" s="17">
        <v>379</v>
      </c>
      <c r="C383" s="3" t="s">
        <v>329</v>
      </c>
      <c r="D383" s="2">
        <v>14442.86</v>
      </c>
    </row>
    <row r="384" spans="2:4" ht="15.6" x14ac:dyDescent="0.3">
      <c r="B384" s="17">
        <v>380</v>
      </c>
      <c r="C384" s="3" t="s">
        <v>330</v>
      </c>
      <c r="D384" s="2">
        <v>14490.09</v>
      </c>
    </row>
    <row r="385" spans="2:4" ht="15.6" x14ac:dyDescent="0.3">
      <c r="B385" s="17">
        <v>381</v>
      </c>
      <c r="C385" s="3" t="s">
        <v>331</v>
      </c>
      <c r="D385" s="2">
        <v>14496.12</v>
      </c>
    </row>
    <row r="386" spans="2:4" ht="15.6" x14ac:dyDescent="0.3">
      <c r="B386" s="17">
        <v>382</v>
      </c>
      <c r="C386" s="3" t="s">
        <v>332</v>
      </c>
      <c r="D386" s="2">
        <v>14531.3</v>
      </c>
    </row>
    <row r="387" spans="2:4" ht="15.6" x14ac:dyDescent="0.3">
      <c r="B387" s="17">
        <v>383</v>
      </c>
      <c r="C387" s="3" t="s">
        <v>333</v>
      </c>
      <c r="D387" s="2">
        <v>14484.06</v>
      </c>
    </row>
    <row r="388" spans="2:4" ht="15.6" x14ac:dyDescent="0.3">
      <c r="B388" s="17">
        <v>384</v>
      </c>
      <c r="C388" s="3" t="s">
        <v>334</v>
      </c>
      <c r="D388" s="2">
        <v>14548.38</v>
      </c>
    </row>
    <row r="389" spans="2:4" ht="15.6" x14ac:dyDescent="0.3">
      <c r="B389" s="17">
        <v>385</v>
      </c>
      <c r="C389" s="3" t="s">
        <v>335</v>
      </c>
      <c r="D389" s="2">
        <v>14548.38</v>
      </c>
    </row>
    <row r="390" spans="2:4" ht="15.6" x14ac:dyDescent="0.3">
      <c r="B390" s="17">
        <v>386</v>
      </c>
      <c r="C390" s="3" t="s">
        <v>336</v>
      </c>
      <c r="D390" s="2">
        <v>14548.38</v>
      </c>
    </row>
    <row r="391" spans="2:4" ht="15.6" x14ac:dyDescent="0.3">
      <c r="B391" s="17">
        <v>387</v>
      </c>
      <c r="C391" s="3" t="s">
        <v>337</v>
      </c>
      <c r="D391" s="2">
        <v>14528.28</v>
      </c>
    </row>
    <row r="392" spans="2:4" ht="15.6" x14ac:dyDescent="0.3">
      <c r="B392" s="17">
        <v>388</v>
      </c>
      <c r="C392" s="3" t="s">
        <v>338</v>
      </c>
      <c r="D392" s="2">
        <v>14493.11</v>
      </c>
    </row>
    <row r="393" spans="2:4" ht="15.6" x14ac:dyDescent="0.3">
      <c r="B393" s="17">
        <v>389</v>
      </c>
      <c r="C393" s="3" t="s">
        <v>339</v>
      </c>
      <c r="D393" s="2">
        <v>14527.28</v>
      </c>
    </row>
    <row r="394" spans="2:4" ht="15.6" x14ac:dyDescent="0.3">
      <c r="B394" s="17">
        <v>390</v>
      </c>
      <c r="C394" s="3" t="s">
        <v>340</v>
      </c>
      <c r="D394" s="2">
        <v>14536.32</v>
      </c>
    </row>
    <row r="395" spans="2:4" ht="15.6" x14ac:dyDescent="0.3">
      <c r="B395" s="17">
        <v>391</v>
      </c>
      <c r="C395" s="3" t="s">
        <v>341</v>
      </c>
      <c r="D395" s="2">
        <v>14518.23</v>
      </c>
    </row>
    <row r="396" spans="2:4" ht="15.6" x14ac:dyDescent="0.3">
      <c r="B396" s="17">
        <v>392</v>
      </c>
      <c r="C396" s="3" t="s">
        <v>342</v>
      </c>
      <c r="D396" s="2">
        <v>14518.23</v>
      </c>
    </row>
    <row r="397" spans="2:4" ht="15.6" x14ac:dyDescent="0.3">
      <c r="B397" s="17">
        <v>393</v>
      </c>
      <c r="C397" s="3" t="s">
        <v>343</v>
      </c>
      <c r="D397" s="2">
        <v>14518.23</v>
      </c>
    </row>
    <row r="398" spans="2:4" ht="15.6" x14ac:dyDescent="0.3">
      <c r="B398" s="17">
        <v>394</v>
      </c>
      <c r="C398" s="3" t="s">
        <v>344</v>
      </c>
      <c r="D398" s="2">
        <v>14506.17</v>
      </c>
    </row>
    <row r="399" spans="2:4" ht="15.6" x14ac:dyDescent="0.3">
      <c r="B399" s="17">
        <v>395</v>
      </c>
      <c r="C399" s="3" t="s">
        <v>345</v>
      </c>
      <c r="D399" s="2">
        <v>14553.41</v>
      </c>
    </row>
    <row r="400" spans="2:4" ht="15.6" x14ac:dyDescent="0.3">
      <c r="B400" s="17">
        <v>396</v>
      </c>
      <c r="C400" s="3" t="s">
        <v>346</v>
      </c>
      <c r="D400" s="2">
        <v>14644.86</v>
      </c>
    </row>
    <row r="401" spans="2:4" ht="15.6" x14ac:dyDescent="0.3">
      <c r="B401" s="17">
        <v>397</v>
      </c>
      <c r="C401" s="3" t="s">
        <v>347</v>
      </c>
      <c r="D401" s="2">
        <v>14649.89</v>
      </c>
    </row>
    <row r="402" spans="2:4" ht="15.6" x14ac:dyDescent="0.3">
      <c r="B402" s="17">
        <v>398</v>
      </c>
      <c r="C402" s="1">
        <v>44231</v>
      </c>
      <c r="D402" s="2">
        <v>14649.89</v>
      </c>
    </row>
    <row r="403" spans="2:4" ht="15.6" x14ac:dyDescent="0.3">
      <c r="B403" s="17">
        <v>399</v>
      </c>
      <c r="C403" s="1">
        <v>44259</v>
      </c>
      <c r="D403" s="2">
        <v>14649.89</v>
      </c>
    </row>
    <row r="404" spans="2:4" ht="15.6" x14ac:dyDescent="0.3">
      <c r="B404" s="17">
        <v>400</v>
      </c>
      <c r="C404" s="1">
        <v>44290</v>
      </c>
      <c r="D404" s="2">
        <v>14649.89</v>
      </c>
    </row>
    <row r="405" spans="2:4" ht="15.6" x14ac:dyDescent="0.3">
      <c r="B405" s="17">
        <v>401</v>
      </c>
      <c r="C405" s="3" t="s">
        <v>348</v>
      </c>
      <c r="D405" s="2">
        <v>14656.92</v>
      </c>
    </row>
    <row r="406" spans="2:4" ht="15.6" x14ac:dyDescent="0.3">
      <c r="B406" s="17">
        <v>402</v>
      </c>
      <c r="C406" s="3" t="s">
        <v>349</v>
      </c>
      <c r="D406" s="2">
        <v>14605.67</v>
      </c>
    </row>
    <row r="407" spans="2:4" ht="15.6" x14ac:dyDescent="0.3">
      <c r="B407" s="17">
        <v>403</v>
      </c>
      <c r="C407" s="3" t="s">
        <v>350</v>
      </c>
      <c r="D407" s="2">
        <v>14591.6</v>
      </c>
    </row>
    <row r="408" spans="2:4" ht="15.6" x14ac:dyDescent="0.3">
      <c r="B408" s="17">
        <v>404</v>
      </c>
      <c r="C408" s="3" t="s">
        <v>351</v>
      </c>
      <c r="D408" s="2">
        <v>14585.57</v>
      </c>
    </row>
    <row r="409" spans="2:4" ht="15.6" x14ac:dyDescent="0.3">
      <c r="B409" s="17">
        <v>405</v>
      </c>
      <c r="C409" s="3" t="s">
        <v>352</v>
      </c>
      <c r="D409" s="2">
        <v>14652.9</v>
      </c>
    </row>
    <row r="410" spans="2:4" ht="15.6" x14ac:dyDescent="0.3">
      <c r="B410" s="17">
        <v>406</v>
      </c>
      <c r="C410" s="1">
        <v>44473</v>
      </c>
      <c r="D410" s="2">
        <v>14652.9</v>
      </c>
    </row>
    <row r="411" spans="2:4" ht="15.6" x14ac:dyDescent="0.3">
      <c r="B411" s="17">
        <v>407</v>
      </c>
      <c r="C411" s="1">
        <v>44504</v>
      </c>
      <c r="D411" s="2">
        <v>14652.9</v>
      </c>
    </row>
    <row r="412" spans="2:4" ht="15.6" x14ac:dyDescent="0.3">
      <c r="B412" s="17">
        <v>408</v>
      </c>
      <c r="C412" s="3" t="s">
        <v>353</v>
      </c>
      <c r="D412" s="2">
        <v>14652.9</v>
      </c>
    </row>
    <row r="413" spans="2:4" ht="15.6" x14ac:dyDescent="0.3">
      <c r="B413" s="17">
        <v>409</v>
      </c>
      <c r="C413" s="3" t="s">
        <v>354</v>
      </c>
      <c r="D413" s="2">
        <v>14704.16</v>
      </c>
    </row>
    <row r="414" spans="2:4" ht="15.6" x14ac:dyDescent="0.3">
      <c r="B414" s="17">
        <v>410</v>
      </c>
      <c r="C414" s="3" t="s">
        <v>355</v>
      </c>
      <c r="D414" s="2">
        <v>14721.24</v>
      </c>
    </row>
    <row r="415" spans="2:4" ht="15.6" x14ac:dyDescent="0.3">
      <c r="B415" s="17">
        <v>411</v>
      </c>
      <c r="C415" s="3" t="s">
        <v>356</v>
      </c>
      <c r="D415" s="2">
        <v>14706.17</v>
      </c>
    </row>
    <row r="416" spans="2:4" ht="15.6" x14ac:dyDescent="0.3">
      <c r="B416" s="17">
        <v>412</v>
      </c>
      <c r="C416" s="3" t="s">
        <v>357</v>
      </c>
      <c r="D416" s="2">
        <v>14719.23</v>
      </c>
    </row>
    <row r="417" spans="2:4" ht="15.6" x14ac:dyDescent="0.3">
      <c r="B417" s="17">
        <v>413</v>
      </c>
      <c r="C417" s="3" t="s">
        <v>358</v>
      </c>
      <c r="D417" s="2">
        <v>14719.23</v>
      </c>
    </row>
    <row r="418" spans="2:4" ht="15.6" x14ac:dyDescent="0.3">
      <c r="B418" s="17">
        <v>414</v>
      </c>
      <c r="C418" s="3" t="s">
        <v>359</v>
      </c>
      <c r="D418" s="2">
        <v>14719.23</v>
      </c>
    </row>
    <row r="419" spans="2:4" ht="15.6" x14ac:dyDescent="0.3">
      <c r="B419" s="17">
        <v>415</v>
      </c>
      <c r="C419" s="3" t="s">
        <v>360</v>
      </c>
      <c r="D419" s="2">
        <v>14664.96</v>
      </c>
    </row>
    <row r="420" spans="2:4" ht="15.6" x14ac:dyDescent="0.3">
      <c r="B420" s="17">
        <v>416</v>
      </c>
      <c r="C420" s="3" t="s">
        <v>361</v>
      </c>
      <c r="D420" s="2">
        <v>14640.84</v>
      </c>
    </row>
    <row r="421" spans="2:4" ht="15.6" x14ac:dyDescent="0.3">
      <c r="B421" s="17">
        <v>417</v>
      </c>
      <c r="C421" s="3" t="s">
        <v>362</v>
      </c>
      <c r="D421" s="2">
        <v>14580.54</v>
      </c>
    </row>
    <row r="422" spans="2:4" ht="15.6" x14ac:dyDescent="0.3">
      <c r="B422" s="17">
        <v>418</v>
      </c>
      <c r="C422" s="3" t="s">
        <v>363</v>
      </c>
      <c r="D422" s="2">
        <v>14621.75</v>
      </c>
    </row>
    <row r="423" spans="2:4" ht="15.6" x14ac:dyDescent="0.3">
      <c r="B423" s="17">
        <v>419</v>
      </c>
      <c r="C423" s="3" t="s">
        <v>364</v>
      </c>
      <c r="D423" s="2">
        <v>14602.65</v>
      </c>
    </row>
    <row r="424" spans="2:4" ht="15.6" x14ac:dyDescent="0.3">
      <c r="B424" s="17">
        <v>420</v>
      </c>
      <c r="C424" s="3" t="s">
        <v>365</v>
      </c>
      <c r="D424" s="2">
        <v>14602.65</v>
      </c>
    </row>
    <row r="425" spans="2:4" ht="15.6" x14ac:dyDescent="0.3">
      <c r="B425" s="17">
        <v>421</v>
      </c>
      <c r="C425" s="3" t="s">
        <v>366</v>
      </c>
      <c r="D425" s="2">
        <v>14602.65</v>
      </c>
    </row>
    <row r="426" spans="2:4" ht="15.6" x14ac:dyDescent="0.3">
      <c r="B426" s="17">
        <v>422</v>
      </c>
      <c r="C426" s="3" t="s">
        <v>367</v>
      </c>
      <c r="D426" s="2">
        <v>14620.74</v>
      </c>
    </row>
    <row r="427" spans="2:4" ht="15.6" x14ac:dyDescent="0.3">
      <c r="B427" s="17">
        <v>423</v>
      </c>
      <c r="C427" s="3" t="s">
        <v>368</v>
      </c>
      <c r="D427" s="2">
        <v>14561.45</v>
      </c>
    </row>
    <row r="428" spans="2:4" ht="15.6" x14ac:dyDescent="0.3">
      <c r="B428" s="17">
        <v>424</v>
      </c>
      <c r="C428" s="3" t="s">
        <v>369</v>
      </c>
      <c r="D428" s="2">
        <v>14569.49</v>
      </c>
    </row>
    <row r="429" spans="2:4" ht="15.6" x14ac:dyDescent="0.3">
      <c r="B429" s="17">
        <v>425</v>
      </c>
      <c r="C429" s="3" t="s">
        <v>370</v>
      </c>
      <c r="D429" s="2">
        <v>14582.55</v>
      </c>
    </row>
    <row r="430" spans="2:4" ht="15.6" x14ac:dyDescent="0.3">
      <c r="B430" s="17">
        <v>426</v>
      </c>
      <c r="C430" s="3" t="s">
        <v>371</v>
      </c>
      <c r="D430" s="2">
        <v>14540.34</v>
      </c>
    </row>
    <row r="431" spans="2:4" ht="15.6" x14ac:dyDescent="0.3">
      <c r="B431" s="17">
        <v>427</v>
      </c>
      <c r="C431" s="1">
        <v>44201</v>
      </c>
      <c r="D431" s="2">
        <v>14540.34</v>
      </c>
    </row>
    <row r="432" spans="2:4" ht="15.6" x14ac:dyDescent="0.3">
      <c r="B432" s="17">
        <v>428</v>
      </c>
      <c r="C432" s="1">
        <v>44232</v>
      </c>
      <c r="D432" s="2">
        <v>14540.34</v>
      </c>
    </row>
    <row r="433" spans="2:4" ht="15.6" x14ac:dyDescent="0.3">
      <c r="B433" s="17">
        <v>429</v>
      </c>
      <c r="C433" s="3" t="s">
        <v>372</v>
      </c>
      <c r="D433" s="2">
        <v>14525.27</v>
      </c>
    </row>
    <row r="434" spans="2:4" ht="15.6" x14ac:dyDescent="0.3">
      <c r="B434" s="17">
        <v>430</v>
      </c>
      <c r="C434" s="3" t="s">
        <v>373</v>
      </c>
      <c r="D434" s="2">
        <v>14539.34</v>
      </c>
    </row>
    <row r="435" spans="2:4" ht="15.6" x14ac:dyDescent="0.3">
      <c r="B435" s="17">
        <v>431</v>
      </c>
      <c r="C435" s="3" t="s">
        <v>374</v>
      </c>
      <c r="D435" s="2">
        <v>14503.16</v>
      </c>
    </row>
    <row r="436" spans="2:4" ht="15.6" x14ac:dyDescent="0.3">
      <c r="B436" s="17">
        <v>432</v>
      </c>
      <c r="C436" s="3" t="s">
        <v>375</v>
      </c>
      <c r="D436" s="2">
        <v>14511.2</v>
      </c>
    </row>
    <row r="437" spans="2:4" ht="15.6" x14ac:dyDescent="0.3">
      <c r="B437" s="17">
        <v>433</v>
      </c>
      <c r="C437" s="3" t="s">
        <v>376</v>
      </c>
      <c r="D437" s="2">
        <v>14435.82</v>
      </c>
    </row>
    <row r="438" spans="2:4" ht="15.6" x14ac:dyDescent="0.3">
      <c r="B438" s="17">
        <v>434</v>
      </c>
      <c r="C438" s="1">
        <v>44413</v>
      </c>
      <c r="D438" s="2">
        <v>14435.82</v>
      </c>
    </row>
    <row r="439" spans="2:4" ht="15.6" x14ac:dyDescent="0.3">
      <c r="B439" s="17">
        <v>435</v>
      </c>
      <c r="C439" s="1">
        <v>44444</v>
      </c>
      <c r="D439" s="2">
        <v>14435.82</v>
      </c>
    </row>
    <row r="440" spans="2:4" ht="15.6" x14ac:dyDescent="0.3">
      <c r="B440" s="17">
        <v>436</v>
      </c>
      <c r="C440" s="3" t="s">
        <v>377</v>
      </c>
      <c r="D440" s="2">
        <v>14360.45</v>
      </c>
    </row>
    <row r="441" spans="2:4" ht="15.6" x14ac:dyDescent="0.3">
      <c r="B441" s="17">
        <v>437</v>
      </c>
      <c r="C441" s="3" t="s">
        <v>378</v>
      </c>
      <c r="D441" s="2">
        <v>14268.99</v>
      </c>
    </row>
    <row r="442" spans="2:4" ht="15.6" x14ac:dyDescent="0.3">
      <c r="B442" s="17">
        <v>438</v>
      </c>
      <c r="C442" s="1">
        <v>44535</v>
      </c>
      <c r="D442" s="2">
        <v>14268.99</v>
      </c>
    </row>
    <row r="443" spans="2:4" ht="15.6" x14ac:dyDescent="0.3">
      <c r="B443" s="17">
        <v>439</v>
      </c>
      <c r="C443" s="3" t="s">
        <v>379</v>
      </c>
      <c r="D443" s="2">
        <v>14268.99</v>
      </c>
    </row>
    <row r="444" spans="2:4" ht="15.6" x14ac:dyDescent="0.3">
      <c r="B444" s="17">
        <v>440</v>
      </c>
      <c r="C444" s="3" t="s">
        <v>380</v>
      </c>
      <c r="D444" s="2">
        <v>14268.99</v>
      </c>
    </row>
    <row r="445" spans="2:4" ht="15.6" x14ac:dyDescent="0.3">
      <c r="B445" s="17">
        <v>441</v>
      </c>
      <c r="C445" s="3" t="s">
        <v>381</v>
      </c>
      <c r="D445" s="2">
        <v>14268.99</v>
      </c>
    </row>
    <row r="446" spans="2:4" ht="15.6" x14ac:dyDescent="0.3">
      <c r="B446" s="17">
        <v>442</v>
      </c>
      <c r="C446" s="3" t="s">
        <v>382</v>
      </c>
      <c r="D446" s="2">
        <v>14268.99</v>
      </c>
    </row>
    <row r="447" spans="2:4" ht="15.6" x14ac:dyDescent="0.3">
      <c r="B447" s="17">
        <v>443</v>
      </c>
      <c r="C447" s="3" t="s">
        <v>383</v>
      </c>
      <c r="D447" s="2">
        <v>14274.02</v>
      </c>
    </row>
    <row r="448" spans="2:4" ht="15.6" x14ac:dyDescent="0.3">
      <c r="B448" s="17">
        <v>444</v>
      </c>
      <c r="C448" s="3" t="s">
        <v>384</v>
      </c>
      <c r="D448" s="2">
        <v>14355.42</v>
      </c>
    </row>
    <row r="449" spans="2:4" ht="15.6" x14ac:dyDescent="0.3">
      <c r="B449" s="17">
        <v>445</v>
      </c>
      <c r="C449" s="3" t="s">
        <v>385</v>
      </c>
      <c r="D449" s="2">
        <v>14371.5</v>
      </c>
    </row>
    <row r="450" spans="2:4" ht="15.6" x14ac:dyDescent="0.3">
      <c r="B450" s="17">
        <v>446</v>
      </c>
      <c r="C450" s="3" t="s">
        <v>386</v>
      </c>
      <c r="D450" s="2">
        <v>14384.57</v>
      </c>
    </row>
    <row r="451" spans="2:4" ht="15.6" x14ac:dyDescent="0.3">
      <c r="B451" s="17">
        <v>447</v>
      </c>
      <c r="C451" s="3" t="s">
        <v>387</v>
      </c>
      <c r="D451" s="2">
        <v>14467.98</v>
      </c>
    </row>
    <row r="452" spans="2:4" ht="15.6" x14ac:dyDescent="0.3">
      <c r="B452" s="17">
        <v>448</v>
      </c>
      <c r="C452" s="3" t="s">
        <v>388</v>
      </c>
      <c r="D452" s="2">
        <v>14467.98</v>
      </c>
    </row>
    <row r="453" spans="2:4" ht="15.6" x14ac:dyDescent="0.3">
      <c r="B453" s="17">
        <v>449</v>
      </c>
      <c r="C453" s="3" t="s">
        <v>389</v>
      </c>
      <c r="D453" s="2">
        <v>14467.98</v>
      </c>
    </row>
    <row r="454" spans="2:4" ht="15.6" x14ac:dyDescent="0.3">
      <c r="B454" s="17">
        <v>450</v>
      </c>
      <c r="C454" s="3" t="s">
        <v>390</v>
      </c>
      <c r="D454" s="2">
        <v>14446.88</v>
      </c>
    </row>
    <row r="455" spans="2:4" ht="15.6" x14ac:dyDescent="0.3">
      <c r="B455" s="17">
        <v>451</v>
      </c>
      <c r="C455" s="3" t="s">
        <v>391</v>
      </c>
      <c r="D455" s="2">
        <v>14433.81</v>
      </c>
    </row>
    <row r="456" spans="2:4" ht="15.6" x14ac:dyDescent="0.3">
      <c r="B456" s="17">
        <v>452</v>
      </c>
      <c r="C456" s="3" t="s">
        <v>392</v>
      </c>
      <c r="D456" s="2">
        <v>14433.81</v>
      </c>
    </row>
    <row r="457" spans="2:4" ht="15.6" x14ac:dyDescent="0.3">
      <c r="B457" s="17">
        <v>453</v>
      </c>
      <c r="C457" s="3" t="s">
        <v>393</v>
      </c>
      <c r="D457" s="2">
        <v>14406.68</v>
      </c>
    </row>
    <row r="458" spans="2:4" ht="15.6" x14ac:dyDescent="0.3">
      <c r="B458" s="17">
        <v>454</v>
      </c>
      <c r="C458" s="3" t="s">
        <v>394</v>
      </c>
      <c r="D458" s="2">
        <v>14383.56</v>
      </c>
    </row>
    <row r="459" spans="2:4" ht="15.6" x14ac:dyDescent="0.3">
      <c r="B459" s="17">
        <v>455</v>
      </c>
      <c r="C459" s="3" t="s">
        <v>395</v>
      </c>
      <c r="D459" s="2">
        <v>14383.56</v>
      </c>
    </row>
    <row r="460" spans="2:4" ht="15.6" x14ac:dyDescent="0.3">
      <c r="B460" s="17">
        <v>456</v>
      </c>
      <c r="C460" s="3" t="s">
        <v>396</v>
      </c>
      <c r="D460" s="2">
        <v>14383.56</v>
      </c>
    </row>
    <row r="461" spans="2:4" ht="15.6" x14ac:dyDescent="0.3">
      <c r="B461" s="17">
        <v>457</v>
      </c>
      <c r="C461" s="3" t="s">
        <v>397</v>
      </c>
      <c r="D461" s="2">
        <v>14381.55</v>
      </c>
    </row>
    <row r="462" spans="2:4" ht="15.6" x14ac:dyDescent="0.3">
      <c r="B462" s="17">
        <v>458</v>
      </c>
      <c r="C462" s="1">
        <v>44202</v>
      </c>
      <c r="D462" s="2">
        <v>14381.55</v>
      </c>
    </row>
    <row r="463" spans="2:4" ht="15.6" x14ac:dyDescent="0.3">
      <c r="B463" s="17">
        <v>459</v>
      </c>
      <c r="C463" s="3" t="s">
        <v>398</v>
      </c>
      <c r="D463" s="2">
        <v>14363.46</v>
      </c>
    </row>
    <row r="464" spans="2:4" ht="15.6" x14ac:dyDescent="0.3">
      <c r="B464" s="17">
        <v>460</v>
      </c>
      <c r="C464" s="3" t="s">
        <v>399</v>
      </c>
      <c r="D464" s="2">
        <v>14347.38</v>
      </c>
    </row>
    <row r="465" spans="2:4" ht="15.6" x14ac:dyDescent="0.3">
      <c r="B465" s="17">
        <v>461</v>
      </c>
      <c r="C465" s="3" t="s">
        <v>400</v>
      </c>
      <c r="D465" s="2">
        <v>14368.49</v>
      </c>
    </row>
    <row r="466" spans="2:4" ht="15.6" x14ac:dyDescent="0.3">
      <c r="B466" s="17">
        <v>462</v>
      </c>
      <c r="C466" s="1">
        <v>44322</v>
      </c>
      <c r="D466" s="2">
        <v>14368.49</v>
      </c>
    </row>
    <row r="467" spans="2:4" ht="15.6" x14ac:dyDescent="0.3">
      <c r="B467" s="17">
        <v>463</v>
      </c>
      <c r="C467" s="1">
        <v>44353</v>
      </c>
      <c r="D467" s="2">
        <v>14368.49</v>
      </c>
    </row>
    <row r="468" spans="2:4" ht="15.6" x14ac:dyDescent="0.3">
      <c r="B468" s="17">
        <v>464</v>
      </c>
      <c r="C468" s="3" t="s">
        <v>401</v>
      </c>
      <c r="D468" s="2">
        <v>14387.58</v>
      </c>
    </row>
    <row r="469" spans="2:4" ht="15.6" x14ac:dyDescent="0.3">
      <c r="B469" s="17">
        <v>465</v>
      </c>
      <c r="C469" s="3" t="s">
        <v>402</v>
      </c>
      <c r="D469" s="2">
        <v>14342.36</v>
      </c>
    </row>
    <row r="470" spans="2:4" ht="15.6" x14ac:dyDescent="0.3">
      <c r="B470" s="17">
        <v>466</v>
      </c>
      <c r="C470" s="3" t="s">
        <v>403</v>
      </c>
      <c r="D470" s="2">
        <v>14333.31</v>
      </c>
    </row>
    <row r="471" spans="2:4" ht="15.6" x14ac:dyDescent="0.3">
      <c r="B471" s="17">
        <v>467</v>
      </c>
      <c r="C471" s="3" t="s">
        <v>404</v>
      </c>
      <c r="D471" s="2">
        <v>14333.31</v>
      </c>
    </row>
    <row r="472" spans="2:4" ht="15.6" x14ac:dyDescent="0.3">
      <c r="B472" s="17">
        <v>468</v>
      </c>
      <c r="C472" s="3" t="s">
        <v>405</v>
      </c>
      <c r="D472" s="2">
        <v>14311.2</v>
      </c>
    </row>
    <row r="473" spans="2:4" ht="15.6" x14ac:dyDescent="0.3">
      <c r="B473" s="17">
        <v>469</v>
      </c>
      <c r="C473" s="1">
        <v>44536</v>
      </c>
      <c r="D473" s="2">
        <v>14311.2</v>
      </c>
    </row>
    <row r="474" spans="2:4" ht="15.6" x14ac:dyDescent="0.3">
      <c r="B474" s="17">
        <v>470</v>
      </c>
      <c r="C474" s="3" t="s">
        <v>406</v>
      </c>
      <c r="D474" s="2">
        <v>14311.2</v>
      </c>
    </row>
    <row r="475" spans="2:4" ht="15.6" x14ac:dyDescent="0.3">
      <c r="B475" s="17">
        <v>471</v>
      </c>
      <c r="C475" s="3" t="s">
        <v>407</v>
      </c>
      <c r="D475" s="2">
        <v>14277.03</v>
      </c>
    </row>
    <row r="476" spans="2:4" ht="15.6" x14ac:dyDescent="0.3">
      <c r="B476" s="17">
        <v>472</v>
      </c>
      <c r="C476" s="3" t="s">
        <v>408</v>
      </c>
      <c r="D476" s="2">
        <v>14293.11</v>
      </c>
    </row>
    <row r="477" spans="2:4" ht="15.6" x14ac:dyDescent="0.3">
      <c r="B477" s="17">
        <v>473</v>
      </c>
      <c r="C477" s="3" t="s">
        <v>409</v>
      </c>
      <c r="D477" s="2">
        <v>14315.22</v>
      </c>
    </row>
    <row r="478" spans="2:4" ht="15.6" x14ac:dyDescent="0.3">
      <c r="B478" s="17">
        <v>474</v>
      </c>
      <c r="C478" s="3" t="s">
        <v>410</v>
      </c>
      <c r="D478" s="2">
        <v>14328.29</v>
      </c>
    </row>
    <row r="479" spans="2:4" ht="15.6" x14ac:dyDescent="0.3">
      <c r="B479" s="17">
        <v>475</v>
      </c>
      <c r="C479" s="3" t="s">
        <v>411</v>
      </c>
      <c r="D479" s="2">
        <v>14449.89</v>
      </c>
    </row>
    <row r="480" spans="2:4" ht="15.6" x14ac:dyDescent="0.3">
      <c r="B480" s="17">
        <v>476</v>
      </c>
      <c r="C480" s="3" t="s">
        <v>412</v>
      </c>
      <c r="D480" s="2">
        <v>14449.89</v>
      </c>
    </row>
    <row r="481" spans="2:4" ht="15.6" x14ac:dyDescent="0.3">
      <c r="B481" s="17">
        <v>477</v>
      </c>
      <c r="C481" s="3" t="s">
        <v>413</v>
      </c>
      <c r="D481" s="2">
        <v>14449.89</v>
      </c>
    </row>
    <row r="482" spans="2:4" ht="15.6" x14ac:dyDescent="0.3">
      <c r="B482" s="17">
        <v>478</v>
      </c>
      <c r="C482" s="3" t="s">
        <v>414</v>
      </c>
      <c r="D482" s="2">
        <v>14475.02</v>
      </c>
    </row>
    <row r="483" spans="2:4" ht="15.6" x14ac:dyDescent="0.3">
      <c r="B483" s="17">
        <v>479</v>
      </c>
      <c r="C483" s="3" t="s">
        <v>415</v>
      </c>
      <c r="D483" s="2">
        <v>14525.27</v>
      </c>
    </row>
    <row r="484" spans="2:4" ht="15.6" x14ac:dyDescent="0.3">
      <c r="B484" s="17">
        <v>480</v>
      </c>
      <c r="C484" s="3" t="s">
        <v>416</v>
      </c>
      <c r="D484" s="2">
        <v>14493.11</v>
      </c>
    </row>
    <row r="485" spans="2:4" ht="15.6" x14ac:dyDescent="0.3">
      <c r="B485" s="17">
        <v>481</v>
      </c>
      <c r="C485" s="3" t="s">
        <v>417</v>
      </c>
      <c r="D485" s="2">
        <v>14526.27</v>
      </c>
    </row>
    <row r="486" spans="2:4" ht="15.6" x14ac:dyDescent="0.3">
      <c r="B486" s="17">
        <v>482</v>
      </c>
      <c r="C486" s="3" t="s">
        <v>418</v>
      </c>
      <c r="D486" s="2">
        <v>14534.31</v>
      </c>
    </row>
    <row r="487" spans="2:4" ht="15.6" x14ac:dyDescent="0.3">
      <c r="B487" s="17">
        <v>483</v>
      </c>
      <c r="C487" s="3" t="s">
        <v>419</v>
      </c>
      <c r="D487" s="2">
        <v>14534.31</v>
      </c>
    </row>
    <row r="488" spans="2:4" ht="15.6" x14ac:dyDescent="0.3">
      <c r="B488" s="17">
        <v>484</v>
      </c>
      <c r="C488" s="3" t="s">
        <v>420</v>
      </c>
      <c r="D488" s="2">
        <v>14534.31</v>
      </c>
    </row>
    <row r="489" spans="2:4" ht="15.6" x14ac:dyDescent="0.3">
      <c r="B489" s="17">
        <v>485</v>
      </c>
      <c r="C489" s="3" t="s">
        <v>421</v>
      </c>
      <c r="D489" s="2">
        <v>14519.24</v>
      </c>
    </row>
    <row r="490" spans="2:4" ht="15.6" x14ac:dyDescent="0.3">
      <c r="B490" s="17">
        <v>486</v>
      </c>
      <c r="C490" s="3" t="s">
        <v>422</v>
      </c>
      <c r="D490" s="2">
        <v>14544.36</v>
      </c>
    </row>
    <row r="491" spans="2:4" ht="15.6" x14ac:dyDescent="0.3">
      <c r="B491" s="17">
        <v>487</v>
      </c>
      <c r="C491" s="3" t="s">
        <v>423</v>
      </c>
      <c r="D491" s="2">
        <v>14568.48</v>
      </c>
    </row>
    <row r="492" spans="2:4" ht="15.6" x14ac:dyDescent="0.3">
      <c r="B492" s="17">
        <v>488</v>
      </c>
      <c r="C492" s="3" t="s">
        <v>424</v>
      </c>
      <c r="D492" s="2">
        <v>14614.71</v>
      </c>
    </row>
    <row r="493" spans="2:4" ht="15.6" x14ac:dyDescent="0.3">
      <c r="B493" s="17">
        <v>489</v>
      </c>
      <c r="C493" s="3" t="s">
        <v>425</v>
      </c>
      <c r="D493" s="2">
        <v>14611.7</v>
      </c>
    </row>
    <row r="494" spans="2:4" ht="15.6" x14ac:dyDescent="0.3">
      <c r="B494" s="17">
        <v>490</v>
      </c>
      <c r="C494" s="1">
        <v>44262</v>
      </c>
      <c r="D494" s="2">
        <v>14611.7</v>
      </c>
    </row>
    <row r="495" spans="2:4" ht="15.6" x14ac:dyDescent="0.3">
      <c r="B495" s="17">
        <v>491</v>
      </c>
      <c r="C495" s="1">
        <v>44293</v>
      </c>
      <c r="D495" s="2">
        <v>14611.7</v>
      </c>
    </row>
    <row r="496" spans="2:4" ht="15.6" x14ac:dyDescent="0.3">
      <c r="B496" s="17">
        <v>492</v>
      </c>
      <c r="C496" s="3" t="s">
        <v>426</v>
      </c>
      <c r="D496" s="2">
        <v>14636.82</v>
      </c>
    </row>
    <row r="497" spans="2:4" ht="15.6" x14ac:dyDescent="0.3">
      <c r="B497" s="17">
        <v>493</v>
      </c>
      <c r="C497" s="3" t="s">
        <v>427</v>
      </c>
      <c r="D497" s="2">
        <v>14554.41</v>
      </c>
    </row>
    <row r="498" spans="2:4" ht="15.6" x14ac:dyDescent="0.3">
      <c r="B498" s="17">
        <v>494</v>
      </c>
      <c r="C498" s="3" t="s">
        <v>428</v>
      </c>
      <c r="D498" s="2">
        <v>14540.34</v>
      </c>
    </row>
    <row r="499" spans="2:4" ht="15.6" x14ac:dyDescent="0.3">
      <c r="B499" s="17">
        <v>495</v>
      </c>
      <c r="C499" s="3" t="s">
        <v>429</v>
      </c>
      <c r="D499" s="2">
        <v>14572.5</v>
      </c>
    </row>
    <row r="500" spans="2:4" ht="15.6" x14ac:dyDescent="0.3">
      <c r="B500" s="17">
        <v>496</v>
      </c>
      <c r="C500" s="3" t="s">
        <v>430</v>
      </c>
      <c r="D500" s="2">
        <v>14620.74</v>
      </c>
    </row>
    <row r="501" spans="2:4" ht="15.6" x14ac:dyDescent="0.3">
      <c r="B501" s="17">
        <v>497</v>
      </c>
      <c r="C501" s="1">
        <v>44476</v>
      </c>
      <c r="D501" s="2">
        <v>14620.74</v>
      </c>
    </row>
    <row r="502" spans="2:4" ht="15.6" x14ac:dyDescent="0.3">
      <c r="B502" s="17">
        <v>498</v>
      </c>
      <c r="C502" s="1">
        <v>44507</v>
      </c>
      <c r="D502" s="2">
        <v>14620.74</v>
      </c>
    </row>
    <row r="503" spans="2:4" ht="15.6" x14ac:dyDescent="0.3">
      <c r="B503" s="17">
        <v>499</v>
      </c>
      <c r="C503" s="3" t="s">
        <v>431</v>
      </c>
      <c r="D503" s="2">
        <v>14620.74</v>
      </c>
    </row>
    <row r="504" spans="2:4" ht="15.6" x14ac:dyDescent="0.3">
      <c r="B504" s="17">
        <v>500</v>
      </c>
      <c r="C504" s="3" t="s">
        <v>432</v>
      </c>
      <c r="D504" s="2">
        <v>14558.43</v>
      </c>
    </row>
    <row r="505" spans="2:4" ht="15.6" x14ac:dyDescent="0.3">
      <c r="B505" s="17">
        <v>501</v>
      </c>
      <c r="C505" s="3" t="s">
        <v>433</v>
      </c>
      <c r="D505" s="2">
        <v>14558.43</v>
      </c>
    </row>
    <row r="506" spans="2:4" ht="15.6" x14ac:dyDescent="0.3">
      <c r="B506" s="17">
        <v>502</v>
      </c>
      <c r="C506" s="3" t="s">
        <v>434</v>
      </c>
      <c r="D506" s="2">
        <v>14565.47</v>
      </c>
    </row>
    <row r="507" spans="2:4" ht="15.6" x14ac:dyDescent="0.3">
      <c r="B507" s="17">
        <v>503</v>
      </c>
      <c r="C507" s="3" t="s">
        <v>435</v>
      </c>
      <c r="D507" s="2">
        <v>14575.52</v>
      </c>
    </row>
    <row r="508" spans="2:4" ht="15.6" x14ac:dyDescent="0.3">
      <c r="B508" s="17">
        <v>504</v>
      </c>
      <c r="C508" s="3" t="s">
        <v>436</v>
      </c>
      <c r="D508" s="2">
        <v>14575.52</v>
      </c>
    </row>
    <row r="509" spans="2:4" ht="15.6" x14ac:dyDescent="0.3">
      <c r="B509" s="17">
        <v>505</v>
      </c>
      <c r="C509" s="3" t="s">
        <v>437</v>
      </c>
      <c r="D509" s="2">
        <v>14575.52</v>
      </c>
    </row>
    <row r="510" spans="2:4" ht="15.6" x14ac:dyDescent="0.3">
      <c r="B510" s="17">
        <v>506</v>
      </c>
      <c r="C510" s="3" t="s">
        <v>438</v>
      </c>
      <c r="D510" s="2">
        <v>14589.59</v>
      </c>
    </row>
    <row r="511" spans="2:4" ht="15.6" x14ac:dyDescent="0.3">
      <c r="B511" s="17">
        <v>507</v>
      </c>
      <c r="C511" s="3" t="s">
        <v>439</v>
      </c>
      <c r="D511" s="2">
        <v>14589.59</v>
      </c>
    </row>
    <row r="512" spans="2:4" ht="15.6" x14ac:dyDescent="0.3">
      <c r="B512" s="17">
        <v>508</v>
      </c>
      <c r="C512" s="3" t="s">
        <v>440</v>
      </c>
      <c r="D512" s="2">
        <v>14596.62</v>
      </c>
    </row>
    <row r="513" spans="2:4" ht="15.6" x14ac:dyDescent="0.3">
      <c r="B513" s="17">
        <v>509</v>
      </c>
      <c r="C513" s="3" t="s">
        <v>441</v>
      </c>
      <c r="D513" s="2">
        <v>14626.77</v>
      </c>
    </row>
    <row r="514" spans="2:4" ht="15.6" x14ac:dyDescent="0.3">
      <c r="B514" s="17">
        <v>510</v>
      </c>
      <c r="C514" s="3" t="s">
        <v>442</v>
      </c>
      <c r="D514" s="2">
        <v>14580.54</v>
      </c>
    </row>
    <row r="515" spans="2:4" ht="15.6" x14ac:dyDescent="0.3">
      <c r="B515" s="17">
        <v>511</v>
      </c>
      <c r="C515" s="3" t="s">
        <v>443</v>
      </c>
      <c r="D515" s="2">
        <v>14580.54</v>
      </c>
    </row>
    <row r="516" spans="2:4" ht="15.6" x14ac:dyDescent="0.3">
      <c r="B516" s="17">
        <v>512</v>
      </c>
      <c r="C516" s="3" t="s">
        <v>444</v>
      </c>
      <c r="D516" s="2">
        <v>14580.54</v>
      </c>
    </row>
    <row r="517" spans="2:4" ht="15.6" x14ac:dyDescent="0.3">
      <c r="B517" s="17">
        <v>513</v>
      </c>
      <c r="C517" s="3" t="s">
        <v>445</v>
      </c>
      <c r="D517" s="2">
        <v>14573.51</v>
      </c>
    </row>
    <row r="518" spans="2:4" ht="15.6" x14ac:dyDescent="0.3">
      <c r="B518" s="17">
        <v>514</v>
      </c>
      <c r="C518" s="3" t="s">
        <v>446</v>
      </c>
      <c r="D518" s="2">
        <v>14566.47</v>
      </c>
    </row>
    <row r="519" spans="2:4" ht="15.6" x14ac:dyDescent="0.3">
      <c r="B519" s="17">
        <v>515</v>
      </c>
      <c r="C519" s="3" t="s">
        <v>447</v>
      </c>
      <c r="D519" s="2">
        <v>14561.45</v>
      </c>
    </row>
    <row r="520" spans="2:4" ht="15.6" x14ac:dyDescent="0.3">
      <c r="B520" s="17">
        <v>516</v>
      </c>
      <c r="C520" s="3" t="s">
        <v>448</v>
      </c>
      <c r="D520" s="2">
        <v>14570.49</v>
      </c>
    </row>
    <row r="521" spans="2:4" ht="15.6" x14ac:dyDescent="0.3">
      <c r="B521" s="17">
        <v>517</v>
      </c>
      <c r="C521" s="3" t="s">
        <v>449</v>
      </c>
      <c r="D521" s="2">
        <v>14563.46</v>
      </c>
    </row>
    <row r="522" spans="2:4" ht="15.6" x14ac:dyDescent="0.3">
      <c r="B522" s="17">
        <v>518</v>
      </c>
      <c r="C522" s="1" t="s">
        <v>450</v>
      </c>
      <c r="D522" s="2">
        <v>14563.46</v>
      </c>
    </row>
    <row r="523" spans="2:4" ht="15.6" x14ac:dyDescent="0.3">
      <c r="B523" s="17">
        <v>519</v>
      </c>
      <c r="C523" s="1">
        <v>44204</v>
      </c>
      <c r="D523" s="2">
        <v>14563.46</v>
      </c>
    </row>
    <row r="524" spans="2:4" ht="15.6" x14ac:dyDescent="0.3">
      <c r="B524" s="17">
        <v>520</v>
      </c>
      <c r="C524" s="3" t="s">
        <v>451</v>
      </c>
      <c r="D524" s="2">
        <v>14534.31</v>
      </c>
    </row>
    <row r="525" spans="2:4" ht="15.6" x14ac:dyDescent="0.3">
      <c r="B525" s="17">
        <v>521</v>
      </c>
      <c r="C525" s="3" t="s">
        <v>452</v>
      </c>
      <c r="D525" s="2">
        <v>14528.28</v>
      </c>
    </row>
    <row r="526" spans="2:4" ht="15.6" x14ac:dyDescent="0.3">
      <c r="B526" s="17">
        <v>522</v>
      </c>
      <c r="C526" s="3" t="s">
        <v>453</v>
      </c>
      <c r="D526" s="2">
        <v>14433.81</v>
      </c>
    </row>
    <row r="527" spans="2:4" ht="15.6" x14ac:dyDescent="0.3">
      <c r="B527" s="17">
        <v>523</v>
      </c>
      <c r="C527" s="3" t="s">
        <v>454</v>
      </c>
      <c r="D527" s="2">
        <v>14395.62</v>
      </c>
    </row>
    <row r="528" spans="2:4" ht="15.6" x14ac:dyDescent="0.3">
      <c r="B528" s="17">
        <v>524</v>
      </c>
      <c r="C528" s="3" t="s">
        <v>455</v>
      </c>
      <c r="D528" s="2">
        <v>14413.71</v>
      </c>
    </row>
    <row r="529" spans="2:4" ht="15.6" x14ac:dyDescent="0.3">
      <c r="B529" s="17">
        <v>525</v>
      </c>
      <c r="C529" s="1">
        <v>44385</v>
      </c>
      <c r="D529" s="2">
        <v>14413.71</v>
      </c>
    </row>
    <row r="530" spans="2:4" ht="15.6" x14ac:dyDescent="0.3">
      <c r="B530" s="17">
        <v>526</v>
      </c>
      <c r="C530" s="1">
        <v>44416</v>
      </c>
      <c r="D530" s="2">
        <v>14413.71</v>
      </c>
    </row>
    <row r="531" spans="2:4" ht="15.6" x14ac:dyDescent="0.3">
      <c r="B531" s="17">
        <v>527</v>
      </c>
      <c r="C531" s="3" t="s">
        <v>456</v>
      </c>
      <c r="D531" s="2">
        <v>14440.85</v>
      </c>
    </row>
    <row r="532" spans="2:4" ht="15.6" x14ac:dyDescent="0.3">
      <c r="B532" s="17">
        <v>528</v>
      </c>
      <c r="C532" s="3" t="s">
        <v>457</v>
      </c>
      <c r="D532" s="2">
        <v>14449.89</v>
      </c>
    </row>
    <row r="533" spans="2:4" ht="15.6" x14ac:dyDescent="0.3">
      <c r="B533" s="17">
        <v>529</v>
      </c>
      <c r="C533" s="1">
        <v>44508</v>
      </c>
      <c r="D533" s="2">
        <v>14449.89</v>
      </c>
    </row>
    <row r="534" spans="2:4" ht="15.6" x14ac:dyDescent="0.3">
      <c r="B534" s="17">
        <v>530</v>
      </c>
      <c r="C534" s="3" t="s">
        <v>458</v>
      </c>
      <c r="D534" s="2">
        <v>14468.99</v>
      </c>
    </row>
    <row r="535" spans="2:4" ht="15.6" x14ac:dyDescent="0.3">
      <c r="B535" s="17">
        <v>531</v>
      </c>
      <c r="C535" s="3" t="s">
        <v>459</v>
      </c>
      <c r="D535" s="2">
        <v>14460.95</v>
      </c>
    </row>
    <row r="536" spans="2:4" ht="15.6" x14ac:dyDescent="0.3">
      <c r="B536" s="17">
        <v>532</v>
      </c>
      <c r="C536" s="3" t="s">
        <v>460</v>
      </c>
      <c r="D536" s="2">
        <v>14460.95</v>
      </c>
    </row>
    <row r="537" spans="2:4" ht="15.6" x14ac:dyDescent="0.3">
      <c r="B537" s="17">
        <v>533</v>
      </c>
      <c r="C537" s="3" t="s">
        <v>461</v>
      </c>
      <c r="D537" s="2">
        <v>14460.95</v>
      </c>
    </row>
    <row r="538" spans="2:4" ht="15.6" x14ac:dyDescent="0.3">
      <c r="B538" s="17">
        <v>534</v>
      </c>
      <c r="C538" s="3" t="s">
        <v>462</v>
      </c>
      <c r="D538" s="2">
        <v>14459.94</v>
      </c>
    </row>
    <row r="539" spans="2:4" ht="15.6" x14ac:dyDescent="0.3">
      <c r="B539" s="17">
        <v>535</v>
      </c>
      <c r="C539" s="3" t="s">
        <v>463</v>
      </c>
      <c r="D539" s="2">
        <v>14459.94</v>
      </c>
    </row>
    <row r="540" spans="2:4" ht="15.6" x14ac:dyDescent="0.3">
      <c r="B540" s="17">
        <v>536</v>
      </c>
      <c r="C540" s="3" t="s">
        <v>464</v>
      </c>
      <c r="D540" s="2">
        <v>14454.92</v>
      </c>
    </row>
    <row r="541" spans="2:4" ht="15.6" x14ac:dyDescent="0.3">
      <c r="B541" s="17">
        <v>537</v>
      </c>
      <c r="C541" s="3" t="s">
        <v>465</v>
      </c>
      <c r="D541" s="2">
        <v>14455.92</v>
      </c>
    </row>
    <row r="542" spans="2:4" ht="15.6" x14ac:dyDescent="0.3">
      <c r="B542" s="17">
        <v>538</v>
      </c>
      <c r="C542" s="3" t="s">
        <v>466</v>
      </c>
      <c r="D542" s="2">
        <v>14486.07</v>
      </c>
    </row>
    <row r="543" spans="2:4" ht="15.6" x14ac:dyDescent="0.3">
      <c r="B543" s="17">
        <v>539</v>
      </c>
      <c r="C543" s="3" t="s">
        <v>467</v>
      </c>
      <c r="D543" s="2">
        <v>14486.07</v>
      </c>
    </row>
    <row r="544" spans="2:4" ht="15.6" x14ac:dyDescent="0.3">
      <c r="B544" s="17">
        <v>540</v>
      </c>
      <c r="C544" s="3" t="s">
        <v>468</v>
      </c>
      <c r="D544" s="2">
        <v>14486.07</v>
      </c>
    </row>
    <row r="545" spans="2:4" ht="15.6" x14ac:dyDescent="0.3">
      <c r="B545" s="17">
        <v>541</v>
      </c>
      <c r="C545" s="3" t="s">
        <v>469</v>
      </c>
      <c r="D545" s="2">
        <v>14536.32</v>
      </c>
    </row>
    <row r="546" spans="2:4" ht="15.6" x14ac:dyDescent="0.3">
      <c r="B546" s="17">
        <v>542</v>
      </c>
      <c r="C546" s="3" t="s">
        <v>470</v>
      </c>
      <c r="D546" s="2">
        <v>14487.08</v>
      </c>
    </row>
    <row r="547" spans="2:4" ht="15.6" x14ac:dyDescent="0.3">
      <c r="B547" s="17">
        <v>543</v>
      </c>
      <c r="C547" s="3" t="s">
        <v>471</v>
      </c>
      <c r="D547" s="2">
        <v>14462.96</v>
      </c>
    </row>
    <row r="548" spans="2:4" ht="15.6" x14ac:dyDescent="0.3">
      <c r="B548" s="17">
        <v>544</v>
      </c>
      <c r="C548" s="3" t="s">
        <v>472</v>
      </c>
      <c r="D548" s="2">
        <v>14480.04</v>
      </c>
    </row>
    <row r="549" spans="2:4" ht="15.6" x14ac:dyDescent="0.3">
      <c r="B549" s="17">
        <v>545</v>
      </c>
      <c r="C549" s="3" t="s">
        <v>473</v>
      </c>
      <c r="D549" s="2">
        <v>14495.12</v>
      </c>
    </row>
    <row r="550" spans="2:4" ht="15.6" x14ac:dyDescent="0.3">
      <c r="B550" s="17">
        <v>546</v>
      </c>
      <c r="C550" s="3" t="s">
        <v>474</v>
      </c>
      <c r="D550" s="2">
        <v>14495.12</v>
      </c>
    </row>
    <row r="551" spans="2:4" ht="15.6" x14ac:dyDescent="0.3">
      <c r="B551" s="17">
        <v>547</v>
      </c>
      <c r="C551" s="3" t="s">
        <v>475</v>
      </c>
      <c r="D551" s="2">
        <v>14495.12</v>
      </c>
    </row>
    <row r="552" spans="2:4" ht="15.6" x14ac:dyDescent="0.3">
      <c r="B552" s="17">
        <v>548</v>
      </c>
      <c r="C552" s="3" t="s">
        <v>476</v>
      </c>
      <c r="D552" s="2">
        <v>14503.16</v>
      </c>
    </row>
    <row r="553" spans="2:4" ht="15.6" x14ac:dyDescent="0.3">
      <c r="B553" s="17">
        <v>549</v>
      </c>
      <c r="C553" s="3" t="s">
        <v>477</v>
      </c>
      <c r="D553" s="2">
        <v>14445.87</v>
      </c>
    </row>
    <row r="554" spans="2:4" ht="15.6" x14ac:dyDescent="0.3">
      <c r="B554" s="17">
        <v>550</v>
      </c>
      <c r="C554" s="3" t="s">
        <v>478</v>
      </c>
      <c r="D554" s="2">
        <v>14377.53</v>
      </c>
    </row>
    <row r="555" spans="2:4" ht="15.6" x14ac:dyDescent="0.3">
      <c r="B555" s="17">
        <v>551</v>
      </c>
      <c r="C555" s="3" t="s">
        <v>479</v>
      </c>
      <c r="D555" s="2">
        <v>14355.42</v>
      </c>
    </row>
    <row r="556" spans="2:4" ht="15.6" x14ac:dyDescent="0.3">
      <c r="B556" s="17">
        <v>552</v>
      </c>
      <c r="C556" s="3" t="s">
        <v>480</v>
      </c>
      <c r="D556" s="2">
        <v>14352.41</v>
      </c>
    </row>
    <row r="557" spans="2:4" ht="15.6" x14ac:dyDescent="0.3">
      <c r="B557" s="17">
        <v>553</v>
      </c>
      <c r="C557" s="1">
        <v>44295</v>
      </c>
      <c r="D557" s="2">
        <v>14352.41</v>
      </c>
    </row>
    <row r="558" spans="2:4" ht="15.6" x14ac:dyDescent="0.3">
      <c r="B558" s="17">
        <v>554</v>
      </c>
      <c r="C558" s="1">
        <v>44325</v>
      </c>
      <c r="D558" s="2">
        <v>14352.41</v>
      </c>
    </row>
    <row r="559" spans="2:4" ht="15.6" x14ac:dyDescent="0.3">
      <c r="B559" s="17">
        <v>555</v>
      </c>
      <c r="C559" s="3" t="s">
        <v>481</v>
      </c>
      <c r="D559" s="2">
        <v>14332.31</v>
      </c>
    </row>
    <row r="560" spans="2:4" ht="15.6" x14ac:dyDescent="0.3">
      <c r="B560" s="17">
        <v>556</v>
      </c>
      <c r="C560" s="3" t="s">
        <v>482</v>
      </c>
      <c r="D560" s="2">
        <v>14310.2</v>
      </c>
    </row>
    <row r="561" spans="2:4" ht="15.6" x14ac:dyDescent="0.3">
      <c r="B561" s="17">
        <v>557</v>
      </c>
      <c r="C561" s="3" t="s">
        <v>483</v>
      </c>
      <c r="D561" s="2">
        <v>14265.98</v>
      </c>
    </row>
    <row r="562" spans="2:4" ht="15.6" x14ac:dyDescent="0.3">
      <c r="B562" s="17">
        <v>558</v>
      </c>
      <c r="C562" s="3" t="s">
        <v>484</v>
      </c>
      <c r="D562" s="2">
        <v>14337.33</v>
      </c>
    </row>
    <row r="563" spans="2:4" ht="15.6" x14ac:dyDescent="0.3">
      <c r="B563" s="17">
        <v>559</v>
      </c>
      <c r="C563" s="3" t="s">
        <v>485</v>
      </c>
      <c r="D563" s="2">
        <v>14343.36</v>
      </c>
    </row>
    <row r="564" spans="2:4" ht="15.6" x14ac:dyDescent="0.3">
      <c r="B564" s="17">
        <v>560</v>
      </c>
      <c r="C564" s="1">
        <v>44509</v>
      </c>
      <c r="D564" s="2">
        <v>14343.36</v>
      </c>
    </row>
    <row r="565" spans="2:4" ht="15.6" x14ac:dyDescent="0.3">
      <c r="B565" s="17">
        <v>561</v>
      </c>
      <c r="C565" s="1">
        <v>44539</v>
      </c>
      <c r="D565" s="2">
        <v>14343.36</v>
      </c>
    </row>
    <row r="566" spans="2:4" ht="15.6" x14ac:dyDescent="0.3">
      <c r="B566" s="17">
        <v>562</v>
      </c>
      <c r="C566" s="3" t="s">
        <v>486</v>
      </c>
      <c r="D566" s="2">
        <v>14296.13</v>
      </c>
    </row>
    <row r="567" spans="2:4" ht="15.6" x14ac:dyDescent="0.3">
      <c r="B567" s="17">
        <v>563</v>
      </c>
      <c r="C567" s="3" t="s">
        <v>487</v>
      </c>
      <c r="D567" s="2">
        <v>14331.3</v>
      </c>
    </row>
    <row r="568" spans="2:4" ht="15.6" x14ac:dyDescent="0.3">
      <c r="B568" s="17">
        <v>564</v>
      </c>
      <c r="C568" s="3" t="s">
        <v>488</v>
      </c>
      <c r="D568" s="2">
        <v>14328.29</v>
      </c>
    </row>
    <row r="569" spans="2:4" ht="15.6" x14ac:dyDescent="0.3">
      <c r="B569" s="17">
        <v>565</v>
      </c>
      <c r="C569" s="3" t="s">
        <v>489</v>
      </c>
      <c r="D569" s="2">
        <v>14323.26</v>
      </c>
    </row>
    <row r="570" spans="2:4" ht="15.6" x14ac:dyDescent="0.3">
      <c r="B570" s="17">
        <v>566</v>
      </c>
      <c r="C570" s="3" t="s">
        <v>490</v>
      </c>
      <c r="D570" s="2">
        <v>14309.19</v>
      </c>
    </row>
    <row r="571" spans="2:4" ht="15.6" x14ac:dyDescent="0.3">
      <c r="B571" s="17">
        <v>567</v>
      </c>
      <c r="C571" s="3" t="s">
        <v>491</v>
      </c>
      <c r="D571" s="2">
        <v>14309.19</v>
      </c>
    </row>
    <row r="572" spans="2:4" ht="15.6" x14ac:dyDescent="0.3">
      <c r="B572" s="17">
        <v>568</v>
      </c>
      <c r="C572" s="3" t="s">
        <v>492</v>
      </c>
      <c r="D572" s="2">
        <v>14309.19</v>
      </c>
    </row>
    <row r="573" spans="2:4" ht="15.6" x14ac:dyDescent="0.3">
      <c r="B573" s="17">
        <v>569</v>
      </c>
      <c r="C573" s="3" t="s">
        <v>493</v>
      </c>
      <c r="D573" s="2">
        <v>14304.17</v>
      </c>
    </row>
    <row r="574" spans="2:4" ht="15.6" x14ac:dyDescent="0.3">
      <c r="B574" s="17">
        <v>570</v>
      </c>
      <c r="C574" s="3" t="s">
        <v>494</v>
      </c>
      <c r="D574" s="2">
        <v>14322.26</v>
      </c>
    </row>
    <row r="575" spans="2:4" ht="15.6" x14ac:dyDescent="0.3">
      <c r="B575" s="17">
        <v>571</v>
      </c>
      <c r="C575" s="3" t="s">
        <v>495</v>
      </c>
      <c r="D575" s="2">
        <v>14315.22</v>
      </c>
    </row>
    <row r="576" spans="2:4" ht="15.6" x14ac:dyDescent="0.3">
      <c r="B576" s="17">
        <v>572</v>
      </c>
      <c r="C576" s="3" t="s">
        <v>496</v>
      </c>
      <c r="D576" s="2">
        <v>14320.25</v>
      </c>
    </row>
    <row r="577" spans="2:4" ht="15.6" x14ac:dyDescent="0.3">
      <c r="B577" s="17">
        <v>573</v>
      </c>
      <c r="C577" s="3" t="s">
        <v>497</v>
      </c>
      <c r="D577" s="2">
        <v>14327.28</v>
      </c>
    </row>
    <row r="578" spans="2:4" ht="15.6" x14ac:dyDescent="0.3">
      <c r="B578" s="17">
        <v>574</v>
      </c>
      <c r="C578" s="3" t="s">
        <v>498</v>
      </c>
      <c r="D578" s="2">
        <v>14327.28</v>
      </c>
    </row>
    <row r="579" spans="2:4" ht="15.6" x14ac:dyDescent="0.3">
      <c r="B579" s="17">
        <v>575</v>
      </c>
      <c r="C579" s="3" t="s">
        <v>499</v>
      </c>
      <c r="D579" s="2">
        <v>14327.28</v>
      </c>
    </row>
    <row r="580" spans="2:4" ht="15.6" x14ac:dyDescent="0.3">
      <c r="B580" s="17">
        <v>576</v>
      </c>
      <c r="C580" s="3" t="s">
        <v>500</v>
      </c>
      <c r="D580" s="2">
        <v>14321.25</v>
      </c>
    </row>
    <row r="581" spans="2:4" ht="15.6" x14ac:dyDescent="0.3">
      <c r="B581" s="17">
        <v>577</v>
      </c>
      <c r="C581" s="3" t="s">
        <v>501</v>
      </c>
      <c r="D581" s="2">
        <v>14329.29</v>
      </c>
    </row>
    <row r="582" spans="2:4" ht="15.6" x14ac:dyDescent="0.3">
      <c r="B582" s="17">
        <v>578</v>
      </c>
      <c r="C582" s="3" t="s">
        <v>502</v>
      </c>
      <c r="D582" s="2">
        <v>14340.35</v>
      </c>
    </row>
    <row r="583" spans="2:4" ht="15.6" x14ac:dyDescent="0.3">
      <c r="B583" s="17">
        <v>579</v>
      </c>
      <c r="C583" s="3" t="s">
        <v>503</v>
      </c>
      <c r="D583" s="2">
        <v>14378.54</v>
      </c>
    </row>
    <row r="584" spans="2:4" ht="15.6" x14ac:dyDescent="0.3">
      <c r="B584" s="17">
        <v>580</v>
      </c>
      <c r="C584" s="3" t="s">
        <v>504</v>
      </c>
      <c r="D584" s="2">
        <v>14392.61</v>
      </c>
    </row>
    <row r="585" spans="2:4" ht="15.6" x14ac:dyDescent="0.3">
      <c r="B585" s="17">
        <v>581</v>
      </c>
      <c r="C585" s="1">
        <v>44237</v>
      </c>
      <c r="D585" s="2">
        <v>14392.61</v>
      </c>
    </row>
    <row r="586" spans="2:4" ht="15.6" x14ac:dyDescent="0.3">
      <c r="B586" s="17">
        <v>582</v>
      </c>
      <c r="C586" s="1">
        <v>44265</v>
      </c>
      <c r="D586" s="2">
        <v>14392.61</v>
      </c>
    </row>
    <row r="587" spans="2:4" ht="15.6" x14ac:dyDescent="0.3">
      <c r="B587" s="17">
        <v>583</v>
      </c>
      <c r="C587" s="3" t="s">
        <v>505</v>
      </c>
      <c r="D587" s="2">
        <v>14386.58</v>
      </c>
    </row>
    <row r="588" spans="2:4" ht="15.6" x14ac:dyDescent="0.3">
      <c r="B588" s="17">
        <v>584</v>
      </c>
      <c r="C588" s="3" t="s">
        <v>506</v>
      </c>
      <c r="D588" s="2">
        <v>14347.38</v>
      </c>
    </row>
    <row r="589" spans="2:4" ht="15.6" x14ac:dyDescent="0.3">
      <c r="B589" s="17">
        <v>585</v>
      </c>
      <c r="C589" s="3" t="s">
        <v>507</v>
      </c>
      <c r="D589" s="2">
        <v>14331.3</v>
      </c>
    </row>
    <row r="590" spans="2:4" ht="15.6" x14ac:dyDescent="0.3">
      <c r="B590" s="17">
        <v>586</v>
      </c>
      <c r="C590" s="3" t="s">
        <v>508</v>
      </c>
      <c r="D590" s="2">
        <v>14316.23</v>
      </c>
    </row>
    <row r="591" spans="2:4" ht="15.6" x14ac:dyDescent="0.3">
      <c r="B591" s="17">
        <v>587</v>
      </c>
      <c r="C591" s="3" t="s">
        <v>509</v>
      </c>
      <c r="D591" s="2">
        <v>14309.19</v>
      </c>
    </row>
    <row r="592" spans="2:4" ht="15.6" x14ac:dyDescent="0.3">
      <c r="B592" s="17">
        <v>588</v>
      </c>
      <c r="C592" s="1">
        <v>44449</v>
      </c>
      <c r="D592" s="2">
        <v>14309.19</v>
      </c>
    </row>
    <row r="593" spans="2:4" ht="15.6" x14ac:dyDescent="0.3">
      <c r="B593" s="17">
        <v>589</v>
      </c>
      <c r="C593" s="1">
        <v>44479</v>
      </c>
      <c r="D593" s="2">
        <v>14309.19</v>
      </c>
    </row>
    <row r="594" spans="2:4" ht="15.6" x14ac:dyDescent="0.3">
      <c r="B594" s="17">
        <v>590</v>
      </c>
      <c r="C594" s="3" t="s">
        <v>510</v>
      </c>
      <c r="D594" s="2">
        <v>14296.13</v>
      </c>
    </row>
    <row r="595" spans="2:4" ht="15.6" x14ac:dyDescent="0.3">
      <c r="B595" s="17">
        <v>591</v>
      </c>
      <c r="C595" s="3" t="s">
        <v>511</v>
      </c>
      <c r="D595" s="2">
        <v>14281.05</v>
      </c>
    </row>
    <row r="596" spans="2:4" ht="15.6" x14ac:dyDescent="0.3">
      <c r="B596" s="17">
        <v>592</v>
      </c>
      <c r="C596" s="3" t="s">
        <v>512</v>
      </c>
      <c r="D596" s="2">
        <v>14288.09</v>
      </c>
    </row>
    <row r="597" spans="2:4" ht="15.6" x14ac:dyDescent="0.3">
      <c r="B597" s="17">
        <v>593</v>
      </c>
      <c r="C597" s="3" t="s">
        <v>513</v>
      </c>
      <c r="D597" s="2">
        <v>14292.11</v>
      </c>
    </row>
    <row r="598" spans="2:4" ht="15.6" x14ac:dyDescent="0.3">
      <c r="B598" s="17">
        <v>594</v>
      </c>
      <c r="C598" s="3" t="s">
        <v>514</v>
      </c>
      <c r="D598" s="2">
        <v>14225.78</v>
      </c>
    </row>
    <row r="599" spans="2:4" ht="15.6" x14ac:dyDescent="0.3">
      <c r="B599" s="17">
        <v>595</v>
      </c>
      <c r="C599" s="3" t="s">
        <v>515</v>
      </c>
      <c r="D599" s="2">
        <v>14225.78</v>
      </c>
    </row>
    <row r="600" spans="2:4" ht="15.6" x14ac:dyDescent="0.3">
      <c r="B600" s="17">
        <v>596</v>
      </c>
      <c r="C600" s="3" t="s">
        <v>516</v>
      </c>
      <c r="D600" s="2">
        <v>14225.78</v>
      </c>
    </row>
    <row r="601" spans="2:4" ht="15.6" x14ac:dyDescent="0.3">
      <c r="B601" s="17">
        <v>597</v>
      </c>
      <c r="C601" s="3" t="s">
        <v>517</v>
      </c>
      <c r="D601" s="2">
        <v>14154.42</v>
      </c>
    </row>
    <row r="602" spans="2:4" ht="15.6" x14ac:dyDescent="0.3">
      <c r="B602" s="17">
        <v>598</v>
      </c>
      <c r="C602" s="3" t="s">
        <v>518</v>
      </c>
      <c r="D602" s="2">
        <v>14166.48</v>
      </c>
    </row>
    <row r="603" spans="2:4" ht="15.6" x14ac:dyDescent="0.3">
      <c r="B603" s="17">
        <v>599</v>
      </c>
      <c r="C603" s="3" t="s">
        <v>519</v>
      </c>
      <c r="D603" s="2">
        <v>14166.48</v>
      </c>
    </row>
    <row r="604" spans="2:4" ht="15.6" x14ac:dyDescent="0.3">
      <c r="B604" s="17">
        <v>600</v>
      </c>
      <c r="C604" s="3" t="s">
        <v>520</v>
      </c>
      <c r="D604" s="2">
        <v>14150.4</v>
      </c>
    </row>
    <row r="605" spans="2:4" ht="15.6" x14ac:dyDescent="0.3">
      <c r="B605" s="17">
        <v>601</v>
      </c>
      <c r="C605" s="3" t="s">
        <v>521</v>
      </c>
      <c r="D605" s="2">
        <v>14203.67</v>
      </c>
    </row>
    <row r="606" spans="2:4" ht="15.6" x14ac:dyDescent="0.3">
      <c r="B606" s="17">
        <v>602</v>
      </c>
      <c r="C606" s="3" t="s">
        <v>522</v>
      </c>
      <c r="D606" s="2">
        <v>14203.67</v>
      </c>
    </row>
    <row r="607" spans="2:4" ht="15.6" x14ac:dyDescent="0.3">
      <c r="B607" s="17">
        <v>603</v>
      </c>
      <c r="C607" s="3" t="s">
        <v>523</v>
      </c>
      <c r="D607" s="2">
        <v>14203.67</v>
      </c>
    </row>
    <row r="608" spans="2:4" ht="15.6" x14ac:dyDescent="0.3">
      <c r="B608" s="17">
        <v>604</v>
      </c>
      <c r="C608" s="3" t="s">
        <v>524</v>
      </c>
      <c r="D608" s="2">
        <v>14232.81</v>
      </c>
    </row>
    <row r="609" spans="2:4" ht="15.6" x14ac:dyDescent="0.3">
      <c r="B609" s="17">
        <v>605</v>
      </c>
      <c r="C609" s="3" t="s">
        <v>525</v>
      </c>
      <c r="D609" s="2">
        <v>14253.92</v>
      </c>
    </row>
    <row r="610" spans="2:4" ht="15.6" x14ac:dyDescent="0.3">
      <c r="B610" s="17">
        <v>606</v>
      </c>
      <c r="C610" s="3" t="s">
        <v>526</v>
      </c>
      <c r="D610" s="2">
        <v>14235.83</v>
      </c>
    </row>
    <row r="611" spans="2:4" ht="15.6" x14ac:dyDescent="0.3">
      <c r="B611" s="17">
        <v>607</v>
      </c>
      <c r="C611" s="3" t="s">
        <v>527</v>
      </c>
      <c r="D611" s="2">
        <v>14254.92</v>
      </c>
    </row>
    <row r="612" spans="2:4" ht="15.6" x14ac:dyDescent="0.3">
      <c r="B612" s="17">
        <v>608</v>
      </c>
      <c r="C612" s="3" t="s">
        <v>528</v>
      </c>
      <c r="D612" s="2">
        <v>14270</v>
      </c>
    </row>
    <row r="613" spans="2:4" ht="15.6" x14ac:dyDescent="0.3">
      <c r="B613" s="17">
        <v>609</v>
      </c>
      <c r="C613" s="3" t="s">
        <v>529</v>
      </c>
      <c r="D613" s="2">
        <v>14270</v>
      </c>
    </row>
    <row r="614" spans="2:4" ht="15.6" x14ac:dyDescent="0.3">
      <c r="B614" s="17">
        <v>610</v>
      </c>
      <c r="C614" s="3" t="s">
        <v>530</v>
      </c>
      <c r="D614" s="2">
        <v>14270</v>
      </c>
    </row>
    <row r="615" spans="2:4" ht="15.6" x14ac:dyDescent="0.3">
      <c r="B615" s="17">
        <v>611</v>
      </c>
      <c r="C615" s="3" t="s">
        <v>531</v>
      </c>
      <c r="D615" s="2">
        <v>14241.86</v>
      </c>
    </row>
    <row r="616" spans="2:4" ht="15.6" x14ac:dyDescent="0.3">
      <c r="B616" s="17">
        <v>612</v>
      </c>
      <c r="C616" s="3" t="s">
        <v>532</v>
      </c>
      <c r="D616" s="2">
        <v>14306.18</v>
      </c>
    </row>
    <row r="617" spans="2:4" ht="15.6" x14ac:dyDescent="0.3">
      <c r="B617" s="17">
        <v>613</v>
      </c>
      <c r="C617" s="3" t="s">
        <v>533</v>
      </c>
      <c r="D617" s="2">
        <v>14332.31</v>
      </c>
    </row>
    <row r="618" spans="2:4" ht="15.6" x14ac:dyDescent="0.3">
      <c r="B618" s="17">
        <v>614</v>
      </c>
      <c r="C618" s="3" t="s">
        <v>534</v>
      </c>
      <c r="D618" s="2">
        <v>14372.51</v>
      </c>
    </row>
    <row r="619" spans="2:4" ht="15.6" x14ac:dyDescent="0.3">
      <c r="B619" s="17">
        <v>615</v>
      </c>
      <c r="C619" s="3" t="s">
        <v>535</v>
      </c>
      <c r="D619" s="2">
        <v>14398.64</v>
      </c>
    </row>
    <row r="620" spans="2:4" ht="15.6" x14ac:dyDescent="0.3">
      <c r="B620" s="17">
        <v>616</v>
      </c>
      <c r="C620" s="1">
        <v>44358</v>
      </c>
      <c r="D620" s="2">
        <v>14398.64</v>
      </c>
    </row>
    <row r="621" spans="2:4" ht="15.6" x14ac:dyDescent="0.3">
      <c r="B621" s="17">
        <v>617</v>
      </c>
      <c r="C621" s="1">
        <v>44388</v>
      </c>
      <c r="D621" s="2">
        <v>14398.64</v>
      </c>
    </row>
    <row r="622" spans="2:4" ht="15.6" x14ac:dyDescent="0.3">
      <c r="B622" s="17">
        <v>618</v>
      </c>
      <c r="C622" s="3" t="s">
        <v>536</v>
      </c>
      <c r="D622" s="2">
        <v>14445.87</v>
      </c>
    </row>
    <row r="623" spans="2:4" ht="15.6" x14ac:dyDescent="0.3">
      <c r="B623" s="17">
        <v>619</v>
      </c>
      <c r="C623" s="3" t="s">
        <v>537</v>
      </c>
      <c r="D623" s="2">
        <v>14339.34</v>
      </c>
    </row>
    <row r="624" spans="2:4" ht="15.6" x14ac:dyDescent="0.3">
      <c r="B624" s="17">
        <v>620</v>
      </c>
      <c r="C624" s="3" t="s">
        <v>538</v>
      </c>
      <c r="D624" s="2">
        <v>14304.17</v>
      </c>
    </row>
    <row r="625" spans="2:4" ht="15.6" x14ac:dyDescent="0.3">
      <c r="B625" s="17">
        <v>621</v>
      </c>
      <c r="C625" s="3" t="s">
        <v>539</v>
      </c>
      <c r="D625" s="2">
        <v>14324.27</v>
      </c>
    </row>
    <row r="626" spans="2:4" ht="15.6" x14ac:dyDescent="0.3">
      <c r="B626" s="17">
        <v>622</v>
      </c>
      <c r="C626" s="3" t="s">
        <v>540</v>
      </c>
      <c r="D626" s="2">
        <v>14359.44</v>
      </c>
    </row>
    <row r="627" spans="2:4" ht="15.6" x14ac:dyDescent="0.3">
      <c r="B627" s="17">
        <v>623</v>
      </c>
      <c r="C627" s="3" t="s">
        <v>541</v>
      </c>
      <c r="D627" s="2">
        <v>14359.44</v>
      </c>
    </row>
    <row r="628" spans="2:4" ht="15.6" x14ac:dyDescent="0.3">
      <c r="B628" s="17">
        <v>624</v>
      </c>
      <c r="C628" s="3" t="s">
        <v>542</v>
      </c>
      <c r="D628" s="2">
        <v>14359.44</v>
      </c>
    </row>
    <row r="629" spans="2:4" ht="15.6" x14ac:dyDescent="0.3">
      <c r="B629" s="17">
        <v>625</v>
      </c>
      <c r="C629" s="3" t="s">
        <v>543</v>
      </c>
      <c r="D629" s="2">
        <v>14314.22</v>
      </c>
    </row>
    <row r="630" spans="2:4" ht="15.6" x14ac:dyDescent="0.3">
      <c r="B630" s="17">
        <v>626</v>
      </c>
      <c r="C630" s="3" t="s">
        <v>544</v>
      </c>
      <c r="D630" s="2">
        <v>14277.03</v>
      </c>
    </row>
    <row r="631" spans="2:4" ht="15.6" x14ac:dyDescent="0.3">
      <c r="B631" s="17">
        <v>627</v>
      </c>
      <c r="C631" s="3" t="s">
        <v>545</v>
      </c>
      <c r="D631" s="2">
        <v>14282.06</v>
      </c>
    </row>
    <row r="632" spans="2:4" ht="15.6" x14ac:dyDescent="0.3">
      <c r="B632" s="17">
        <v>628</v>
      </c>
      <c r="C632" s="3" t="s">
        <v>546</v>
      </c>
      <c r="D632" s="2">
        <v>14330.3</v>
      </c>
    </row>
    <row r="633" spans="2:4" ht="15.6" x14ac:dyDescent="0.3">
      <c r="B633" s="17">
        <v>629</v>
      </c>
      <c r="C633" s="3" t="s">
        <v>547</v>
      </c>
      <c r="D633" s="2">
        <v>14302.16</v>
      </c>
    </row>
    <row r="634" spans="2:4" ht="15.6" x14ac:dyDescent="0.3">
      <c r="B634" s="17">
        <v>630</v>
      </c>
      <c r="C634" s="3" t="s">
        <v>548</v>
      </c>
      <c r="D634" s="2">
        <v>14302.16</v>
      </c>
    </row>
    <row r="635" spans="2:4" ht="15.6" x14ac:dyDescent="0.3">
      <c r="B635" s="17">
        <v>631</v>
      </c>
      <c r="C635" s="3" t="s">
        <v>549</v>
      </c>
      <c r="D635" s="2">
        <v>14302.16</v>
      </c>
    </row>
    <row r="636" spans="2:4" ht="15.6" x14ac:dyDescent="0.3">
      <c r="B636" s="17">
        <v>632</v>
      </c>
      <c r="C636" s="3" t="s">
        <v>550</v>
      </c>
      <c r="D636" s="2">
        <v>14308.19</v>
      </c>
    </row>
    <row r="637" spans="2:4" ht="15.6" x14ac:dyDescent="0.3">
      <c r="B637" s="17">
        <v>633</v>
      </c>
      <c r="C637" s="3" t="s">
        <v>551</v>
      </c>
      <c r="D637" s="2">
        <v>14326.28</v>
      </c>
    </row>
    <row r="638" spans="2:4" ht="15.6" x14ac:dyDescent="0.3">
      <c r="B638" s="17">
        <v>634</v>
      </c>
      <c r="C638" s="3" t="s">
        <v>552</v>
      </c>
      <c r="D638" s="2">
        <v>14343.36</v>
      </c>
    </row>
    <row r="639" spans="2:4" ht="15.6" x14ac:dyDescent="0.3">
      <c r="B639" s="17">
        <v>635</v>
      </c>
      <c r="C639" s="3" t="s">
        <v>553</v>
      </c>
      <c r="D639" s="2">
        <v>14343.36</v>
      </c>
    </row>
    <row r="640" spans="2:4" ht="15.6" x14ac:dyDescent="0.3">
      <c r="B640" s="17">
        <v>636</v>
      </c>
      <c r="C640" s="3" t="s">
        <v>554</v>
      </c>
      <c r="D640" s="2">
        <v>14351.4</v>
      </c>
    </row>
    <row r="641" spans="2:4" ht="15.6" x14ac:dyDescent="0.3">
      <c r="B641" s="17">
        <v>637</v>
      </c>
      <c r="C641" s="3" t="s">
        <v>555</v>
      </c>
      <c r="D641" s="2">
        <v>14351.4</v>
      </c>
    </row>
    <row r="642" spans="2:4" ht="15.6" x14ac:dyDescent="0.3">
      <c r="B642" s="17">
        <v>638</v>
      </c>
      <c r="C642" s="3" t="s">
        <v>556</v>
      </c>
      <c r="D642" s="2">
        <v>14351.4</v>
      </c>
    </row>
    <row r="643" spans="2:4" ht="15.6" x14ac:dyDescent="0.3">
      <c r="B643" s="17">
        <v>639</v>
      </c>
      <c r="C643" s="3" t="s">
        <v>557</v>
      </c>
      <c r="D643" s="2">
        <v>14351.4</v>
      </c>
    </row>
    <row r="644" spans="2:4" ht="15.6" x14ac:dyDescent="0.3">
      <c r="B644" s="17">
        <v>640</v>
      </c>
      <c r="C644" s="3" t="s">
        <v>558</v>
      </c>
      <c r="D644" s="2">
        <v>14411.7</v>
      </c>
    </row>
    <row r="645" spans="2:4" ht="15.6" x14ac:dyDescent="0.3">
      <c r="B645" s="17">
        <v>641</v>
      </c>
      <c r="C645" s="3" t="s">
        <v>559</v>
      </c>
      <c r="D645" s="2">
        <v>14391.6</v>
      </c>
    </row>
    <row r="646" spans="2:4" ht="15.6" x14ac:dyDescent="0.3">
      <c r="B646" s="17">
        <v>642</v>
      </c>
      <c r="C646" s="2" t="s">
        <v>560</v>
      </c>
      <c r="D646" s="2">
        <v>14424.77</v>
      </c>
    </row>
    <row r="647" spans="2:4" ht="15.6" x14ac:dyDescent="0.3">
      <c r="B647" s="17">
        <v>643</v>
      </c>
      <c r="C647" s="2" t="s">
        <v>561</v>
      </c>
      <c r="D647" s="2">
        <v>14449.89</v>
      </c>
    </row>
    <row r="648" spans="2:4" ht="15.6" x14ac:dyDescent="0.3">
      <c r="B648" s="17">
        <v>644</v>
      </c>
      <c r="C648" s="4">
        <v>44298</v>
      </c>
      <c r="D648" s="2">
        <v>14449.89</v>
      </c>
    </row>
    <row r="649" spans="2:4" ht="15.6" x14ac:dyDescent="0.3">
      <c r="B649" s="17">
        <v>645</v>
      </c>
      <c r="C649" s="4">
        <v>44328</v>
      </c>
      <c r="D649" s="2">
        <v>14449.89</v>
      </c>
    </row>
    <row r="650" spans="2:4" ht="15.6" x14ac:dyDescent="0.3">
      <c r="B650" s="17">
        <v>646</v>
      </c>
      <c r="C650" s="2" t="s">
        <v>562</v>
      </c>
      <c r="D650" s="2">
        <v>14480.04</v>
      </c>
    </row>
    <row r="651" spans="2:4" ht="15.6" x14ac:dyDescent="0.3">
      <c r="B651" s="17">
        <v>647</v>
      </c>
      <c r="C651" s="2" t="s">
        <v>563</v>
      </c>
      <c r="D651" s="2">
        <v>14513.21</v>
      </c>
    </row>
    <row r="652" spans="2:4" ht="15.6" x14ac:dyDescent="0.3">
      <c r="B652" s="17">
        <v>648</v>
      </c>
      <c r="C652" s="2" t="s">
        <v>564</v>
      </c>
      <c r="D652" s="2">
        <v>14480.04</v>
      </c>
    </row>
    <row r="653" spans="2:4" ht="15.6" x14ac:dyDescent="0.3">
      <c r="B653" s="17">
        <v>649</v>
      </c>
      <c r="C653" s="2" t="s">
        <v>565</v>
      </c>
      <c r="D653" s="2">
        <v>14419.74</v>
      </c>
    </row>
    <row r="654" spans="2:4" ht="15.6" x14ac:dyDescent="0.3">
      <c r="B654" s="17">
        <v>650</v>
      </c>
      <c r="C654" s="2" t="s">
        <v>566</v>
      </c>
      <c r="D654" s="2">
        <v>14422.76</v>
      </c>
    </row>
    <row r="655" spans="2:4" ht="15.6" x14ac:dyDescent="0.3">
      <c r="B655" s="17">
        <v>651</v>
      </c>
      <c r="C655" s="4">
        <v>44512</v>
      </c>
      <c r="D655" s="2">
        <v>14422.76</v>
      </c>
    </row>
    <row r="656" spans="2:4" ht="15.6" x14ac:dyDescent="0.3">
      <c r="B656" s="17">
        <v>652</v>
      </c>
      <c r="C656" s="4">
        <v>44542</v>
      </c>
      <c r="D656" s="2">
        <v>14422.76</v>
      </c>
    </row>
    <row r="657" spans="2:4" ht="15.6" x14ac:dyDescent="0.3">
      <c r="B657" s="17">
        <v>653</v>
      </c>
      <c r="C657" s="2" t="s">
        <v>567</v>
      </c>
      <c r="D657" s="2">
        <v>14449.89</v>
      </c>
    </row>
    <row r="658" spans="2:4" ht="15.6" x14ac:dyDescent="0.3">
      <c r="B658" s="17">
        <v>654</v>
      </c>
      <c r="C658" s="2" t="s">
        <v>568</v>
      </c>
      <c r="D658" s="2">
        <v>14417.73</v>
      </c>
    </row>
    <row r="659" spans="2:4" ht="15.6" x14ac:dyDescent="0.3">
      <c r="B659" s="17">
        <v>655</v>
      </c>
      <c r="C659" s="2" t="s">
        <v>569</v>
      </c>
      <c r="D659" s="2">
        <v>14419.74</v>
      </c>
    </row>
    <row r="660" spans="2:4" ht="15.6" x14ac:dyDescent="0.3">
      <c r="B660" s="17">
        <v>656</v>
      </c>
      <c r="C660" s="2" t="s">
        <v>570</v>
      </c>
      <c r="D660" s="2">
        <v>14408.69</v>
      </c>
    </row>
    <row r="661" spans="2:4" ht="15.6" x14ac:dyDescent="0.3">
      <c r="B661" s="17">
        <v>657</v>
      </c>
      <c r="C661" s="2" t="s">
        <v>571</v>
      </c>
      <c r="D661" s="2">
        <v>14414.72</v>
      </c>
    </row>
    <row r="662" spans="2:4" ht="15.6" x14ac:dyDescent="0.3">
      <c r="B662" s="17">
        <v>658</v>
      </c>
      <c r="C662" s="2" t="s">
        <v>572</v>
      </c>
      <c r="D662" s="2">
        <v>14414.72</v>
      </c>
    </row>
    <row r="663" spans="2:4" ht="15.6" x14ac:dyDescent="0.3">
      <c r="B663" s="17">
        <v>659</v>
      </c>
      <c r="C663" s="2" t="s">
        <v>573</v>
      </c>
      <c r="D663" s="2">
        <v>14414.72</v>
      </c>
    </row>
    <row r="664" spans="2:4" ht="15.6" x14ac:dyDescent="0.3">
      <c r="B664" s="17">
        <v>660</v>
      </c>
      <c r="C664" s="2" t="s">
        <v>574</v>
      </c>
      <c r="D664" s="2">
        <v>14414.72</v>
      </c>
    </row>
    <row r="665" spans="2:4" ht="15.6" x14ac:dyDescent="0.3">
      <c r="B665" s="17">
        <v>661</v>
      </c>
      <c r="C665" s="2" t="s">
        <v>575</v>
      </c>
      <c r="D665" s="2">
        <v>14455.92</v>
      </c>
    </row>
    <row r="666" spans="2:4" ht="15.6" x14ac:dyDescent="0.3">
      <c r="B666" s="17">
        <v>662</v>
      </c>
      <c r="C666" s="2" t="s">
        <v>576</v>
      </c>
      <c r="D666" s="2">
        <v>14420.75</v>
      </c>
    </row>
    <row r="667" spans="2:4" ht="15.6" x14ac:dyDescent="0.3">
      <c r="B667" s="17">
        <v>663</v>
      </c>
      <c r="C667" s="2" t="s">
        <v>577</v>
      </c>
      <c r="D667" s="2">
        <v>14335.32</v>
      </c>
    </row>
    <row r="668" spans="2:4" ht="15.6" x14ac:dyDescent="0.3">
      <c r="B668" s="17">
        <v>664</v>
      </c>
      <c r="C668" s="2" t="s">
        <v>578</v>
      </c>
      <c r="D668" s="2">
        <v>14322.26</v>
      </c>
    </row>
    <row r="669" spans="2:4" ht="15.6" x14ac:dyDescent="0.3">
      <c r="B669" s="17">
        <v>665</v>
      </c>
      <c r="C669" s="2" t="s">
        <v>579</v>
      </c>
      <c r="D669" s="2">
        <v>14322.26</v>
      </c>
    </row>
    <row r="670" spans="2:4" ht="15.6" x14ac:dyDescent="0.3">
      <c r="B670" s="17">
        <v>666</v>
      </c>
      <c r="C670" s="2" t="s">
        <v>580</v>
      </c>
      <c r="D670" s="2">
        <v>14322.26</v>
      </c>
    </row>
    <row r="671" spans="2:4" ht="15.6" x14ac:dyDescent="0.3">
      <c r="B671" s="17">
        <v>667</v>
      </c>
      <c r="C671" s="2" t="s">
        <v>581</v>
      </c>
      <c r="D671" s="2">
        <v>14290.1</v>
      </c>
    </row>
    <row r="672" spans="2:4" ht="15.6" x14ac:dyDescent="0.3">
      <c r="B672" s="17">
        <v>668</v>
      </c>
      <c r="C672" s="2" t="s">
        <v>582</v>
      </c>
      <c r="D672" s="2">
        <v>14296.13</v>
      </c>
    </row>
    <row r="673" spans="2:4" ht="15.6" x14ac:dyDescent="0.3">
      <c r="B673" s="17">
        <v>669</v>
      </c>
      <c r="C673" s="2" t="s">
        <v>583</v>
      </c>
      <c r="D673" s="2">
        <v>14308.19</v>
      </c>
    </row>
    <row r="674" spans="2:4" ht="15.6" x14ac:dyDescent="0.3">
      <c r="B674" s="17">
        <v>670</v>
      </c>
      <c r="C674" s="2" t="s">
        <v>584</v>
      </c>
      <c r="D674" s="2">
        <v>14336.33</v>
      </c>
    </row>
    <row r="675" spans="2:4" ht="15.6" x14ac:dyDescent="0.3">
      <c r="B675" s="17">
        <v>671</v>
      </c>
      <c r="C675" s="2" t="s">
        <v>585</v>
      </c>
      <c r="D675" s="2">
        <v>14340.35</v>
      </c>
    </row>
    <row r="676" spans="2:4" ht="15.6" x14ac:dyDescent="0.3">
      <c r="B676" s="17">
        <v>672</v>
      </c>
      <c r="C676" s="4">
        <v>44562</v>
      </c>
      <c r="D676" s="2">
        <v>14340.35</v>
      </c>
    </row>
    <row r="677" spans="2:4" ht="15.6" x14ac:dyDescent="0.3">
      <c r="B677" s="17">
        <v>673</v>
      </c>
      <c r="C677" s="4">
        <v>44593</v>
      </c>
      <c r="D677" s="2">
        <v>14340.35</v>
      </c>
    </row>
    <row r="678" spans="2:4" ht="15.6" x14ac:dyDescent="0.3">
      <c r="B678" s="17">
        <v>674</v>
      </c>
      <c r="C678" s="2" t="s">
        <v>586</v>
      </c>
      <c r="D678" s="2">
        <v>14349.39</v>
      </c>
    </row>
    <row r="679" spans="2:4" ht="15.6" x14ac:dyDescent="0.3">
      <c r="B679" s="17">
        <v>675</v>
      </c>
      <c r="C679" s="2" t="s">
        <v>587</v>
      </c>
      <c r="D679" s="2">
        <v>14341.35</v>
      </c>
    </row>
    <row r="680" spans="2:4" ht="15.6" x14ac:dyDescent="0.3">
      <c r="B680" s="17">
        <v>676</v>
      </c>
      <c r="C680" s="2" t="s">
        <v>588</v>
      </c>
      <c r="D680" s="2">
        <v>14381.55</v>
      </c>
    </row>
    <row r="681" spans="2:4" ht="15.6" x14ac:dyDescent="0.3">
      <c r="B681" s="17">
        <v>677</v>
      </c>
      <c r="C681" s="2" t="s">
        <v>589</v>
      </c>
      <c r="D681" s="2">
        <v>14436.83</v>
      </c>
    </row>
    <row r="682" spans="2:4" ht="15.6" x14ac:dyDescent="0.3">
      <c r="B682" s="17">
        <v>678</v>
      </c>
      <c r="C682" s="2" t="s">
        <v>590</v>
      </c>
      <c r="D682" s="2">
        <v>14467.98</v>
      </c>
    </row>
    <row r="683" spans="2:4" ht="15.6" x14ac:dyDescent="0.3">
      <c r="B683" s="17">
        <v>679</v>
      </c>
      <c r="C683" s="4">
        <v>44774</v>
      </c>
      <c r="D683" s="2">
        <v>14467.98</v>
      </c>
    </row>
    <row r="684" spans="2:4" ht="15.6" x14ac:dyDescent="0.3">
      <c r="B684" s="17">
        <v>680</v>
      </c>
      <c r="C684" s="4">
        <v>44805</v>
      </c>
      <c r="D684" s="2">
        <v>14467.98</v>
      </c>
    </row>
    <row r="685" spans="2:4" ht="15.6" x14ac:dyDescent="0.3">
      <c r="B685" s="17">
        <v>681</v>
      </c>
      <c r="C685" s="2" t="s">
        <v>591</v>
      </c>
      <c r="D685" s="2">
        <v>14431.8</v>
      </c>
    </row>
    <row r="686" spans="2:4" ht="15.6" x14ac:dyDescent="0.3">
      <c r="B686" s="17">
        <v>682</v>
      </c>
      <c r="C686" s="2" t="s">
        <v>592</v>
      </c>
      <c r="D686" s="2">
        <v>14394.62</v>
      </c>
    </row>
    <row r="687" spans="2:4" ht="15.6" x14ac:dyDescent="0.3">
      <c r="B687" s="17">
        <v>683</v>
      </c>
      <c r="C687" s="2" t="s">
        <v>593</v>
      </c>
      <c r="D687" s="2">
        <v>14370.5</v>
      </c>
    </row>
    <row r="688" spans="2:4" ht="15.6" x14ac:dyDescent="0.3">
      <c r="B688" s="17">
        <v>684</v>
      </c>
      <c r="C688" s="2" t="s">
        <v>594</v>
      </c>
      <c r="D688" s="2">
        <v>14373.51</v>
      </c>
    </row>
    <row r="689" spans="2:4" ht="15.6" x14ac:dyDescent="0.3">
      <c r="B689" s="17">
        <v>685</v>
      </c>
      <c r="C689" s="2" t="s">
        <v>595</v>
      </c>
      <c r="D689" s="2">
        <v>14382.56</v>
      </c>
    </row>
    <row r="690" spans="2:4" ht="15.6" x14ac:dyDescent="0.3">
      <c r="B690" s="17">
        <v>686</v>
      </c>
      <c r="C690" s="2" t="s">
        <v>596</v>
      </c>
      <c r="D690" s="2">
        <v>14382.56</v>
      </c>
    </row>
    <row r="691" spans="2:4" ht="15.6" x14ac:dyDescent="0.3">
      <c r="B691" s="17">
        <v>687</v>
      </c>
      <c r="C691" s="2" t="s">
        <v>597</v>
      </c>
      <c r="D691" s="2">
        <v>14382.56</v>
      </c>
    </row>
    <row r="692" spans="2:4" ht="15.6" x14ac:dyDescent="0.3">
      <c r="B692" s="17">
        <v>688</v>
      </c>
      <c r="C692" s="2" t="s">
        <v>598</v>
      </c>
      <c r="D692" s="2">
        <v>14381.55</v>
      </c>
    </row>
    <row r="693" spans="2:4" ht="15.6" x14ac:dyDescent="0.3">
      <c r="B693" s="17">
        <v>689</v>
      </c>
      <c r="C693" s="2" t="s">
        <v>599</v>
      </c>
      <c r="D693" s="2">
        <v>14394.62</v>
      </c>
    </row>
    <row r="694" spans="2:4" ht="15.6" x14ac:dyDescent="0.3">
      <c r="B694" s="17">
        <v>690</v>
      </c>
      <c r="C694" s="2" t="s">
        <v>600</v>
      </c>
      <c r="D694" s="2">
        <v>14396.63</v>
      </c>
    </row>
    <row r="695" spans="2:4" ht="15.6" x14ac:dyDescent="0.3">
      <c r="B695" s="17">
        <v>691</v>
      </c>
      <c r="C695" s="2" t="s">
        <v>601</v>
      </c>
      <c r="D695" s="2">
        <v>14441.85</v>
      </c>
    </row>
    <row r="696" spans="2:4" ht="15.6" x14ac:dyDescent="0.3">
      <c r="B696" s="17">
        <v>692</v>
      </c>
      <c r="C696" s="2" t="s">
        <v>602</v>
      </c>
      <c r="D696" s="2">
        <v>14425.77</v>
      </c>
    </row>
    <row r="697" spans="2:4" ht="15.6" x14ac:dyDescent="0.3">
      <c r="B697" s="17">
        <v>693</v>
      </c>
      <c r="C697" s="2" t="s">
        <v>603</v>
      </c>
      <c r="D697" s="2">
        <v>14425.77</v>
      </c>
    </row>
    <row r="698" spans="2:4" ht="15.6" x14ac:dyDescent="0.3">
      <c r="B698" s="17">
        <v>694</v>
      </c>
      <c r="C698" s="2" t="s">
        <v>604</v>
      </c>
      <c r="D698" s="2">
        <v>14425.77</v>
      </c>
    </row>
    <row r="699" spans="2:4" ht="15.6" x14ac:dyDescent="0.3">
      <c r="B699" s="17">
        <v>695</v>
      </c>
      <c r="C699" s="2" t="s">
        <v>605</v>
      </c>
      <c r="D699" s="2">
        <v>14418.74</v>
      </c>
    </row>
    <row r="700" spans="2:4" ht="15.6" x14ac:dyDescent="0.3">
      <c r="B700" s="17">
        <v>696</v>
      </c>
      <c r="C700" s="2" t="s">
        <v>606</v>
      </c>
      <c r="D700" s="2">
        <v>14398.64</v>
      </c>
    </row>
    <row r="701" spans="2:4" ht="15.6" x14ac:dyDescent="0.3">
      <c r="B701" s="17">
        <v>697</v>
      </c>
      <c r="C701" s="2" t="s">
        <v>607</v>
      </c>
      <c r="D701" s="2">
        <v>14429.79</v>
      </c>
    </row>
    <row r="702" spans="2:4" ht="15.6" x14ac:dyDescent="0.3">
      <c r="B702" s="17">
        <v>698</v>
      </c>
      <c r="C702" s="2" t="s">
        <v>608</v>
      </c>
      <c r="D702" s="2">
        <v>14417.73</v>
      </c>
    </row>
    <row r="703" spans="2:4" ht="15.6" x14ac:dyDescent="0.3">
      <c r="B703" s="17">
        <v>699</v>
      </c>
      <c r="C703" s="2" t="s">
        <v>609</v>
      </c>
      <c r="D703" s="2">
        <v>14456.93</v>
      </c>
    </row>
    <row r="704" spans="2:4" ht="15.6" x14ac:dyDescent="0.3">
      <c r="B704" s="17">
        <v>700</v>
      </c>
      <c r="C704" s="2" t="s">
        <v>610</v>
      </c>
      <c r="D704" s="2">
        <v>14456.93</v>
      </c>
    </row>
    <row r="705" spans="2:4" ht="15.6" x14ac:dyDescent="0.3">
      <c r="B705" s="17">
        <v>701</v>
      </c>
      <c r="C705" s="2" t="s">
        <v>611</v>
      </c>
      <c r="D705" s="2">
        <v>14456.93</v>
      </c>
    </row>
    <row r="706" spans="2:4" ht="15.6" x14ac:dyDescent="0.3">
      <c r="B706" s="17">
        <v>702</v>
      </c>
      <c r="C706" s="2" t="s">
        <v>612</v>
      </c>
      <c r="D706" s="2">
        <v>14452.91</v>
      </c>
    </row>
    <row r="707" spans="2:4" ht="15.6" x14ac:dyDescent="0.3">
      <c r="B707" s="17">
        <v>703</v>
      </c>
      <c r="C707" s="4">
        <v>44563</v>
      </c>
      <c r="D707" s="2">
        <v>14452.91</v>
      </c>
    </row>
    <row r="708" spans="2:4" ht="15.6" x14ac:dyDescent="0.3">
      <c r="B708" s="17">
        <v>704</v>
      </c>
      <c r="C708" s="2" t="s">
        <v>613</v>
      </c>
      <c r="D708" s="2">
        <v>14463.96</v>
      </c>
    </row>
    <row r="709" spans="2:4" ht="15.6" x14ac:dyDescent="0.3">
      <c r="B709" s="17">
        <v>705</v>
      </c>
      <c r="C709" s="2" t="s">
        <v>614</v>
      </c>
      <c r="D709" s="2">
        <v>14418.74</v>
      </c>
    </row>
    <row r="710" spans="2:4" ht="15.6" x14ac:dyDescent="0.3">
      <c r="B710" s="17">
        <v>706</v>
      </c>
      <c r="C710" s="2" t="s">
        <v>615</v>
      </c>
      <c r="D710" s="2">
        <v>14452.91</v>
      </c>
    </row>
    <row r="711" spans="2:4" ht="15.6" x14ac:dyDescent="0.3">
      <c r="B711" s="17">
        <v>707</v>
      </c>
      <c r="C711" s="4">
        <v>44683</v>
      </c>
      <c r="D711" s="2">
        <v>14452.91</v>
      </c>
    </row>
    <row r="712" spans="2:4" ht="15.6" x14ac:dyDescent="0.3">
      <c r="B712" s="17">
        <v>708</v>
      </c>
      <c r="C712" s="4">
        <v>44714</v>
      </c>
      <c r="D712" s="2">
        <v>14452.91</v>
      </c>
    </row>
    <row r="713" spans="2:4" ht="15.6" x14ac:dyDescent="0.3">
      <c r="B713" s="17">
        <v>709</v>
      </c>
      <c r="C713" s="2" t="s">
        <v>616</v>
      </c>
      <c r="D713" s="2">
        <v>14447.88</v>
      </c>
    </row>
    <row r="714" spans="2:4" ht="15.6" x14ac:dyDescent="0.3">
      <c r="B714" s="17">
        <v>710</v>
      </c>
      <c r="C714" s="2" t="s">
        <v>617</v>
      </c>
      <c r="D714" s="2">
        <v>14476.02</v>
      </c>
    </row>
    <row r="715" spans="2:4" ht="15.6" x14ac:dyDescent="0.3">
      <c r="B715" s="17">
        <v>711</v>
      </c>
      <c r="C715" s="2" t="s">
        <v>618</v>
      </c>
      <c r="D715" s="2">
        <v>14456.93</v>
      </c>
    </row>
    <row r="716" spans="2:4" ht="15.6" x14ac:dyDescent="0.3">
      <c r="B716" s="17">
        <v>712</v>
      </c>
      <c r="C716" s="2" t="s">
        <v>619</v>
      </c>
      <c r="D716" s="2">
        <v>14437.83</v>
      </c>
    </row>
    <row r="717" spans="2:4" ht="15.6" x14ac:dyDescent="0.3">
      <c r="B717" s="17">
        <v>713</v>
      </c>
      <c r="C717" s="2" t="s">
        <v>620</v>
      </c>
      <c r="D717" s="2">
        <v>14415.72</v>
      </c>
    </row>
    <row r="718" spans="2:4" ht="15.6" x14ac:dyDescent="0.3">
      <c r="B718" s="17">
        <v>714</v>
      </c>
      <c r="C718" s="4">
        <v>44897</v>
      </c>
      <c r="D718" s="2">
        <v>14415.72</v>
      </c>
    </row>
    <row r="719" spans="2:4" ht="15.6" x14ac:dyDescent="0.3">
      <c r="B719" s="17">
        <v>715</v>
      </c>
      <c r="C719" s="2" t="s">
        <v>621</v>
      </c>
      <c r="D719" s="2">
        <v>14415.72</v>
      </c>
    </row>
    <row r="720" spans="2:4" ht="15.6" x14ac:dyDescent="0.3">
      <c r="B720" s="17">
        <v>716</v>
      </c>
      <c r="C720" s="2" t="s">
        <v>622</v>
      </c>
      <c r="D720" s="2">
        <v>14430.8</v>
      </c>
    </row>
    <row r="721" spans="2:4" ht="15.6" x14ac:dyDescent="0.3">
      <c r="B721" s="17">
        <v>717</v>
      </c>
      <c r="C721" s="2" t="s">
        <v>623</v>
      </c>
      <c r="D721" s="2">
        <v>14409.69</v>
      </c>
    </row>
    <row r="722" spans="2:4" ht="15.6" x14ac:dyDescent="0.3">
      <c r="B722" s="17">
        <v>718</v>
      </c>
      <c r="C722" s="2" t="s">
        <v>624</v>
      </c>
      <c r="D722" s="2">
        <v>14363.46</v>
      </c>
    </row>
    <row r="723" spans="2:4" ht="15.6" x14ac:dyDescent="0.3">
      <c r="B723" s="17">
        <v>719</v>
      </c>
      <c r="C723" s="2" t="s">
        <v>625</v>
      </c>
      <c r="D723" s="2">
        <v>14349.39</v>
      </c>
    </row>
    <row r="724" spans="2:4" ht="15.6" x14ac:dyDescent="0.3">
      <c r="B724" s="17">
        <v>720</v>
      </c>
      <c r="C724" s="2" t="s">
        <v>626</v>
      </c>
      <c r="D724" s="2">
        <v>14372.51</v>
      </c>
    </row>
    <row r="725" spans="2:4" ht="15.6" x14ac:dyDescent="0.3">
      <c r="B725" s="17">
        <v>721</v>
      </c>
      <c r="C725" s="2" t="s">
        <v>627</v>
      </c>
      <c r="D725" s="2">
        <v>14372.51</v>
      </c>
    </row>
    <row r="726" spans="2:4" ht="15.6" x14ac:dyDescent="0.3">
      <c r="B726" s="17">
        <v>722</v>
      </c>
      <c r="C726" s="2" t="s">
        <v>628</v>
      </c>
      <c r="D726" s="2">
        <v>14372.51</v>
      </c>
    </row>
    <row r="727" spans="2:4" ht="15.6" x14ac:dyDescent="0.3">
      <c r="B727" s="17">
        <v>723</v>
      </c>
      <c r="C727" s="2" t="s">
        <v>629</v>
      </c>
      <c r="D727" s="2">
        <v>14410.7</v>
      </c>
    </row>
    <row r="728" spans="2:4" ht="15.6" x14ac:dyDescent="0.3">
      <c r="B728" s="17">
        <v>724</v>
      </c>
      <c r="C728" s="2" t="s">
        <v>630</v>
      </c>
      <c r="D728" s="2">
        <v>14400.65</v>
      </c>
    </row>
    <row r="729" spans="2:4" ht="15.6" x14ac:dyDescent="0.3">
      <c r="B729" s="17">
        <v>725</v>
      </c>
      <c r="C729" s="2" t="s">
        <v>631</v>
      </c>
      <c r="D729" s="2">
        <v>14433.81</v>
      </c>
    </row>
    <row r="730" spans="2:4" ht="15.6" x14ac:dyDescent="0.3">
      <c r="B730" s="17">
        <v>726</v>
      </c>
      <c r="C730" s="2" t="s">
        <v>632</v>
      </c>
      <c r="D730" s="2">
        <v>14426.78</v>
      </c>
    </row>
    <row r="731" spans="2:4" ht="15.6" x14ac:dyDescent="0.3">
      <c r="B731" s="17">
        <v>727</v>
      </c>
      <c r="C731" s="2" t="s">
        <v>633</v>
      </c>
      <c r="D731" s="2">
        <v>14442.86</v>
      </c>
    </row>
    <row r="732" spans="2:4" ht="15.6" x14ac:dyDescent="0.3">
      <c r="B732" s="17">
        <v>728</v>
      </c>
      <c r="C732" s="5" t="s">
        <v>634</v>
      </c>
      <c r="D732" s="2">
        <v>14442.86</v>
      </c>
    </row>
    <row r="733" spans="2:4" ht="15.6" x14ac:dyDescent="0.3">
      <c r="B733" s="17">
        <v>729</v>
      </c>
      <c r="C733" s="5" t="s">
        <v>635</v>
      </c>
      <c r="D733" s="2">
        <v>14442.86</v>
      </c>
    </row>
    <row r="734" spans="2:4" ht="15.6" x14ac:dyDescent="0.3">
      <c r="B734" s="17">
        <v>730</v>
      </c>
      <c r="C734" s="5" t="s">
        <v>636</v>
      </c>
      <c r="D734" s="2">
        <v>14442.86</v>
      </c>
    </row>
  </sheetData>
  <mergeCells count="2">
    <mergeCell ref="B3:D4"/>
    <mergeCell ref="L6:N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59BF-94C3-4C96-94C1-AF5AF27C321C}">
  <dimension ref="B3:H734"/>
  <sheetViews>
    <sheetView topLeftCell="A710" workbookViewId="0">
      <selection activeCell="C3" sqref="C3:D734"/>
    </sheetView>
  </sheetViews>
  <sheetFormatPr defaultRowHeight="14.4" x14ac:dyDescent="0.3"/>
  <cols>
    <col min="3" max="3" width="26.21875" bestFit="1" customWidth="1"/>
    <col min="7" max="7" width="12.33203125" bestFit="1" customWidth="1"/>
    <col min="8" max="8" width="19.6640625" customWidth="1"/>
  </cols>
  <sheetData>
    <row r="3" spans="2:8" x14ac:dyDescent="0.3">
      <c r="C3" s="36" t="s">
        <v>0</v>
      </c>
      <c r="D3" s="36"/>
      <c r="G3" s="36" t="s">
        <v>637</v>
      </c>
      <c r="H3" s="36"/>
    </row>
    <row r="4" spans="2:8" x14ac:dyDescent="0.3">
      <c r="C4" s="36"/>
      <c r="D4" s="36"/>
      <c r="G4" s="36"/>
      <c r="H4" s="36"/>
    </row>
    <row r="5" spans="2:8" ht="15.6" x14ac:dyDescent="0.3">
      <c r="B5">
        <v>1</v>
      </c>
      <c r="C5" s="1">
        <v>43833</v>
      </c>
      <c r="D5" s="2">
        <v>14305.17</v>
      </c>
      <c r="G5" s="6" t="s">
        <v>638</v>
      </c>
      <c r="H5" s="7">
        <f>MIN(D5:D734)</f>
        <v>13944.38</v>
      </c>
    </row>
    <row r="6" spans="2:8" ht="15.6" x14ac:dyDescent="0.3">
      <c r="B6">
        <v>2</v>
      </c>
      <c r="C6" s="3" t="s">
        <v>1</v>
      </c>
      <c r="D6" s="2">
        <v>14485.07</v>
      </c>
      <c r="G6" s="6" t="s">
        <v>639</v>
      </c>
      <c r="H6" s="7">
        <f>MAX(D5:D734)</f>
        <v>16824.71</v>
      </c>
    </row>
    <row r="7" spans="2:8" ht="15.6" x14ac:dyDescent="0.3">
      <c r="B7">
        <v>3</v>
      </c>
      <c r="C7" s="3" t="s">
        <v>2</v>
      </c>
      <c r="D7" s="2">
        <v>14293.11</v>
      </c>
      <c r="G7" s="6" t="s">
        <v>640</v>
      </c>
      <c r="H7" s="6">
        <f>1+3.3*(LOG(730))</f>
        <v>10.448965438397504</v>
      </c>
    </row>
    <row r="8" spans="2:8" ht="15.6" x14ac:dyDescent="0.3">
      <c r="B8">
        <v>4</v>
      </c>
      <c r="C8" s="3" t="s">
        <v>3</v>
      </c>
      <c r="D8" s="2">
        <v>14241.86</v>
      </c>
      <c r="G8" s="6" t="s">
        <v>641</v>
      </c>
      <c r="H8" s="7">
        <f>(H6-H5)</f>
        <v>2880.33</v>
      </c>
    </row>
    <row r="9" spans="2:8" ht="15.6" x14ac:dyDescent="0.3">
      <c r="B9">
        <v>5</v>
      </c>
      <c r="C9" s="3" t="s">
        <v>4</v>
      </c>
      <c r="D9" s="2">
        <v>14238.84</v>
      </c>
      <c r="G9" s="6" t="s">
        <v>642</v>
      </c>
      <c r="H9" s="6">
        <f>H8/10</f>
        <v>288.03300000000002</v>
      </c>
    </row>
    <row r="10" spans="2:8" ht="15.6" x14ac:dyDescent="0.3">
      <c r="B10">
        <v>6</v>
      </c>
      <c r="C10" s="3" t="s">
        <v>5</v>
      </c>
      <c r="D10" s="2">
        <v>14338.34</v>
      </c>
    </row>
    <row r="11" spans="2:8" ht="15.6" x14ac:dyDescent="0.3">
      <c r="B11">
        <v>7</v>
      </c>
      <c r="C11" s="1">
        <v>44015</v>
      </c>
      <c r="D11" s="2">
        <v>14338.34</v>
      </c>
    </row>
    <row r="12" spans="2:8" ht="15.6" x14ac:dyDescent="0.3">
      <c r="B12">
        <v>8</v>
      </c>
      <c r="C12" s="1">
        <v>44046</v>
      </c>
      <c r="D12" s="2">
        <v>14338.34</v>
      </c>
    </row>
    <row r="13" spans="2:8" ht="15.6" x14ac:dyDescent="0.3">
      <c r="B13">
        <v>9</v>
      </c>
      <c r="C13" s="3" t="s">
        <v>6</v>
      </c>
      <c r="D13" s="2">
        <v>14413.71</v>
      </c>
    </row>
    <row r="14" spans="2:8" ht="15.6" x14ac:dyDescent="0.3">
      <c r="B14">
        <v>10</v>
      </c>
      <c r="C14" s="3" t="s">
        <v>7</v>
      </c>
      <c r="D14" s="2">
        <v>14483.06</v>
      </c>
    </row>
    <row r="15" spans="2:8" ht="15.6" x14ac:dyDescent="0.3">
      <c r="B15">
        <v>11</v>
      </c>
      <c r="C15" s="3" t="s">
        <v>8</v>
      </c>
      <c r="D15" s="2">
        <v>14394.62</v>
      </c>
    </row>
    <row r="16" spans="2:8" ht="15.6" x14ac:dyDescent="0.3">
      <c r="B16">
        <v>12</v>
      </c>
      <c r="C16" s="3" t="s">
        <v>9</v>
      </c>
      <c r="D16" s="2">
        <v>14562.45</v>
      </c>
    </row>
    <row r="17" spans="2:4" ht="15.6" x14ac:dyDescent="0.3">
      <c r="B17">
        <v>13</v>
      </c>
      <c r="C17" s="3" t="s">
        <v>10</v>
      </c>
      <c r="D17" s="2">
        <v>14889.08</v>
      </c>
    </row>
    <row r="18" spans="2:4" ht="15.6" x14ac:dyDescent="0.3">
      <c r="B18">
        <v>14</v>
      </c>
      <c r="C18" s="3" t="s">
        <v>11</v>
      </c>
      <c r="D18" s="2">
        <v>14889.08</v>
      </c>
    </row>
    <row r="19" spans="2:4" ht="15.6" x14ac:dyDescent="0.3">
      <c r="B19">
        <v>15</v>
      </c>
      <c r="C19" s="3" t="s">
        <v>12</v>
      </c>
      <c r="D19" s="2">
        <v>14889.08</v>
      </c>
    </row>
    <row r="20" spans="2:4" ht="15.6" x14ac:dyDescent="0.3">
      <c r="B20">
        <v>16</v>
      </c>
      <c r="C20" s="3" t="s">
        <v>13</v>
      </c>
      <c r="D20" s="2">
        <v>14892.09</v>
      </c>
    </row>
    <row r="21" spans="2:4" ht="15.6" x14ac:dyDescent="0.3">
      <c r="B21">
        <v>17</v>
      </c>
      <c r="C21" s="3" t="s">
        <v>14</v>
      </c>
      <c r="D21" s="2">
        <v>15158.42</v>
      </c>
    </row>
    <row r="22" spans="2:4" ht="15.6" x14ac:dyDescent="0.3">
      <c r="B22">
        <v>18</v>
      </c>
      <c r="C22" s="3" t="s">
        <v>15</v>
      </c>
      <c r="D22" s="2">
        <v>15299.12</v>
      </c>
    </row>
    <row r="23" spans="2:4" ht="15.6" x14ac:dyDescent="0.3">
      <c r="B23">
        <v>19</v>
      </c>
      <c r="C23" s="3" t="s">
        <v>16</v>
      </c>
      <c r="D23" s="2">
        <v>15790.56</v>
      </c>
    </row>
    <row r="24" spans="2:4" ht="15.6" x14ac:dyDescent="0.3">
      <c r="B24">
        <v>20</v>
      </c>
      <c r="C24" s="3" t="s">
        <v>17</v>
      </c>
      <c r="D24" s="2">
        <v>16354.37</v>
      </c>
    </row>
    <row r="25" spans="2:4" ht="15.6" x14ac:dyDescent="0.3">
      <c r="B25">
        <v>21</v>
      </c>
      <c r="C25" s="3" t="s">
        <v>18</v>
      </c>
      <c r="D25" s="2">
        <v>16354.37</v>
      </c>
    </row>
    <row r="26" spans="2:4" ht="15.6" x14ac:dyDescent="0.3">
      <c r="B26">
        <v>22</v>
      </c>
      <c r="C26" s="3" t="s">
        <v>19</v>
      </c>
      <c r="D26" s="2">
        <v>16354.37</v>
      </c>
    </row>
    <row r="27" spans="2:4" ht="15.6" x14ac:dyDescent="0.3">
      <c r="B27">
        <v>23</v>
      </c>
      <c r="C27" s="3" t="s">
        <v>20</v>
      </c>
      <c r="D27" s="2">
        <v>16691.04</v>
      </c>
    </row>
    <row r="28" spans="2:4" ht="15.6" x14ac:dyDescent="0.3">
      <c r="B28">
        <v>24</v>
      </c>
      <c r="C28" s="3" t="s">
        <v>21</v>
      </c>
      <c r="D28" s="2">
        <v>16568.43</v>
      </c>
    </row>
    <row r="29" spans="2:4" ht="15.6" x14ac:dyDescent="0.3">
      <c r="B29">
        <v>25</v>
      </c>
      <c r="C29" s="3" t="s">
        <v>22</v>
      </c>
      <c r="D29" s="2">
        <v>16568.43</v>
      </c>
    </row>
    <row r="30" spans="2:4" ht="15.6" x14ac:dyDescent="0.3">
      <c r="B30">
        <v>26</v>
      </c>
      <c r="C30" s="3" t="s">
        <v>23</v>
      </c>
      <c r="D30" s="2">
        <v>16409.64</v>
      </c>
    </row>
    <row r="31" spans="2:4" ht="15.6" x14ac:dyDescent="0.3">
      <c r="B31">
        <v>27</v>
      </c>
      <c r="C31" s="3" t="s">
        <v>24</v>
      </c>
      <c r="D31" s="2">
        <v>16311.15</v>
      </c>
    </row>
    <row r="32" spans="2:4" ht="15.6" x14ac:dyDescent="0.3">
      <c r="B32">
        <v>28</v>
      </c>
      <c r="C32" s="3" t="s">
        <v>25</v>
      </c>
      <c r="D32" s="2">
        <v>16311.15</v>
      </c>
    </row>
    <row r="33" spans="2:4" ht="15.6" x14ac:dyDescent="0.3">
      <c r="B33">
        <v>29</v>
      </c>
      <c r="C33" s="3" t="s">
        <v>26</v>
      </c>
      <c r="D33" s="2">
        <v>16311.15</v>
      </c>
    </row>
    <row r="34" spans="2:4" ht="15.6" x14ac:dyDescent="0.3">
      <c r="B34">
        <v>30</v>
      </c>
      <c r="C34" s="3" t="s">
        <v>27</v>
      </c>
      <c r="D34" s="2">
        <v>16417.68</v>
      </c>
    </row>
    <row r="35" spans="2:4" ht="15.6" x14ac:dyDescent="0.3">
      <c r="B35">
        <v>31</v>
      </c>
      <c r="C35" s="3" t="s">
        <v>28</v>
      </c>
      <c r="D35" s="2">
        <v>16448.84</v>
      </c>
    </row>
    <row r="36" spans="2:4" ht="15.6" x14ac:dyDescent="0.3">
      <c r="B36">
        <v>32</v>
      </c>
      <c r="C36" s="3" t="s">
        <v>29</v>
      </c>
      <c r="D36" s="2">
        <v>16495.07</v>
      </c>
    </row>
    <row r="37" spans="2:4" ht="15.6" x14ac:dyDescent="0.3">
      <c r="B37">
        <v>33</v>
      </c>
      <c r="C37" s="3" t="s">
        <v>30</v>
      </c>
      <c r="D37" s="2">
        <v>16824.71</v>
      </c>
    </row>
    <row r="38" spans="2:4" ht="15.6" x14ac:dyDescent="0.3">
      <c r="B38">
        <v>34</v>
      </c>
      <c r="C38" s="3" t="s">
        <v>31</v>
      </c>
      <c r="D38" s="2">
        <v>16546.32</v>
      </c>
    </row>
    <row r="39" spans="2:4" ht="15.6" x14ac:dyDescent="0.3">
      <c r="B39">
        <v>35</v>
      </c>
      <c r="C39" s="1">
        <v>43925</v>
      </c>
      <c r="D39" s="2">
        <v>16546.32</v>
      </c>
    </row>
    <row r="40" spans="2:4" ht="15.6" x14ac:dyDescent="0.3">
      <c r="B40">
        <v>36</v>
      </c>
      <c r="C40" s="1">
        <v>43955</v>
      </c>
      <c r="D40" s="2">
        <v>16546.32</v>
      </c>
    </row>
    <row r="41" spans="2:4" ht="15.6" x14ac:dyDescent="0.3">
      <c r="B41">
        <v>37</v>
      </c>
      <c r="C41" s="3" t="s">
        <v>32</v>
      </c>
      <c r="D41" s="2">
        <v>16638.78</v>
      </c>
    </row>
    <row r="42" spans="2:4" ht="15.6" x14ac:dyDescent="0.3">
      <c r="B42">
        <v>38</v>
      </c>
      <c r="C42" s="3" t="s">
        <v>33</v>
      </c>
      <c r="D42" s="2">
        <v>16492.05</v>
      </c>
    </row>
    <row r="43" spans="2:4" ht="15.6" x14ac:dyDescent="0.3">
      <c r="B43">
        <v>39</v>
      </c>
      <c r="C43" s="3" t="s">
        <v>34</v>
      </c>
      <c r="D43" s="2">
        <v>16326.23</v>
      </c>
    </row>
    <row r="44" spans="2:4" ht="15.6" x14ac:dyDescent="0.3">
      <c r="B44">
        <v>40</v>
      </c>
      <c r="C44" s="3" t="s">
        <v>35</v>
      </c>
      <c r="D44" s="2">
        <v>16322.21</v>
      </c>
    </row>
    <row r="45" spans="2:4" ht="15.6" x14ac:dyDescent="0.3">
      <c r="B45">
        <v>41</v>
      </c>
      <c r="C45" s="1">
        <v>44108</v>
      </c>
      <c r="D45" s="2">
        <v>16322.21</v>
      </c>
    </row>
    <row r="46" spans="2:4" ht="15.6" x14ac:dyDescent="0.3">
      <c r="B46">
        <v>42</v>
      </c>
      <c r="C46" s="1">
        <v>44139</v>
      </c>
      <c r="D46" s="2">
        <v>16322.21</v>
      </c>
    </row>
    <row r="47" spans="2:4" ht="15.6" x14ac:dyDescent="0.3">
      <c r="B47">
        <v>43</v>
      </c>
      <c r="C47" s="1">
        <v>44169</v>
      </c>
      <c r="D47" s="2">
        <v>16322.21</v>
      </c>
    </row>
    <row r="48" spans="2:4" ht="15.6" x14ac:dyDescent="0.3">
      <c r="B48">
        <v>44</v>
      </c>
      <c r="C48" s="3" t="s">
        <v>36</v>
      </c>
      <c r="D48" s="2">
        <v>15919.2</v>
      </c>
    </row>
    <row r="49" spans="2:4" ht="15.6" x14ac:dyDescent="0.3">
      <c r="B49">
        <v>45</v>
      </c>
      <c r="C49" s="3" t="s">
        <v>37</v>
      </c>
      <c r="D49" s="2">
        <v>15800.61</v>
      </c>
    </row>
    <row r="50" spans="2:4" ht="15.6" x14ac:dyDescent="0.3">
      <c r="B50">
        <v>46</v>
      </c>
      <c r="C50" s="3" t="s">
        <v>38</v>
      </c>
      <c r="D50" s="2">
        <v>15785.54</v>
      </c>
    </row>
    <row r="51" spans="2:4" ht="15.6" x14ac:dyDescent="0.3">
      <c r="B51">
        <v>47</v>
      </c>
      <c r="C51" s="3" t="s">
        <v>39</v>
      </c>
      <c r="D51" s="2">
        <v>15865.94</v>
      </c>
    </row>
    <row r="52" spans="2:4" ht="15.6" x14ac:dyDescent="0.3">
      <c r="B52">
        <v>48</v>
      </c>
      <c r="C52" s="3" t="s">
        <v>40</v>
      </c>
      <c r="D52" s="2">
        <v>15580.52</v>
      </c>
    </row>
    <row r="53" spans="2:4" ht="15.6" x14ac:dyDescent="0.3">
      <c r="B53">
        <v>49</v>
      </c>
      <c r="C53" s="3" t="s">
        <v>41</v>
      </c>
      <c r="D53" s="2">
        <v>15580.52</v>
      </c>
    </row>
    <row r="54" spans="2:4" ht="15.6" x14ac:dyDescent="0.3">
      <c r="B54">
        <v>50</v>
      </c>
      <c r="C54" s="3" t="s">
        <v>42</v>
      </c>
      <c r="D54" s="2">
        <v>15580.52</v>
      </c>
    </row>
    <row r="55" spans="2:4" ht="15.6" x14ac:dyDescent="0.3">
      <c r="B55">
        <v>51</v>
      </c>
      <c r="C55" s="3" t="s">
        <v>43</v>
      </c>
      <c r="D55" s="2">
        <v>15620.72</v>
      </c>
    </row>
    <row r="56" spans="2:4" ht="15.6" x14ac:dyDescent="0.3">
      <c r="B56">
        <v>52</v>
      </c>
      <c r="C56" s="3" t="s">
        <v>44</v>
      </c>
      <c r="D56" s="2">
        <v>15721.22</v>
      </c>
    </row>
    <row r="57" spans="2:4" ht="15.6" x14ac:dyDescent="0.3">
      <c r="B57">
        <v>53</v>
      </c>
      <c r="C57" s="3" t="s">
        <v>45</v>
      </c>
      <c r="D57" s="2">
        <v>15644.84</v>
      </c>
    </row>
    <row r="58" spans="2:4" ht="15.6" x14ac:dyDescent="0.3">
      <c r="B58">
        <v>54</v>
      </c>
      <c r="C58" s="3" t="s">
        <v>46</v>
      </c>
      <c r="D58" s="2">
        <v>15708.15</v>
      </c>
    </row>
    <row r="59" spans="2:4" ht="15.6" x14ac:dyDescent="0.3">
      <c r="B59">
        <v>55</v>
      </c>
      <c r="C59" s="3" t="s">
        <v>47</v>
      </c>
      <c r="D59" s="2">
        <v>15630.77</v>
      </c>
    </row>
    <row r="60" spans="2:4" ht="15.6" x14ac:dyDescent="0.3">
      <c r="B60">
        <v>56</v>
      </c>
      <c r="C60" s="3" t="s">
        <v>48</v>
      </c>
      <c r="D60" s="2">
        <v>15630.77</v>
      </c>
    </row>
    <row r="61" spans="2:4" ht="15.6" x14ac:dyDescent="0.3">
      <c r="B61">
        <v>57</v>
      </c>
      <c r="C61" s="3" t="s">
        <v>49</v>
      </c>
      <c r="D61" s="2">
        <v>15630.77</v>
      </c>
    </row>
    <row r="62" spans="2:4" ht="15.6" x14ac:dyDescent="0.3">
      <c r="B62">
        <v>58</v>
      </c>
      <c r="C62" s="3" t="s">
        <v>50</v>
      </c>
      <c r="D62" s="2">
        <v>15668.96</v>
      </c>
    </row>
    <row r="63" spans="2:4" ht="15.6" x14ac:dyDescent="0.3">
      <c r="B63">
        <v>59</v>
      </c>
      <c r="C63" s="3" t="s">
        <v>51</v>
      </c>
      <c r="D63" s="2">
        <v>15565.44</v>
      </c>
    </row>
    <row r="64" spans="2:4" ht="15.6" x14ac:dyDescent="0.3">
      <c r="B64">
        <v>60</v>
      </c>
      <c r="C64" s="3" t="s">
        <v>52</v>
      </c>
      <c r="D64" s="2">
        <v>15492.08</v>
      </c>
    </row>
    <row r="65" spans="2:4" ht="15.6" x14ac:dyDescent="0.3">
      <c r="B65">
        <v>61</v>
      </c>
      <c r="C65" s="3" t="s">
        <v>53</v>
      </c>
      <c r="D65" s="2">
        <v>15232.79</v>
      </c>
    </row>
    <row r="66" spans="2:4" ht="15.6" x14ac:dyDescent="0.3">
      <c r="B66">
        <v>62</v>
      </c>
      <c r="C66" s="1">
        <v>43835</v>
      </c>
      <c r="D66" s="2">
        <v>15232.79</v>
      </c>
    </row>
    <row r="67" spans="2:4" ht="15.6" x14ac:dyDescent="0.3">
      <c r="B67">
        <v>63</v>
      </c>
      <c r="C67" s="1">
        <v>43866</v>
      </c>
      <c r="D67" s="2">
        <v>15232.79</v>
      </c>
    </row>
    <row r="68" spans="2:4" ht="15.6" x14ac:dyDescent="0.3">
      <c r="B68">
        <v>64</v>
      </c>
      <c r="C68" s="1">
        <v>43895</v>
      </c>
      <c r="D68" s="2">
        <v>15232.79</v>
      </c>
    </row>
    <row r="69" spans="2:4" ht="15.6" x14ac:dyDescent="0.3">
      <c r="B69">
        <v>65</v>
      </c>
      <c r="C69" s="3" t="s">
        <v>54</v>
      </c>
      <c r="D69" s="2">
        <v>15148.37</v>
      </c>
    </row>
    <row r="70" spans="2:4" ht="15.6" x14ac:dyDescent="0.3">
      <c r="B70">
        <v>66</v>
      </c>
      <c r="C70" s="3" t="s">
        <v>55</v>
      </c>
      <c r="D70" s="2">
        <v>15179.52</v>
      </c>
    </row>
    <row r="71" spans="2:4" ht="15.6" x14ac:dyDescent="0.3">
      <c r="B71">
        <v>67</v>
      </c>
      <c r="C71" s="3" t="s">
        <v>56</v>
      </c>
      <c r="D71" s="2">
        <v>15202.64</v>
      </c>
    </row>
    <row r="72" spans="2:4" ht="15.6" x14ac:dyDescent="0.3">
      <c r="B72">
        <v>68</v>
      </c>
      <c r="C72" s="1">
        <v>44017</v>
      </c>
      <c r="D72" s="2">
        <v>15202.64</v>
      </c>
    </row>
    <row r="73" spans="2:4" ht="15.6" x14ac:dyDescent="0.3">
      <c r="B73">
        <v>69</v>
      </c>
      <c r="C73" s="3" t="s">
        <v>57</v>
      </c>
      <c r="D73" s="2">
        <v>15084.05</v>
      </c>
    </row>
    <row r="74" spans="2:4" ht="15.6" x14ac:dyDescent="0.3">
      <c r="B74">
        <v>70</v>
      </c>
      <c r="C74" s="1">
        <v>44079</v>
      </c>
      <c r="D74" s="2">
        <v>15084.05</v>
      </c>
    </row>
    <row r="75" spans="2:4" ht="15.6" x14ac:dyDescent="0.3">
      <c r="B75">
        <v>71</v>
      </c>
      <c r="C75" s="1">
        <v>44109</v>
      </c>
      <c r="D75" s="2">
        <v>15084.05</v>
      </c>
    </row>
    <row r="76" spans="2:4" ht="15.6" x14ac:dyDescent="0.3">
      <c r="B76">
        <v>72</v>
      </c>
      <c r="C76" s="3" t="s">
        <v>58</v>
      </c>
      <c r="D76" s="2">
        <v>15010.68</v>
      </c>
    </row>
    <row r="77" spans="2:4" ht="15.6" x14ac:dyDescent="0.3">
      <c r="B77">
        <v>73</v>
      </c>
      <c r="C77" s="3" t="s">
        <v>59</v>
      </c>
      <c r="D77" s="2">
        <v>15052.89</v>
      </c>
    </row>
    <row r="78" spans="2:4" ht="15.6" x14ac:dyDescent="0.3">
      <c r="B78">
        <v>74</v>
      </c>
      <c r="C78" s="3" t="s">
        <v>60</v>
      </c>
      <c r="D78" s="2">
        <v>14961.44</v>
      </c>
    </row>
    <row r="79" spans="2:4" ht="15.6" x14ac:dyDescent="0.3">
      <c r="B79">
        <v>75</v>
      </c>
      <c r="C79" s="3" t="s">
        <v>61</v>
      </c>
      <c r="D79" s="2">
        <v>15020.73</v>
      </c>
    </row>
    <row r="80" spans="2:4" ht="15.6" x14ac:dyDescent="0.3">
      <c r="B80">
        <v>76</v>
      </c>
      <c r="C80" s="3" t="s">
        <v>62</v>
      </c>
      <c r="D80" s="2">
        <v>14983.55</v>
      </c>
    </row>
    <row r="81" spans="2:4" ht="15.6" x14ac:dyDescent="0.3">
      <c r="B81">
        <v>77</v>
      </c>
      <c r="C81" s="3" t="s">
        <v>63</v>
      </c>
      <c r="D81" s="2">
        <v>14983.55</v>
      </c>
    </row>
    <row r="82" spans="2:4" ht="15.6" x14ac:dyDescent="0.3">
      <c r="B82">
        <v>78</v>
      </c>
      <c r="C82" s="3" t="s">
        <v>64</v>
      </c>
      <c r="D82" s="2">
        <v>14983.55</v>
      </c>
    </row>
    <row r="83" spans="2:4" ht="15.6" x14ac:dyDescent="0.3">
      <c r="B83">
        <v>79</v>
      </c>
      <c r="C83" s="3" t="s">
        <v>65</v>
      </c>
      <c r="D83" s="2">
        <v>14959.43</v>
      </c>
    </row>
    <row r="84" spans="2:4" ht="15.6" x14ac:dyDescent="0.3">
      <c r="B84">
        <v>80</v>
      </c>
      <c r="C84" s="3" t="s">
        <v>66</v>
      </c>
      <c r="D84" s="2">
        <v>14897.12</v>
      </c>
    </row>
    <row r="85" spans="2:4" ht="15.6" x14ac:dyDescent="0.3">
      <c r="B85">
        <v>81</v>
      </c>
      <c r="C85" s="3" t="s">
        <v>67</v>
      </c>
      <c r="D85" s="2">
        <v>14858.93</v>
      </c>
    </row>
    <row r="86" spans="2:4" ht="15.6" x14ac:dyDescent="0.3">
      <c r="B86">
        <v>82</v>
      </c>
      <c r="C86" s="3" t="s">
        <v>68</v>
      </c>
      <c r="D86" s="2">
        <v>14858.93</v>
      </c>
    </row>
    <row r="87" spans="2:4" ht="15.6" x14ac:dyDescent="0.3">
      <c r="B87">
        <v>83</v>
      </c>
      <c r="C87" s="3" t="s">
        <v>69</v>
      </c>
      <c r="D87" s="2">
        <v>14858.93</v>
      </c>
    </row>
    <row r="88" spans="2:4" ht="15.6" x14ac:dyDescent="0.3">
      <c r="B88">
        <v>84</v>
      </c>
      <c r="C88" s="3" t="s">
        <v>70</v>
      </c>
      <c r="D88" s="2">
        <v>14858.93</v>
      </c>
    </row>
    <row r="89" spans="2:4" ht="15.6" x14ac:dyDescent="0.3">
      <c r="B89">
        <v>85</v>
      </c>
      <c r="C89" s="3" t="s">
        <v>71</v>
      </c>
      <c r="D89" s="2">
        <v>14858.93</v>
      </c>
    </row>
    <row r="90" spans="2:4" ht="15.6" x14ac:dyDescent="0.3">
      <c r="B90">
        <v>86</v>
      </c>
      <c r="C90" s="3" t="s">
        <v>72</v>
      </c>
      <c r="D90" s="2">
        <v>14858.93</v>
      </c>
    </row>
    <row r="91" spans="2:4" ht="15.6" x14ac:dyDescent="0.3">
      <c r="B91">
        <v>87</v>
      </c>
      <c r="C91" s="3" t="s">
        <v>73</v>
      </c>
      <c r="D91" s="2">
        <v>14847.87</v>
      </c>
    </row>
    <row r="92" spans="2:4" ht="15.6" x14ac:dyDescent="0.3">
      <c r="B92">
        <v>88</v>
      </c>
      <c r="C92" s="3" t="s">
        <v>74</v>
      </c>
      <c r="D92" s="2">
        <v>14834.81</v>
      </c>
    </row>
    <row r="93" spans="2:4" ht="15.6" x14ac:dyDescent="0.3">
      <c r="B93">
        <v>89</v>
      </c>
      <c r="C93" s="3" t="s">
        <v>75</v>
      </c>
      <c r="D93" s="2">
        <v>14842.85</v>
      </c>
    </row>
    <row r="94" spans="2:4" ht="15.6" x14ac:dyDescent="0.3">
      <c r="B94">
        <v>90</v>
      </c>
      <c r="C94" s="3" t="s">
        <v>76</v>
      </c>
      <c r="D94" s="2">
        <v>14806.67</v>
      </c>
    </row>
    <row r="95" spans="2:4" ht="15.6" x14ac:dyDescent="0.3">
      <c r="B95">
        <v>91</v>
      </c>
      <c r="C95" s="3" t="s">
        <v>77</v>
      </c>
      <c r="D95" s="2">
        <v>14806.67</v>
      </c>
    </row>
    <row r="96" spans="2:4" ht="15.6" x14ac:dyDescent="0.3">
      <c r="B96">
        <v>92</v>
      </c>
      <c r="C96" s="3" t="s">
        <v>78</v>
      </c>
      <c r="D96" s="2">
        <v>14806.67</v>
      </c>
    </row>
    <row r="97" spans="2:4" ht="15.6" x14ac:dyDescent="0.3">
      <c r="B97">
        <v>93</v>
      </c>
      <c r="C97" s="1">
        <v>43836</v>
      </c>
      <c r="D97" s="2">
        <v>14806.67</v>
      </c>
    </row>
    <row r="98" spans="2:4" ht="15.6" x14ac:dyDescent="0.3">
      <c r="B98">
        <v>94</v>
      </c>
      <c r="C98" s="3" t="s">
        <v>79</v>
      </c>
      <c r="D98" s="2">
        <v>14574.51</v>
      </c>
    </row>
    <row r="99" spans="2:4" ht="15.6" x14ac:dyDescent="0.3">
      <c r="B99">
        <v>95</v>
      </c>
      <c r="C99" s="3" t="s">
        <v>80</v>
      </c>
      <c r="D99" s="2">
        <v>14316.23</v>
      </c>
    </row>
    <row r="100" spans="2:4" ht="15.6" x14ac:dyDescent="0.3">
      <c r="B100">
        <v>96</v>
      </c>
      <c r="C100" s="3" t="s">
        <v>81</v>
      </c>
      <c r="D100" s="2">
        <v>14235.83</v>
      </c>
    </row>
    <row r="101" spans="2:4" ht="15.6" x14ac:dyDescent="0.3">
      <c r="B101">
        <v>97</v>
      </c>
      <c r="C101" s="3" t="s">
        <v>82</v>
      </c>
      <c r="D101" s="2">
        <v>14170.5</v>
      </c>
    </row>
    <row r="102" spans="2:4" ht="15.6" x14ac:dyDescent="0.3">
      <c r="B102">
        <v>98</v>
      </c>
      <c r="C102" s="1">
        <v>43988</v>
      </c>
      <c r="D102" s="2">
        <v>14170.5</v>
      </c>
    </row>
    <row r="103" spans="2:4" ht="15.6" x14ac:dyDescent="0.3">
      <c r="B103">
        <v>99</v>
      </c>
      <c r="C103" s="1">
        <v>44018</v>
      </c>
      <c r="D103" s="2">
        <v>14170.5</v>
      </c>
    </row>
    <row r="104" spans="2:4" ht="15.6" x14ac:dyDescent="0.3">
      <c r="B104">
        <v>100</v>
      </c>
      <c r="C104" s="3" t="s">
        <v>83</v>
      </c>
      <c r="D104" s="2">
        <v>14025.78</v>
      </c>
    </row>
    <row r="105" spans="2:4" ht="15.6" x14ac:dyDescent="0.3">
      <c r="B105">
        <v>101</v>
      </c>
      <c r="C105" s="3" t="s">
        <v>84</v>
      </c>
      <c r="D105" s="2">
        <v>14042.87</v>
      </c>
    </row>
    <row r="106" spans="2:4" ht="15.6" x14ac:dyDescent="0.3">
      <c r="B106">
        <v>102</v>
      </c>
      <c r="C106" s="3" t="s">
        <v>85</v>
      </c>
      <c r="D106" s="2">
        <v>14153.42</v>
      </c>
    </row>
    <row r="107" spans="2:4" ht="15.6" x14ac:dyDescent="0.3">
      <c r="B107">
        <v>103</v>
      </c>
      <c r="C107" s="3" t="s">
        <v>86</v>
      </c>
      <c r="D107" s="2">
        <v>14084.07</v>
      </c>
    </row>
    <row r="108" spans="2:4" ht="15.6" x14ac:dyDescent="0.3">
      <c r="B108">
        <v>104</v>
      </c>
      <c r="C108" s="3" t="s">
        <v>87</v>
      </c>
      <c r="D108" s="2">
        <v>14328.29</v>
      </c>
    </row>
    <row r="109" spans="2:4" ht="15.6" x14ac:dyDescent="0.3">
      <c r="B109">
        <v>105</v>
      </c>
      <c r="C109" s="3" t="s">
        <v>88</v>
      </c>
      <c r="D109" s="2">
        <v>14328.29</v>
      </c>
    </row>
    <row r="110" spans="2:4" ht="15.6" x14ac:dyDescent="0.3">
      <c r="B110">
        <v>106</v>
      </c>
      <c r="C110" s="3" t="s">
        <v>89</v>
      </c>
      <c r="D110" s="2">
        <v>14328.29</v>
      </c>
    </row>
    <row r="111" spans="2:4" ht="15.6" x14ac:dyDescent="0.3">
      <c r="B111">
        <v>107</v>
      </c>
      <c r="C111" s="3" t="s">
        <v>90</v>
      </c>
      <c r="D111" s="2">
        <v>14299.14</v>
      </c>
    </row>
    <row r="112" spans="2:4" ht="15.6" x14ac:dyDescent="0.3">
      <c r="B112">
        <v>108</v>
      </c>
      <c r="C112" s="3" t="s">
        <v>91</v>
      </c>
      <c r="D112" s="2">
        <v>14225.78</v>
      </c>
    </row>
    <row r="113" spans="2:4" ht="15.6" x14ac:dyDescent="0.3">
      <c r="B113">
        <v>109</v>
      </c>
      <c r="C113" s="3" t="s">
        <v>92</v>
      </c>
      <c r="D113" s="2">
        <v>14305.17</v>
      </c>
    </row>
    <row r="114" spans="2:4" ht="15.6" x14ac:dyDescent="0.3">
      <c r="B114">
        <v>110</v>
      </c>
      <c r="C114" s="3" t="s">
        <v>93</v>
      </c>
      <c r="D114" s="2">
        <v>14256.93</v>
      </c>
    </row>
    <row r="115" spans="2:4" ht="15.6" x14ac:dyDescent="0.3">
      <c r="B115">
        <v>111</v>
      </c>
      <c r="C115" s="3" t="s">
        <v>94</v>
      </c>
      <c r="D115" s="2">
        <v>14313.21</v>
      </c>
    </row>
    <row r="116" spans="2:4" ht="15.6" x14ac:dyDescent="0.3">
      <c r="B116">
        <v>112</v>
      </c>
      <c r="C116" s="3" t="s">
        <v>95</v>
      </c>
      <c r="D116" s="2">
        <v>14313.21</v>
      </c>
    </row>
    <row r="117" spans="2:4" ht="15.6" x14ac:dyDescent="0.3">
      <c r="B117">
        <v>113</v>
      </c>
      <c r="C117" s="3" t="s">
        <v>96</v>
      </c>
      <c r="D117" s="2">
        <v>14313.21</v>
      </c>
    </row>
    <row r="118" spans="2:4" ht="15.6" x14ac:dyDescent="0.3">
      <c r="B118">
        <v>114</v>
      </c>
      <c r="C118" s="3" t="s">
        <v>97</v>
      </c>
      <c r="D118" s="2">
        <v>14280.05</v>
      </c>
    </row>
    <row r="119" spans="2:4" ht="15.6" x14ac:dyDescent="0.3">
      <c r="B119">
        <v>115</v>
      </c>
      <c r="C119" s="3" t="s">
        <v>98</v>
      </c>
      <c r="D119" s="2">
        <v>14336.33</v>
      </c>
    </row>
    <row r="120" spans="2:4" ht="15.6" x14ac:dyDescent="0.3">
      <c r="B120">
        <v>116</v>
      </c>
      <c r="C120" s="3" t="s">
        <v>99</v>
      </c>
      <c r="D120" s="2">
        <v>14230.8</v>
      </c>
    </row>
    <row r="121" spans="2:4" ht="15.6" x14ac:dyDescent="0.3">
      <c r="B121">
        <v>117</v>
      </c>
      <c r="C121" s="3" t="s">
        <v>100</v>
      </c>
      <c r="D121" s="2">
        <v>14302.16</v>
      </c>
    </row>
    <row r="122" spans="2:4" ht="15.6" x14ac:dyDescent="0.3">
      <c r="B122">
        <v>118</v>
      </c>
      <c r="C122" s="3" t="s">
        <v>101</v>
      </c>
      <c r="D122" s="2">
        <v>14310.2</v>
      </c>
    </row>
    <row r="123" spans="2:4" ht="15.6" x14ac:dyDescent="0.3">
      <c r="B123">
        <v>119</v>
      </c>
      <c r="C123" s="3" t="s">
        <v>102</v>
      </c>
      <c r="D123" s="2">
        <v>14310.2</v>
      </c>
    </row>
    <row r="124" spans="2:4" ht="15.6" x14ac:dyDescent="0.3">
      <c r="B124">
        <v>120</v>
      </c>
      <c r="C124" s="3" t="s">
        <v>103</v>
      </c>
      <c r="D124" s="2">
        <v>14310.2</v>
      </c>
    </row>
    <row r="125" spans="2:4" ht="15.6" x14ac:dyDescent="0.3">
      <c r="B125">
        <v>121</v>
      </c>
      <c r="C125" s="3" t="s">
        <v>104</v>
      </c>
      <c r="D125" s="2">
        <v>14440.85</v>
      </c>
    </row>
    <row r="126" spans="2:4" ht="15.6" x14ac:dyDescent="0.3">
      <c r="B126">
        <v>122</v>
      </c>
      <c r="C126" s="3" t="s">
        <v>105</v>
      </c>
      <c r="D126" s="2">
        <v>14373.51</v>
      </c>
    </row>
    <row r="127" spans="2:4" ht="15.6" x14ac:dyDescent="0.3">
      <c r="B127">
        <v>123</v>
      </c>
      <c r="C127" s="3" t="s">
        <v>106</v>
      </c>
      <c r="D127" s="2">
        <v>14412.71</v>
      </c>
    </row>
    <row r="128" spans="2:4" ht="15.6" x14ac:dyDescent="0.3">
      <c r="B128">
        <v>124</v>
      </c>
      <c r="C128" s="3" t="s">
        <v>107</v>
      </c>
      <c r="D128" s="2">
        <v>14588.58</v>
      </c>
    </row>
    <row r="129" spans="2:4" ht="15.6" x14ac:dyDescent="0.3">
      <c r="B129">
        <v>125</v>
      </c>
      <c r="C129" s="3" t="s">
        <v>108</v>
      </c>
      <c r="D129" s="2">
        <v>14638.83</v>
      </c>
    </row>
    <row r="130" spans="2:4" ht="15.6" x14ac:dyDescent="0.3">
      <c r="B130">
        <v>126</v>
      </c>
      <c r="C130" s="1">
        <v>43928</v>
      </c>
      <c r="D130" s="2">
        <v>14638.83</v>
      </c>
    </row>
    <row r="131" spans="2:4" ht="15.6" x14ac:dyDescent="0.3">
      <c r="B131">
        <v>127</v>
      </c>
      <c r="C131" s="1">
        <v>43958</v>
      </c>
      <c r="D131" s="2">
        <v>14638.83</v>
      </c>
    </row>
    <row r="132" spans="2:4" ht="15.6" x14ac:dyDescent="0.3">
      <c r="B132">
        <v>128</v>
      </c>
      <c r="C132" s="3" t="s">
        <v>109</v>
      </c>
      <c r="D132" s="2">
        <v>14619.74</v>
      </c>
    </row>
    <row r="133" spans="2:4" ht="15.6" x14ac:dyDescent="0.3">
      <c r="B133">
        <v>129</v>
      </c>
      <c r="C133" s="3" t="s">
        <v>110</v>
      </c>
      <c r="D133" s="2">
        <v>14528.28</v>
      </c>
    </row>
    <row r="134" spans="2:4" ht="15.6" x14ac:dyDescent="0.3">
      <c r="B134">
        <v>130</v>
      </c>
      <c r="C134" s="3" t="s">
        <v>111</v>
      </c>
      <c r="D134" s="2">
        <v>14532.3</v>
      </c>
    </row>
    <row r="135" spans="2:4" ht="15.6" x14ac:dyDescent="0.3">
      <c r="B135">
        <v>131</v>
      </c>
      <c r="C135" s="3" t="s">
        <v>112</v>
      </c>
      <c r="D135" s="2">
        <v>14518.23</v>
      </c>
    </row>
    <row r="136" spans="2:4" ht="15.6" x14ac:dyDescent="0.3">
      <c r="B136">
        <v>132</v>
      </c>
      <c r="C136" s="3" t="s">
        <v>113</v>
      </c>
      <c r="D136" s="2">
        <v>14573.51</v>
      </c>
    </row>
    <row r="137" spans="2:4" ht="15.6" x14ac:dyDescent="0.3">
      <c r="B137">
        <v>133</v>
      </c>
      <c r="C137" s="1">
        <v>44142</v>
      </c>
      <c r="D137" s="2">
        <v>14573.51</v>
      </c>
    </row>
    <row r="138" spans="2:4" ht="15.6" x14ac:dyDescent="0.3">
      <c r="B138">
        <v>134</v>
      </c>
      <c r="C138" s="1">
        <v>44172</v>
      </c>
      <c r="D138" s="2">
        <v>14573.51</v>
      </c>
    </row>
    <row r="139" spans="2:4" ht="15.6" x14ac:dyDescent="0.3">
      <c r="B139">
        <v>135</v>
      </c>
      <c r="C139" s="3" t="s">
        <v>114</v>
      </c>
      <c r="D139" s="2">
        <v>14558.43</v>
      </c>
    </row>
    <row r="140" spans="2:4" ht="15.6" x14ac:dyDescent="0.3">
      <c r="B140">
        <v>136</v>
      </c>
      <c r="C140" s="3" t="s">
        <v>115</v>
      </c>
      <c r="D140" s="2">
        <v>14584.56</v>
      </c>
    </row>
    <row r="141" spans="2:4" ht="15.6" x14ac:dyDescent="0.3">
      <c r="B141">
        <v>137</v>
      </c>
      <c r="C141" s="3" t="s">
        <v>116</v>
      </c>
      <c r="D141" s="2">
        <v>14689.08</v>
      </c>
    </row>
    <row r="142" spans="2:4" ht="15.6" x14ac:dyDescent="0.3">
      <c r="B142">
        <v>138</v>
      </c>
      <c r="C142" s="3" t="s">
        <v>117</v>
      </c>
      <c r="D142" s="2">
        <v>14705.16</v>
      </c>
    </row>
    <row r="143" spans="2:4" ht="15.6" x14ac:dyDescent="0.3">
      <c r="B143">
        <v>139</v>
      </c>
      <c r="C143" s="3" t="s">
        <v>118</v>
      </c>
      <c r="D143" s="2">
        <v>14853.9</v>
      </c>
    </row>
    <row r="144" spans="2:4" ht="15.6" x14ac:dyDescent="0.3">
      <c r="B144">
        <v>140</v>
      </c>
      <c r="C144" s="3" t="s">
        <v>119</v>
      </c>
      <c r="D144" s="2">
        <v>14853.9</v>
      </c>
    </row>
    <row r="145" spans="2:4" ht="15.6" x14ac:dyDescent="0.3">
      <c r="B145">
        <v>141</v>
      </c>
      <c r="C145" s="3" t="s">
        <v>120</v>
      </c>
      <c r="D145" s="2">
        <v>14853.9</v>
      </c>
    </row>
    <row r="146" spans="2:4" ht="15.6" x14ac:dyDescent="0.3">
      <c r="B146">
        <v>142</v>
      </c>
      <c r="C146" s="3" t="s">
        <v>121</v>
      </c>
      <c r="D146" s="2">
        <v>14906.16</v>
      </c>
    </row>
    <row r="147" spans="2:4" ht="15.6" x14ac:dyDescent="0.3">
      <c r="B147">
        <v>143</v>
      </c>
      <c r="C147" s="3" t="s">
        <v>122</v>
      </c>
      <c r="D147" s="2">
        <v>14887.07</v>
      </c>
    </row>
    <row r="148" spans="2:4" ht="15.6" x14ac:dyDescent="0.3">
      <c r="B148">
        <v>144</v>
      </c>
      <c r="C148" s="3" t="s">
        <v>123</v>
      </c>
      <c r="D148" s="2">
        <v>14728.28</v>
      </c>
    </row>
    <row r="149" spans="2:4" ht="15.6" x14ac:dyDescent="0.3">
      <c r="B149">
        <v>145</v>
      </c>
      <c r="C149" s="3" t="s">
        <v>124</v>
      </c>
      <c r="D149" s="2">
        <v>14742.35</v>
      </c>
    </row>
    <row r="150" spans="2:4" ht="15.6" x14ac:dyDescent="0.3">
      <c r="B150">
        <v>146</v>
      </c>
      <c r="C150" s="3" t="s">
        <v>125</v>
      </c>
      <c r="D150" s="2">
        <v>14687.07</v>
      </c>
    </row>
    <row r="151" spans="2:4" ht="15.6" x14ac:dyDescent="0.3">
      <c r="B151">
        <v>147</v>
      </c>
      <c r="C151" s="3" t="s">
        <v>126</v>
      </c>
      <c r="D151" s="2">
        <v>14687.07</v>
      </c>
    </row>
    <row r="152" spans="2:4" ht="15.6" x14ac:dyDescent="0.3">
      <c r="B152">
        <v>148</v>
      </c>
      <c r="C152" s="3" t="s">
        <v>127</v>
      </c>
      <c r="D152" s="2">
        <v>14687.07</v>
      </c>
    </row>
    <row r="153" spans="2:4" ht="15.6" x14ac:dyDescent="0.3">
      <c r="B153">
        <v>149</v>
      </c>
      <c r="C153" s="3" t="s">
        <v>128</v>
      </c>
      <c r="D153" s="2">
        <v>14678.03</v>
      </c>
    </row>
    <row r="154" spans="2:4" ht="15.6" x14ac:dyDescent="0.3">
      <c r="B154">
        <v>150</v>
      </c>
      <c r="C154" s="3" t="s">
        <v>129</v>
      </c>
      <c r="D154" s="2">
        <v>14615.72</v>
      </c>
    </row>
    <row r="155" spans="2:4" ht="15.6" x14ac:dyDescent="0.3">
      <c r="B155">
        <v>151</v>
      </c>
      <c r="C155" s="3" t="s">
        <v>130</v>
      </c>
      <c r="D155" s="2">
        <v>14642.85</v>
      </c>
    </row>
    <row r="156" spans="2:4" ht="15.6" x14ac:dyDescent="0.3">
      <c r="B156">
        <v>152</v>
      </c>
      <c r="C156" s="3" t="s">
        <v>131</v>
      </c>
      <c r="D156" s="2">
        <v>14726.27</v>
      </c>
    </row>
    <row r="157" spans="2:4" ht="15.6" x14ac:dyDescent="0.3">
      <c r="B157">
        <v>153</v>
      </c>
      <c r="C157" s="3" t="s">
        <v>132</v>
      </c>
      <c r="D157" s="2">
        <v>14726.27</v>
      </c>
    </row>
    <row r="158" spans="2:4" ht="15.6" x14ac:dyDescent="0.3">
      <c r="B158">
        <v>154</v>
      </c>
      <c r="C158" s="1">
        <v>43838</v>
      </c>
      <c r="D158" s="2">
        <v>14726.27</v>
      </c>
    </row>
    <row r="159" spans="2:4" ht="15.6" x14ac:dyDescent="0.3">
      <c r="B159">
        <v>155</v>
      </c>
      <c r="C159" s="1">
        <v>43869</v>
      </c>
      <c r="D159" s="2">
        <v>14726.27</v>
      </c>
    </row>
    <row r="160" spans="2:4" ht="15.6" x14ac:dyDescent="0.3">
      <c r="B160">
        <v>156</v>
      </c>
      <c r="C160" s="3" t="s">
        <v>133</v>
      </c>
      <c r="D160" s="2">
        <v>14786.57</v>
      </c>
    </row>
    <row r="161" spans="2:4" ht="15.6" x14ac:dyDescent="0.3">
      <c r="B161">
        <v>157</v>
      </c>
      <c r="C161" s="3" t="s">
        <v>134</v>
      </c>
      <c r="D161" s="2">
        <v>14770.49</v>
      </c>
    </row>
    <row r="162" spans="2:4" ht="15.6" x14ac:dyDescent="0.3">
      <c r="B162">
        <v>158</v>
      </c>
      <c r="C162" s="3" t="s">
        <v>135</v>
      </c>
      <c r="D162" s="2">
        <v>14696.12</v>
      </c>
    </row>
    <row r="163" spans="2:4" ht="15.6" x14ac:dyDescent="0.3">
      <c r="B163">
        <v>159</v>
      </c>
      <c r="C163" s="3" t="s">
        <v>136</v>
      </c>
      <c r="D163" s="2">
        <v>14659.94</v>
      </c>
    </row>
    <row r="164" spans="2:4" ht="15.6" x14ac:dyDescent="0.3">
      <c r="B164">
        <v>160</v>
      </c>
      <c r="C164" s="3" t="s">
        <v>137</v>
      </c>
      <c r="D164" s="2">
        <v>14720.24</v>
      </c>
    </row>
    <row r="165" spans="2:4" ht="15.6" x14ac:dyDescent="0.3">
      <c r="B165">
        <v>161</v>
      </c>
      <c r="C165" s="1">
        <v>44051</v>
      </c>
      <c r="D165" s="2">
        <v>14720.24</v>
      </c>
    </row>
    <row r="166" spans="2:4" ht="15.6" x14ac:dyDescent="0.3">
      <c r="B166">
        <v>162</v>
      </c>
      <c r="C166" s="1">
        <v>44082</v>
      </c>
      <c r="D166" s="2">
        <v>14720.24</v>
      </c>
    </row>
    <row r="167" spans="2:4" ht="15.6" x14ac:dyDescent="0.3">
      <c r="B167">
        <v>163</v>
      </c>
      <c r="C167" s="3" t="s">
        <v>138</v>
      </c>
      <c r="D167" s="2">
        <v>14823.75</v>
      </c>
    </row>
    <row r="168" spans="2:4" ht="15.6" x14ac:dyDescent="0.3">
      <c r="B168">
        <v>164</v>
      </c>
      <c r="C168" s="3" t="s">
        <v>139</v>
      </c>
      <c r="D168" s="2">
        <v>14801.64</v>
      </c>
    </row>
    <row r="169" spans="2:4" ht="15.6" x14ac:dyDescent="0.3">
      <c r="B169">
        <v>165</v>
      </c>
      <c r="C169" s="3" t="s">
        <v>140</v>
      </c>
      <c r="D169" s="2">
        <v>14850.89</v>
      </c>
    </row>
    <row r="170" spans="2:4" ht="15.6" x14ac:dyDescent="0.3">
      <c r="B170">
        <v>166</v>
      </c>
      <c r="C170" s="3" t="s">
        <v>141</v>
      </c>
      <c r="D170" s="2">
        <v>14951.39</v>
      </c>
    </row>
    <row r="171" spans="2:4" ht="15.6" x14ac:dyDescent="0.3">
      <c r="B171">
        <v>167</v>
      </c>
      <c r="C171" s="3" t="s">
        <v>142</v>
      </c>
      <c r="D171" s="2">
        <v>14991.59</v>
      </c>
    </row>
    <row r="172" spans="2:4" ht="15.6" x14ac:dyDescent="0.3">
      <c r="B172">
        <v>168</v>
      </c>
      <c r="C172" s="3" t="s">
        <v>143</v>
      </c>
      <c r="D172" s="2">
        <v>14991.59</v>
      </c>
    </row>
    <row r="173" spans="2:4" ht="15.6" x14ac:dyDescent="0.3">
      <c r="B173">
        <v>169</v>
      </c>
      <c r="C173" s="3" t="s">
        <v>144</v>
      </c>
      <c r="D173" s="2">
        <v>14991.59</v>
      </c>
    </row>
    <row r="174" spans="2:4" ht="15.6" x14ac:dyDescent="0.3">
      <c r="B174">
        <v>170</v>
      </c>
      <c r="C174" s="3" t="s">
        <v>145</v>
      </c>
      <c r="D174" s="2">
        <v>14991.59</v>
      </c>
    </row>
    <row r="175" spans="2:4" ht="15.6" x14ac:dyDescent="0.3">
      <c r="B175">
        <v>171</v>
      </c>
      <c r="C175" s="3" t="s">
        <v>146</v>
      </c>
      <c r="D175" s="2">
        <v>14981.54</v>
      </c>
    </row>
    <row r="176" spans="2:4" ht="15.6" x14ac:dyDescent="0.3">
      <c r="B176">
        <v>172</v>
      </c>
      <c r="C176" s="3" t="s">
        <v>147</v>
      </c>
      <c r="D176" s="2">
        <v>14859.93</v>
      </c>
    </row>
    <row r="177" spans="2:4" ht="15.6" x14ac:dyDescent="0.3">
      <c r="B177">
        <v>173</v>
      </c>
      <c r="C177" s="3" t="s">
        <v>148</v>
      </c>
      <c r="D177" s="2">
        <v>14859.93</v>
      </c>
    </row>
    <row r="178" spans="2:4" ht="15.6" x14ac:dyDescent="0.3">
      <c r="B178">
        <v>174</v>
      </c>
      <c r="C178" s="3" t="s">
        <v>149</v>
      </c>
      <c r="D178" s="2">
        <v>14859.93</v>
      </c>
    </row>
    <row r="179" spans="2:4" ht="15.6" x14ac:dyDescent="0.3">
      <c r="B179">
        <v>175</v>
      </c>
      <c r="C179" s="3" t="s">
        <v>150</v>
      </c>
      <c r="D179" s="2">
        <v>14859.93</v>
      </c>
    </row>
    <row r="180" spans="2:4" ht="15.6" x14ac:dyDescent="0.3">
      <c r="B180">
        <v>176</v>
      </c>
      <c r="C180" s="3" t="s">
        <v>151</v>
      </c>
      <c r="D180" s="2">
        <v>14859.93</v>
      </c>
    </row>
    <row r="181" spans="2:4" ht="15.6" x14ac:dyDescent="0.3">
      <c r="B181">
        <v>177</v>
      </c>
      <c r="C181" s="3" t="s">
        <v>152</v>
      </c>
      <c r="D181" s="2">
        <v>14867.97</v>
      </c>
    </row>
    <row r="182" spans="2:4" ht="15.6" x14ac:dyDescent="0.3">
      <c r="B182">
        <v>178</v>
      </c>
      <c r="C182" s="3" t="s">
        <v>153</v>
      </c>
      <c r="D182" s="2">
        <v>14705.16</v>
      </c>
    </row>
    <row r="183" spans="2:4" ht="15.6" x14ac:dyDescent="0.3">
      <c r="B183">
        <v>179</v>
      </c>
      <c r="C183" s="3" t="s">
        <v>154</v>
      </c>
      <c r="D183" s="2">
        <v>14709.18</v>
      </c>
    </row>
    <row r="184" spans="2:4" ht="15.6" x14ac:dyDescent="0.3">
      <c r="B184">
        <v>180</v>
      </c>
      <c r="C184" s="3" t="s">
        <v>155</v>
      </c>
      <c r="D184" s="2">
        <v>14787.57</v>
      </c>
    </row>
    <row r="185" spans="2:4" ht="15.6" x14ac:dyDescent="0.3">
      <c r="B185">
        <v>181</v>
      </c>
      <c r="C185" s="3" t="s">
        <v>156</v>
      </c>
      <c r="D185" s="2">
        <v>14775.51</v>
      </c>
    </row>
    <row r="186" spans="2:4" ht="15.6" x14ac:dyDescent="0.3">
      <c r="B186">
        <v>182</v>
      </c>
      <c r="C186" s="3" t="s">
        <v>157</v>
      </c>
      <c r="D186" s="2">
        <v>14775.51</v>
      </c>
    </row>
    <row r="187" spans="2:4" ht="15.6" x14ac:dyDescent="0.3">
      <c r="B187">
        <v>183</v>
      </c>
      <c r="C187" s="3" t="s">
        <v>158</v>
      </c>
      <c r="D187" s="2">
        <v>14775.51</v>
      </c>
    </row>
    <row r="188" spans="2:4" ht="15.6" x14ac:dyDescent="0.3">
      <c r="B188">
        <v>184</v>
      </c>
      <c r="C188" s="3" t="s">
        <v>159</v>
      </c>
      <c r="D188" s="2">
        <v>14626.77</v>
      </c>
    </row>
    <row r="189" spans="2:4" ht="15.6" x14ac:dyDescent="0.3">
      <c r="B189">
        <v>185</v>
      </c>
      <c r="C189" s="3" t="s">
        <v>160</v>
      </c>
      <c r="D189" s="2">
        <v>14688.08</v>
      </c>
    </row>
    <row r="190" spans="2:4" ht="15.6" x14ac:dyDescent="0.3">
      <c r="B190">
        <v>186</v>
      </c>
      <c r="C190" s="3" t="s">
        <v>161</v>
      </c>
      <c r="D190" s="2">
        <v>14878.02</v>
      </c>
    </row>
    <row r="191" spans="2:4" ht="15.6" x14ac:dyDescent="0.3">
      <c r="B191">
        <v>187</v>
      </c>
      <c r="C191" s="3" t="s">
        <v>162</v>
      </c>
      <c r="D191" s="2">
        <v>14892.09</v>
      </c>
    </row>
    <row r="192" spans="2:4" ht="15.6" x14ac:dyDescent="0.3">
      <c r="B192">
        <v>188</v>
      </c>
      <c r="C192" s="3" t="s">
        <v>163</v>
      </c>
      <c r="D192" s="2">
        <v>14865.96</v>
      </c>
    </row>
    <row r="193" spans="2:4" ht="15.6" x14ac:dyDescent="0.3">
      <c r="B193">
        <v>189</v>
      </c>
      <c r="C193" s="1">
        <v>43960</v>
      </c>
      <c r="D193" s="2">
        <v>14865.96</v>
      </c>
    </row>
    <row r="194" spans="2:4" ht="15.6" x14ac:dyDescent="0.3">
      <c r="B194">
        <v>190</v>
      </c>
      <c r="C194" s="1">
        <v>43991</v>
      </c>
      <c r="D194" s="2">
        <v>14865.96</v>
      </c>
    </row>
    <row r="195" spans="2:4" ht="15.6" x14ac:dyDescent="0.3">
      <c r="B195">
        <v>191</v>
      </c>
      <c r="C195" s="3" t="s">
        <v>164</v>
      </c>
      <c r="D195" s="2">
        <v>14827.77</v>
      </c>
    </row>
    <row r="196" spans="2:4" ht="15.6" x14ac:dyDescent="0.3">
      <c r="B196">
        <v>192</v>
      </c>
      <c r="C196" s="3" t="s">
        <v>165</v>
      </c>
      <c r="D196" s="2">
        <v>14871.99</v>
      </c>
    </row>
    <row r="197" spans="2:4" ht="15.6" x14ac:dyDescent="0.3">
      <c r="B197">
        <v>193</v>
      </c>
      <c r="C197" s="3" t="s">
        <v>166</v>
      </c>
      <c r="D197" s="2">
        <v>14927.27</v>
      </c>
    </row>
    <row r="198" spans="2:4" ht="15.6" x14ac:dyDescent="0.3">
      <c r="B198">
        <v>194</v>
      </c>
      <c r="C198" s="3" t="s">
        <v>167</v>
      </c>
      <c r="D198" s="2">
        <v>14945.36</v>
      </c>
    </row>
    <row r="199" spans="2:4" ht="15.6" x14ac:dyDescent="0.3">
      <c r="B199">
        <v>195</v>
      </c>
      <c r="C199" s="3" t="s">
        <v>168</v>
      </c>
      <c r="D199" s="2">
        <v>15053.9</v>
      </c>
    </row>
    <row r="200" spans="2:4" ht="15.6" x14ac:dyDescent="0.3">
      <c r="B200">
        <v>196</v>
      </c>
      <c r="C200" s="1">
        <v>44174</v>
      </c>
      <c r="D200" s="2">
        <v>15053.9</v>
      </c>
    </row>
    <row r="201" spans="2:4" ht="15.6" x14ac:dyDescent="0.3">
      <c r="B201">
        <v>197</v>
      </c>
      <c r="C201" s="3" t="s">
        <v>169</v>
      </c>
      <c r="D201" s="2">
        <v>15053.9</v>
      </c>
    </row>
    <row r="202" spans="2:4" ht="15.6" x14ac:dyDescent="0.3">
      <c r="B202">
        <v>198</v>
      </c>
      <c r="C202" s="3" t="s">
        <v>170</v>
      </c>
      <c r="D202" s="2">
        <v>15048.87</v>
      </c>
    </row>
    <row r="203" spans="2:4" ht="15.6" x14ac:dyDescent="0.3">
      <c r="B203">
        <v>199</v>
      </c>
      <c r="C203" s="3" t="s">
        <v>171</v>
      </c>
      <c r="D203" s="2">
        <v>14944.35</v>
      </c>
    </row>
    <row r="204" spans="2:4" ht="15.6" x14ac:dyDescent="0.3">
      <c r="B204">
        <v>200</v>
      </c>
      <c r="C204" s="3" t="s">
        <v>172</v>
      </c>
      <c r="D204" s="2">
        <v>14918.22</v>
      </c>
    </row>
    <row r="205" spans="2:4" ht="15.6" x14ac:dyDescent="0.3">
      <c r="B205">
        <v>201</v>
      </c>
      <c r="C205" s="3" t="s">
        <v>173</v>
      </c>
      <c r="D205" s="2">
        <v>14952.39</v>
      </c>
    </row>
    <row r="206" spans="2:4" ht="15.6" x14ac:dyDescent="0.3">
      <c r="B206">
        <v>202</v>
      </c>
      <c r="C206" s="3" t="s">
        <v>174</v>
      </c>
      <c r="D206" s="2">
        <v>14841.84</v>
      </c>
    </row>
    <row r="207" spans="2:4" ht="15.6" x14ac:dyDescent="0.3">
      <c r="B207">
        <v>203</v>
      </c>
      <c r="C207" s="3" t="s">
        <v>175</v>
      </c>
      <c r="D207" s="2">
        <v>14841.84</v>
      </c>
    </row>
    <row r="208" spans="2:4" ht="15.6" x14ac:dyDescent="0.3">
      <c r="B208">
        <v>204</v>
      </c>
      <c r="C208" s="3" t="s">
        <v>176</v>
      </c>
      <c r="D208" s="2">
        <v>14841.84</v>
      </c>
    </row>
    <row r="209" spans="2:4" ht="15.6" x14ac:dyDescent="0.3">
      <c r="B209">
        <v>205</v>
      </c>
      <c r="C209" s="3" t="s">
        <v>177</v>
      </c>
      <c r="D209" s="2">
        <v>14796.62</v>
      </c>
    </row>
    <row r="210" spans="2:4" ht="15.6" x14ac:dyDescent="0.3">
      <c r="B210">
        <v>206</v>
      </c>
      <c r="C210" s="3" t="s">
        <v>178</v>
      </c>
      <c r="D210" s="2">
        <v>14855.91</v>
      </c>
    </row>
    <row r="211" spans="2:4" ht="15.6" x14ac:dyDescent="0.3">
      <c r="B211">
        <v>207</v>
      </c>
      <c r="C211" s="3" t="s">
        <v>179</v>
      </c>
      <c r="D211" s="2">
        <v>14909.18</v>
      </c>
    </row>
    <row r="212" spans="2:4" ht="15.6" x14ac:dyDescent="0.3">
      <c r="B212">
        <v>208</v>
      </c>
      <c r="C212" s="3" t="s">
        <v>180</v>
      </c>
      <c r="D212" s="2">
        <v>15023.75</v>
      </c>
    </row>
    <row r="213" spans="2:4" ht="15.6" x14ac:dyDescent="0.3">
      <c r="B213">
        <v>209</v>
      </c>
      <c r="C213" s="3" t="s">
        <v>181</v>
      </c>
      <c r="D213" s="2">
        <v>15025.76</v>
      </c>
    </row>
    <row r="214" spans="2:4" ht="15.6" x14ac:dyDescent="0.3">
      <c r="B214">
        <v>210</v>
      </c>
      <c r="C214" s="3" t="s">
        <v>182</v>
      </c>
      <c r="D214" s="2">
        <v>15025.76</v>
      </c>
    </row>
    <row r="215" spans="2:4" ht="15.6" x14ac:dyDescent="0.3">
      <c r="B215">
        <v>211</v>
      </c>
      <c r="C215" s="3" t="s">
        <v>183</v>
      </c>
      <c r="D215" s="2">
        <v>15025.76</v>
      </c>
    </row>
    <row r="216" spans="2:4" ht="15.6" x14ac:dyDescent="0.3">
      <c r="B216">
        <v>212</v>
      </c>
      <c r="C216" s="3" t="s">
        <v>184</v>
      </c>
      <c r="D216" s="2">
        <v>15033.8</v>
      </c>
    </row>
    <row r="217" spans="2:4" ht="15.6" x14ac:dyDescent="0.3">
      <c r="B217">
        <v>213</v>
      </c>
      <c r="C217" s="3" t="s">
        <v>185</v>
      </c>
      <c r="D217" s="2">
        <v>14994.6</v>
      </c>
    </row>
    <row r="218" spans="2:4" ht="15.6" x14ac:dyDescent="0.3">
      <c r="B218">
        <v>214</v>
      </c>
      <c r="C218" s="3" t="s">
        <v>186</v>
      </c>
      <c r="D218" s="2">
        <v>14992.59</v>
      </c>
    </row>
    <row r="219" spans="2:4" ht="15.6" x14ac:dyDescent="0.3">
      <c r="B219">
        <v>215</v>
      </c>
      <c r="C219" s="3" t="s">
        <v>187</v>
      </c>
      <c r="D219" s="2">
        <v>14950.38</v>
      </c>
    </row>
    <row r="220" spans="2:4" ht="15.6" x14ac:dyDescent="0.3">
      <c r="B220">
        <v>216</v>
      </c>
      <c r="C220" s="3" t="s">
        <v>188</v>
      </c>
      <c r="D220" s="2">
        <v>14964.45</v>
      </c>
    </row>
    <row r="221" spans="2:4" ht="15.6" x14ac:dyDescent="0.3">
      <c r="B221">
        <v>217</v>
      </c>
      <c r="C221" s="1">
        <v>43900</v>
      </c>
      <c r="D221" s="2">
        <v>14964.45</v>
      </c>
    </row>
    <row r="222" spans="2:4" ht="15.6" x14ac:dyDescent="0.3">
      <c r="B222">
        <v>218</v>
      </c>
      <c r="C222" s="1">
        <v>43931</v>
      </c>
      <c r="D222" s="2">
        <v>14964.45</v>
      </c>
    </row>
    <row r="223" spans="2:4" ht="15.6" x14ac:dyDescent="0.3">
      <c r="B223">
        <v>219</v>
      </c>
      <c r="C223" s="3" t="s">
        <v>189</v>
      </c>
      <c r="D223" s="2">
        <v>14941.34</v>
      </c>
    </row>
    <row r="224" spans="2:4" ht="15.6" x14ac:dyDescent="0.3">
      <c r="B224">
        <v>220</v>
      </c>
      <c r="C224" s="3" t="s">
        <v>190</v>
      </c>
      <c r="D224" s="2">
        <v>14785.56</v>
      </c>
    </row>
    <row r="225" spans="2:4" ht="15.6" x14ac:dyDescent="0.3">
      <c r="B225">
        <v>221</v>
      </c>
      <c r="C225" s="3" t="s">
        <v>191</v>
      </c>
      <c r="D225" s="2">
        <v>14857.92</v>
      </c>
    </row>
    <row r="226" spans="2:4" ht="15.6" x14ac:dyDescent="0.3">
      <c r="B226">
        <v>222</v>
      </c>
      <c r="C226" s="3" t="s">
        <v>192</v>
      </c>
      <c r="D226" s="2">
        <v>14823.75</v>
      </c>
    </row>
    <row r="227" spans="2:4" ht="15.6" x14ac:dyDescent="0.3">
      <c r="B227">
        <v>223</v>
      </c>
      <c r="C227" s="3" t="s">
        <v>193</v>
      </c>
      <c r="D227" s="2">
        <v>14810.69</v>
      </c>
    </row>
    <row r="228" spans="2:4" ht="15.6" x14ac:dyDescent="0.3">
      <c r="B228">
        <v>224</v>
      </c>
      <c r="C228" s="1">
        <v>44114</v>
      </c>
      <c r="D228" s="2">
        <v>14810.69</v>
      </c>
    </row>
    <row r="229" spans="2:4" ht="15.6" x14ac:dyDescent="0.3">
      <c r="B229">
        <v>225</v>
      </c>
      <c r="C229" s="1">
        <v>44145</v>
      </c>
      <c r="D229" s="2">
        <v>14810.69</v>
      </c>
    </row>
    <row r="230" spans="2:4" ht="15.6" x14ac:dyDescent="0.3">
      <c r="B230">
        <v>226</v>
      </c>
      <c r="C230" s="3" t="s">
        <v>194</v>
      </c>
      <c r="D230" s="2">
        <v>14819.73</v>
      </c>
    </row>
    <row r="231" spans="2:4" ht="15.6" x14ac:dyDescent="0.3">
      <c r="B231">
        <v>227</v>
      </c>
      <c r="C231" s="3" t="s">
        <v>195</v>
      </c>
      <c r="D231" s="2">
        <v>14866.97</v>
      </c>
    </row>
    <row r="232" spans="2:4" ht="15.6" x14ac:dyDescent="0.3">
      <c r="B232">
        <v>228</v>
      </c>
      <c r="C232" s="3" t="s">
        <v>196</v>
      </c>
      <c r="D232" s="2">
        <v>14853.9</v>
      </c>
    </row>
    <row r="233" spans="2:4" ht="15.6" x14ac:dyDescent="0.3">
      <c r="B233">
        <v>229</v>
      </c>
      <c r="C233" s="3" t="s">
        <v>197</v>
      </c>
      <c r="D233" s="2">
        <v>14833.8</v>
      </c>
    </row>
    <row r="234" spans="2:4" ht="15.6" x14ac:dyDescent="0.3">
      <c r="B234">
        <v>230</v>
      </c>
      <c r="C234" s="3" t="s">
        <v>198</v>
      </c>
      <c r="D234" s="2">
        <v>14839.83</v>
      </c>
    </row>
    <row r="235" spans="2:4" ht="15.6" x14ac:dyDescent="0.3">
      <c r="B235">
        <v>231</v>
      </c>
      <c r="C235" s="3" t="s">
        <v>199</v>
      </c>
      <c r="D235" s="2">
        <v>14839.83</v>
      </c>
    </row>
    <row r="236" spans="2:4" ht="15.6" x14ac:dyDescent="0.3">
      <c r="B236">
        <v>232</v>
      </c>
      <c r="C236" s="3" t="s">
        <v>200</v>
      </c>
      <c r="D236" s="2">
        <v>14839.83</v>
      </c>
    </row>
    <row r="237" spans="2:4" ht="15.6" x14ac:dyDescent="0.3">
      <c r="B237">
        <v>233</v>
      </c>
      <c r="C237" s="3" t="s">
        <v>201</v>
      </c>
      <c r="D237" s="2">
        <v>14814.71</v>
      </c>
    </row>
    <row r="238" spans="2:4" ht="15.6" x14ac:dyDescent="0.3">
      <c r="B238">
        <v>234</v>
      </c>
      <c r="C238" s="3" t="s">
        <v>202</v>
      </c>
      <c r="D238" s="2">
        <v>14802.65</v>
      </c>
    </row>
    <row r="239" spans="2:4" ht="15.6" x14ac:dyDescent="0.3">
      <c r="B239">
        <v>235</v>
      </c>
      <c r="C239" s="3" t="s">
        <v>203</v>
      </c>
      <c r="D239" s="2">
        <v>14731.29</v>
      </c>
    </row>
    <row r="240" spans="2:4" ht="15.6" x14ac:dyDescent="0.3">
      <c r="B240">
        <v>236</v>
      </c>
      <c r="C240" s="3" t="s">
        <v>204</v>
      </c>
      <c r="D240" s="2">
        <v>14770.49</v>
      </c>
    </row>
    <row r="241" spans="2:4" ht="15.6" x14ac:dyDescent="0.3">
      <c r="B241">
        <v>237</v>
      </c>
      <c r="C241" s="3" t="s">
        <v>205</v>
      </c>
      <c r="D241" s="2">
        <v>14811.69</v>
      </c>
    </row>
    <row r="242" spans="2:4" ht="15.6" x14ac:dyDescent="0.3">
      <c r="B242">
        <v>238</v>
      </c>
      <c r="C242" s="3" t="s">
        <v>206</v>
      </c>
      <c r="D242" s="2">
        <v>14811.69</v>
      </c>
    </row>
    <row r="243" spans="2:4" ht="15.6" x14ac:dyDescent="0.3">
      <c r="B243">
        <v>239</v>
      </c>
      <c r="C243" s="3" t="s">
        <v>207</v>
      </c>
      <c r="D243" s="2">
        <v>14811.69</v>
      </c>
    </row>
    <row r="244" spans="2:4" ht="15.6" x14ac:dyDescent="0.3">
      <c r="B244">
        <v>240</v>
      </c>
      <c r="C244" s="3" t="s">
        <v>208</v>
      </c>
      <c r="D244" s="2">
        <v>14770.49</v>
      </c>
    </row>
    <row r="245" spans="2:4" ht="15.6" x14ac:dyDescent="0.3">
      <c r="B245">
        <v>241</v>
      </c>
      <c r="C245" s="3" t="s">
        <v>209</v>
      </c>
      <c r="D245" s="2">
        <v>14763.45</v>
      </c>
    </row>
    <row r="246" spans="2:4" ht="15.6" x14ac:dyDescent="0.3">
      <c r="B246">
        <v>242</v>
      </c>
      <c r="C246" s="3" t="s">
        <v>210</v>
      </c>
      <c r="D246" s="2">
        <v>14763.45</v>
      </c>
    </row>
    <row r="247" spans="2:4" ht="15.6" x14ac:dyDescent="0.3">
      <c r="B247">
        <v>243</v>
      </c>
      <c r="C247" s="3" t="s">
        <v>211</v>
      </c>
      <c r="D247" s="2">
        <v>14763.45</v>
      </c>
    </row>
    <row r="248" spans="2:4" ht="15.6" x14ac:dyDescent="0.3">
      <c r="B248">
        <v>244</v>
      </c>
      <c r="C248" s="3" t="s">
        <v>212</v>
      </c>
      <c r="D248" s="2">
        <v>14763.45</v>
      </c>
    </row>
    <row r="249" spans="2:4" ht="15.6" x14ac:dyDescent="0.3">
      <c r="B249">
        <v>245</v>
      </c>
      <c r="C249" s="3" t="s">
        <v>213</v>
      </c>
      <c r="D249" s="2">
        <v>14763.45</v>
      </c>
    </row>
    <row r="250" spans="2:4" ht="15.6" x14ac:dyDescent="0.3">
      <c r="B250">
        <v>246</v>
      </c>
      <c r="C250" s="1">
        <v>43841</v>
      </c>
      <c r="D250" s="2">
        <v>14763.45</v>
      </c>
    </row>
    <row r="251" spans="2:4" ht="15.6" x14ac:dyDescent="0.3">
      <c r="B251">
        <v>247</v>
      </c>
      <c r="C251" s="3" t="s">
        <v>214</v>
      </c>
      <c r="D251" s="2">
        <v>14791.59</v>
      </c>
    </row>
    <row r="252" spans="2:4" ht="15.6" x14ac:dyDescent="0.3">
      <c r="B252">
        <v>248</v>
      </c>
      <c r="C252" s="3" t="s">
        <v>215</v>
      </c>
      <c r="D252" s="2">
        <v>14682.05</v>
      </c>
    </row>
    <row r="253" spans="2:4" ht="15.6" x14ac:dyDescent="0.3">
      <c r="B253">
        <v>249</v>
      </c>
      <c r="C253" s="3" t="s">
        <v>216</v>
      </c>
      <c r="D253" s="2">
        <v>14629.79</v>
      </c>
    </row>
    <row r="254" spans="2:4" ht="15.6" x14ac:dyDescent="0.3">
      <c r="B254">
        <v>250</v>
      </c>
      <c r="C254" s="3" t="s">
        <v>217</v>
      </c>
      <c r="D254" s="2">
        <v>14511.2</v>
      </c>
    </row>
    <row r="255" spans="2:4" ht="15.6" x14ac:dyDescent="0.3">
      <c r="B255">
        <v>251</v>
      </c>
      <c r="C255" s="3" t="s">
        <v>218</v>
      </c>
      <c r="D255" s="2">
        <v>14392.61</v>
      </c>
    </row>
    <row r="256" spans="2:4" ht="15.6" x14ac:dyDescent="0.3">
      <c r="B256">
        <v>252</v>
      </c>
      <c r="C256" s="1">
        <v>44023</v>
      </c>
      <c r="D256" s="2">
        <v>14392.61</v>
      </c>
    </row>
    <row r="257" spans="2:4" ht="15.6" x14ac:dyDescent="0.3">
      <c r="B257">
        <v>253</v>
      </c>
      <c r="C257" s="1">
        <v>44054</v>
      </c>
      <c r="D257" s="2">
        <v>14392.61</v>
      </c>
    </row>
    <row r="258" spans="2:4" ht="15.6" x14ac:dyDescent="0.3">
      <c r="B258">
        <v>254</v>
      </c>
      <c r="C258" s="3" t="s">
        <v>219</v>
      </c>
      <c r="D258" s="2">
        <v>14242.86</v>
      </c>
    </row>
    <row r="259" spans="2:4" ht="15.6" x14ac:dyDescent="0.3">
      <c r="B259">
        <v>255</v>
      </c>
      <c r="C259" s="3" t="s">
        <v>220</v>
      </c>
      <c r="D259" s="2">
        <v>14085.08</v>
      </c>
    </row>
    <row r="260" spans="2:4" ht="15.6" x14ac:dyDescent="0.3">
      <c r="B260">
        <v>256</v>
      </c>
      <c r="C260" s="3" t="s">
        <v>221</v>
      </c>
      <c r="D260" s="2">
        <v>14146.38</v>
      </c>
    </row>
    <row r="261" spans="2:4" ht="15.6" x14ac:dyDescent="0.3">
      <c r="B261">
        <v>257</v>
      </c>
      <c r="C261" s="3" t="s">
        <v>222</v>
      </c>
      <c r="D261" s="2">
        <v>14257.94</v>
      </c>
    </row>
    <row r="262" spans="2:4" ht="15.6" x14ac:dyDescent="0.3">
      <c r="B262">
        <v>258</v>
      </c>
      <c r="C262" s="3" t="s">
        <v>223</v>
      </c>
      <c r="D262" s="2">
        <v>14293.11</v>
      </c>
    </row>
    <row r="263" spans="2:4" ht="15.6" x14ac:dyDescent="0.3">
      <c r="B263">
        <v>259</v>
      </c>
      <c r="C263" s="3" t="s">
        <v>224</v>
      </c>
      <c r="D263" s="2">
        <v>14293.11</v>
      </c>
    </row>
    <row r="264" spans="2:4" ht="15.6" x14ac:dyDescent="0.3">
      <c r="B264">
        <v>260</v>
      </c>
      <c r="C264" s="3" t="s">
        <v>225</v>
      </c>
      <c r="D264" s="2">
        <v>14293.11</v>
      </c>
    </row>
    <row r="265" spans="2:4" ht="15.6" x14ac:dyDescent="0.3">
      <c r="B265">
        <v>261</v>
      </c>
      <c r="C265" s="3" t="s">
        <v>226</v>
      </c>
      <c r="D265" s="2">
        <v>14209.7</v>
      </c>
    </row>
    <row r="266" spans="2:4" ht="15.6" x14ac:dyDescent="0.3">
      <c r="B266">
        <v>262</v>
      </c>
      <c r="C266" s="3" t="s">
        <v>227</v>
      </c>
      <c r="D266" s="2">
        <v>14143.37</v>
      </c>
    </row>
    <row r="267" spans="2:4" ht="15.6" x14ac:dyDescent="0.3">
      <c r="B267">
        <v>263</v>
      </c>
      <c r="C267" s="3" t="s">
        <v>228</v>
      </c>
      <c r="D267" s="2">
        <v>14188.59</v>
      </c>
    </row>
    <row r="268" spans="2:4" ht="15.6" x14ac:dyDescent="0.3">
      <c r="B268">
        <v>264</v>
      </c>
      <c r="C268" s="3" t="s">
        <v>229</v>
      </c>
      <c r="D268" s="2">
        <v>14237.84</v>
      </c>
    </row>
    <row r="269" spans="2:4" ht="15.6" x14ac:dyDescent="0.3">
      <c r="B269">
        <v>265</v>
      </c>
      <c r="C269" s="3" t="s">
        <v>230</v>
      </c>
      <c r="D269" s="2">
        <v>14299.14</v>
      </c>
    </row>
    <row r="270" spans="2:4" ht="15.6" x14ac:dyDescent="0.3">
      <c r="B270">
        <v>266</v>
      </c>
      <c r="C270" s="3" t="s">
        <v>231</v>
      </c>
      <c r="D270" s="2">
        <v>14299.14</v>
      </c>
    </row>
    <row r="271" spans="2:4" ht="15.6" x14ac:dyDescent="0.3">
      <c r="B271">
        <v>267</v>
      </c>
      <c r="C271" s="3" t="s">
        <v>232</v>
      </c>
      <c r="D271" s="2">
        <v>14299.14</v>
      </c>
    </row>
    <row r="272" spans="2:4" ht="15.6" x14ac:dyDescent="0.3">
      <c r="B272">
        <v>268</v>
      </c>
      <c r="C272" s="3" t="s">
        <v>233</v>
      </c>
      <c r="D272" s="2">
        <v>14234.82</v>
      </c>
    </row>
    <row r="273" spans="2:4" ht="15.6" x14ac:dyDescent="0.3">
      <c r="B273">
        <v>269</v>
      </c>
      <c r="C273" s="3" t="s">
        <v>234</v>
      </c>
      <c r="D273" s="2">
        <v>14266.98</v>
      </c>
    </row>
    <row r="274" spans="2:4" ht="15.6" x14ac:dyDescent="0.3">
      <c r="B274">
        <v>270</v>
      </c>
      <c r="C274" s="3" t="s">
        <v>235</v>
      </c>
      <c r="D274" s="2">
        <v>14239.85</v>
      </c>
    </row>
    <row r="275" spans="2:4" ht="15.6" x14ac:dyDescent="0.3">
      <c r="B275">
        <v>271</v>
      </c>
      <c r="C275" s="3" t="s">
        <v>236</v>
      </c>
      <c r="D275" s="2">
        <v>14200.65</v>
      </c>
    </row>
    <row r="276" spans="2:4" ht="15.6" x14ac:dyDescent="0.3">
      <c r="B276">
        <v>272</v>
      </c>
      <c r="C276" s="3" t="s">
        <v>237</v>
      </c>
      <c r="D276" s="2">
        <v>14215.73</v>
      </c>
    </row>
    <row r="277" spans="2:4" ht="15.6" x14ac:dyDescent="0.3">
      <c r="B277">
        <v>273</v>
      </c>
      <c r="C277" s="3" t="s">
        <v>238</v>
      </c>
      <c r="D277" s="2">
        <v>14215.73</v>
      </c>
    </row>
    <row r="278" spans="2:4" ht="15.6" x14ac:dyDescent="0.3">
      <c r="B278">
        <v>274</v>
      </c>
      <c r="C278" s="3" t="s">
        <v>239</v>
      </c>
      <c r="D278" s="2">
        <v>14215.73</v>
      </c>
    </row>
    <row r="279" spans="2:4" ht="15.6" x14ac:dyDescent="0.3">
      <c r="B279">
        <v>275</v>
      </c>
      <c r="C279" s="3" t="s">
        <v>240</v>
      </c>
      <c r="D279" s="2">
        <v>14198.64</v>
      </c>
    </row>
    <row r="280" spans="2:4" ht="15.6" x14ac:dyDescent="0.3">
      <c r="B280">
        <v>276</v>
      </c>
      <c r="C280" s="3" t="s">
        <v>241</v>
      </c>
      <c r="D280" s="2">
        <v>14248.89</v>
      </c>
    </row>
    <row r="281" spans="2:4" ht="15.6" x14ac:dyDescent="0.3">
      <c r="B281">
        <v>277</v>
      </c>
      <c r="C281" s="3" t="s">
        <v>242</v>
      </c>
      <c r="D281" s="2">
        <v>14234.82</v>
      </c>
    </row>
    <row r="282" spans="2:4" ht="15.6" x14ac:dyDescent="0.3">
      <c r="B282">
        <v>278</v>
      </c>
      <c r="C282" s="3" t="s">
        <v>243</v>
      </c>
      <c r="D282" s="2">
        <v>14247.89</v>
      </c>
    </row>
    <row r="283" spans="2:4" ht="15.6" x14ac:dyDescent="0.3">
      <c r="B283">
        <v>279</v>
      </c>
      <c r="C283" s="3" t="s">
        <v>244</v>
      </c>
      <c r="D283" s="2">
        <v>14252.91</v>
      </c>
    </row>
    <row r="284" spans="2:4" ht="15.6" x14ac:dyDescent="0.3">
      <c r="B284">
        <v>280</v>
      </c>
      <c r="C284" s="1">
        <v>43963</v>
      </c>
      <c r="D284" s="2">
        <v>14252.91</v>
      </c>
    </row>
    <row r="285" spans="2:4" ht="15.6" x14ac:dyDescent="0.3">
      <c r="B285">
        <v>281</v>
      </c>
      <c r="C285" s="1">
        <v>43994</v>
      </c>
      <c r="D285" s="2">
        <v>14252.91</v>
      </c>
    </row>
    <row r="286" spans="2:4" ht="15.6" x14ac:dyDescent="0.3">
      <c r="B286">
        <v>282</v>
      </c>
      <c r="C286" s="3" t="s">
        <v>245</v>
      </c>
      <c r="D286" s="2">
        <v>14205.68</v>
      </c>
    </row>
    <row r="287" spans="2:4" ht="15.6" x14ac:dyDescent="0.3">
      <c r="B287">
        <v>283</v>
      </c>
      <c r="C287" s="3" t="s">
        <v>246</v>
      </c>
      <c r="D287" s="2">
        <v>14234.82</v>
      </c>
    </row>
    <row r="288" spans="2:4" ht="15.6" x14ac:dyDescent="0.3">
      <c r="B288">
        <v>284</v>
      </c>
      <c r="C288" s="1">
        <v>44086</v>
      </c>
      <c r="D288" s="2">
        <v>14234.82</v>
      </c>
    </row>
    <row r="289" spans="2:4" ht="15.6" x14ac:dyDescent="0.3">
      <c r="B289">
        <v>285</v>
      </c>
      <c r="C289" s="3" t="s">
        <v>247</v>
      </c>
      <c r="D289" s="2">
        <v>14200.65</v>
      </c>
    </row>
    <row r="290" spans="2:4" ht="15.6" x14ac:dyDescent="0.3">
      <c r="B290">
        <v>286</v>
      </c>
      <c r="C290" s="3" t="s">
        <v>248</v>
      </c>
      <c r="D290" s="2">
        <v>14172.51</v>
      </c>
    </row>
    <row r="291" spans="2:4" ht="15.6" x14ac:dyDescent="0.3">
      <c r="B291">
        <v>287</v>
      </c>
      <c r="C291" s="1">
        <v>44177</v>
      </c>
      <c r="D291" s="2">
        <v>14172.51</v>
      </c>
    </row>
    <row r="292" spans="2:4" ht="15.6" x14ac:dyDescent="0.3">
      <c r="B292">
        <v>288</v>
      </c>
      <c r="C292" s="3" t="s">
        <v>249</v>
      </c>
      <c r="D292" s="2">
        <v>14172.51</v>
      </c>
    </row>
    <row r="293" spans="2:4" ht="15.6" x14ac:dyDescent="0.3">
      <c r="B293">
        <v>289</v>
      </c>
      <c r="C293" s="3" t="s">
        <v>250</v>
      </c>
      <c r="D293" s="2">
        <v>14228.79</v>
      </c>
    </row>
    <row r="294" spans="2:4" ht="15.6" x14ac:dyDescent="0.3">
      <c r="B294">
        <v>290</v>
      </c>
      <c r="C294" s="3" t="s">
        <v>251</v>
      </c>
      <c r="D294" s="2">
        <v>14241.86</v>
      </c>
    </row>
    <row r="295" spans="2:4" ht="15.6" x14ac:dyDescent="0.3">
      <c r="B295">
        <v>291</v>
      </c>
      <c r="C295" s="3" t="s">
        <v>252</v>
      </c>
      <c r="D295" s="2">
        <v>14221.76</v>
      </c>
    </row>
    <row r="296" spans="2:4" ht="15.6" x14ac:dyDescent="0.3">
      <c r="B296">
        <v>292</v>
      </c>
      <c r="C296" s="3" t="s">
        <v>253</v>
      </c>
      <c r="D296" s="2">
        <v>14222.76</v>
      </c>
    </row>
    <row r="297" spans="2:4" ht="15.6" x14ac:dyDescent="0.3">
      <c r="B297">
        <v>293</v>
      </c>
      <c r="C297" s="3" t="s">
        <v>254</v>
      </c>
      <c r="D297" s="2">
        <v>14216.73</v>
      </c>
    </row>
    <row r="298" spans="2:4" ht="15.6" x14ac:dyDescent="0.3">
      <c r="B298">
        <v>294</v>
      </c>
      <c r="C298" s="3" t="s">
        <v>255</v>
      </c>
      <c r="D298" s="2">
        <v>14216.73</v>
      </c>
    </row>
    <row r="299" spans="2:4" ht="15.6" x14ac:dyDescent="0.3">
      <c r="B299">
        <v>295</v>
      </c>
      <c r="C299" s="3" t="s">
        <v>256</v>
      </c>
      <c r="D299" s="2">
        <v>14216.73</v>
      </c>
    </row>
    <row r="300" spans="2:4" ht="15.6" x14ac:dyDescent="0.3">
      <c r="B300">
        <v>296</v>
      </c>
      <c r="C300" s="3" t="s">
        <v>257</v>
      </c>
      <c r="D300" s="2">
        <v>14250.9</v>
      </c>
    </row>
    <row r="301" spans="2:4" ht="15.6" x14ac:dyDescent="0.3">
      <c r="B301">
        <v>297</v>
      </c>
      <c r="C301" s="3" t="s">
        <v>258</v>
      </c>
      <c r="D301" s="2">
        <v>14289.09</v>
      </c>
    </row>
    <row r="302" spans="2:4" ht="15.6" x14ac:dyDescent="0.3">
      <c r="B302">
        <v>298</v>
      </c>
      <c r="C302" s="3" t="s">
        <v>259</v>
      </c>
      <c r="D302" s="2">
        <v>14353.41</v>
      </c>
    </row>
    <row r="303" spans="2:4" ht="15.6" x14ac:dyDescent="0.3">
      <c r="B303">
        <v>299</v>
      </c>
      <c r="C303" s="3" t="s">
        <v>260</v>
      </c>
      <c r="D303" s="2">
        <v>14353.41</v>
      </c>
    </row>
    <row r="304" spans="2:4" ht="15.6" x14ac:dyDescent="0.3">
      <c r="B304">
        <v>300</v>
      </c>
      <c r="C304" s="3" t="s">
        <v>261</v>
      </c>
      <c r="D304" s="2">
        <v>14353.41</v>
      </c>
    </row>
    <row r="305" spans="2:4" ht="15.6" x14ac:dyDescent="0.3">
      <c r="B305">
        <v>301</v>
      </c>
      <c r="C305" s="3" t="s">
        <v>262</v>
      </c>
      <c r="D305" s="2">
        <v>14353.41</v>
      </c>
    </row>
    <row r="306" spans="2:4" ht="15.6" x14ac:dyDescent="0.3">
      <c r="B306">
        <v>302</v>
      </c>
      <c r="C306" s="3" t="s">
        <v>263</v>
      </c>
      <c r="D306" s="2">
        <v>14353.41</v>
      </c>
    </row>
    <row r="307" spans="2:4" ht="15.6" x14ac:dyDescent="0.3">
      <c r="B307">
        <v>303</v>
      </c>
      <c r="C307" s="3" t="s">
        <v>264</v>
      </c>
      <c r="D307" s="2">
        <v>14254.92</v>
      </c>
    </row>
    <row r="308" spans="2:4" ht="15.6" x14ac:dyDescent="0.3">
      <c r="B308">
        <v>304</v>
      </c>
      <c r="C308" s="3" t="s">
        <v>265</v>
      </c>
      <c r="D308" s="2">
        <v>14239.85</v>
      </c>
    </row>
    <row r="309" spans="2:4" ht="15.6" x14ac:dyDescent="0.3">
      <c r="B309">
        <v>305</v>
      </c>
      <c r="C309" s="3" t="s">
        <v>266</v>
      </c>
      <c r="D309" s="2">
        <v>14175.53</v>
      </c>
    </row>
    <row r="310" spans="2:4" ht="15.6" x14ac:dyDescent="0.3">
      <c r="B310">
        <v>306</v>
      </c>
      <c r="C310" s="3" t="s">
        <v>267</v>
      </c>
      <c r="D310" s="2">
        <v>14175.53</v>
      </c>
    </row>
    <row r="311" spans="2:4" ht="15.6" x14ac:dyDescent="0.3">
      <c r="B311">
        <v>307</v>
      </c>
      <c r="C311" s="1">
        <v>44197</v>
      </c>
      <c r="D311" s="2">
        <v>14175.53</v>
      </c>
    </row>
    <row r="312" spans="2:4" ht="15.6" x14ac:dyDescent="0.3">
      <c r="B312">
        <v>308</v>
      </c>
      <c r="C312" s="1">
        <v>44228</v>
      </c>
      <c r="D312" s="2">
        <v>14175.53</v>
      </c>
    </row>
    <row r="313" spans="2:4" ht="15.6" x14ac:dyDescent="0.3">
      <c r="B313">
        <v>309</v>
      </c>
      <c r="C313" s="1">
        <v>44256</v>
      </c>
      <c r="D313" s="2">
        <v>14175.53</v>
      </c>
    </row>
    <row r="314" spans="2:4" ht="15.6" x14ac:dyDescent="0.3">
      <c r="B314">
        <v>310</v>
      </c>
      <c r="C314" s="3" t="s">
        <v>268</v>
      </c>
      <c r="D314" s="2">
        <v>13972.52</v>
      </c>
    </row>
    <row r="315" spans="2:4" ht="15.6" x14ac:dyDescent="0.3">
      <c r="B315">
        <v>311</v>
      </c>
      <c r="C315" s="3" t="s">
        <v>269</v>
      </c>
      <c r="D315" s="2">
        <v>14014.73</v>
      </c>
    </row>
    <row r="316" spans="2:4" ht="15.6" x14ac:dyDescent="0.3">
      <c r="B316">
        <v>312</v>
      </c>
      <c r="C316" s="3" t="s">
        <v>270</v>
      </c>
      <c r="D316" s="2">
        <v>13995.63</v>
      </c>
    </row>
    <row r="317" spans="2:4" ht="15.6" x14ac:dyDescent="0.3">
      <c r="B317">
        <v>313</v>
      </c>
      <c r="C317" s="3" t="s">
        <v>271</v>
      </c>
      <c r="D317" s="2">
        <v>14007.69</v>
      </c>
    </row>
    <row r="318" spans="2:4" ht="15.6" x14ac:dyDescent="0.3">
      <c r="B318">
        <v>314</v>
      </c>
      <c r="C318" s="3" t="s">
        <v>272</v>
      </c>
      <c r="D318" s="2">
        <v>14128.29</v>
      </c>
    </row>
    <row r="319" spans="2:4" ht="15.6" x14ac:dyDescent="0.3">
      <c r="B319">
        <v>315</v>
      </c>
      <c r="C319" s="1">
        <v>44440</v>
      </c>
      <c r="D319" s="2">
        <v>14128.29</v>
      </c>
    </row>
    <row r="320" spans="2:4" ht="15.6" x14ac:dyDescent="0.3">
      <c r="B320">
        <v>316</v>
      </c>
      <c r="C320" s="1">
        <v>44470</v>
      </c>
      <c r="D320" s="2">
        <v>14128.29</v>
      </c>
    </row>
    <row r="321" spans="2:4" ht="15.6" x14ac:dyDescent="0.3">
      <c r="B321">
        <v>317</v>
      </c>
      <c r="C321" s="3" t="s">
        <v>273</v>
      </c>
      <c r="D321" s="2">
        <v>14225.78</v>
      </c>
    </row>
    <row r="322" spans="2:4" ht="15.6" x14ac:dyDescent="0.3">
      <c r="B322">
        <v>318</v>
      </c>
      <c r="C322" s="3" t="s">
        <v>274</v>
      </c>
      <c r="D322" s="2">
        <v>14302.16</v>
      </c>
    </row>
    <row r="323" spans="2:4" ht="15.6" x14ac:dyDescent="0.3">
      <c r="B323">
        <v>319</v>
      </c>
      <c r="C323" s="3" t="s">
        <v>275</v>
      </c>
      <c r="D323" s="2">
        <v>14179.55</v>
      </c>
    </row>
    <row r="324" spans="2:4" ht="15.6" x14ac:dyDescent="0.3">
      <c r="B324">
        <v>320</v>
      </c>
      <c r="C324" s="3" t="s">
        <v>276</v>
      </c>
      <c r="D324" s="2">
        <v>14189.6</v>
      </c>
    </row>
    <row r="325" spans="2:4" ht="15.6" x14ac:dyDescent="0.3">
      <c r="B325">
        <v>321</v>
      </c>
      <c r="C325" s="3" t="s">
        <v>277</v>
      </c>
      <c r="D325" s="2">
        <v>14138.34</v>
      </c>
    </row>
    <row r="326" spans="2:4" ht="15.6" x14ac:dyDescent="0.3">
      <c r="B326">
        <v>322</v>
      </c>
      <c r="C326" s="3" t="s">
        <v>278</v>
      </c>
      <c r="D326" s="2">
        <v>14138.34</v>
      </c>
    </row>
    <row r="327" spans="2:4" ht="15.6" x14ac:dyDescent="0.3">
      <c r="B327">
        <v>323</v>
      </c>
      <c r="C327" s="3" t="s">
        <v>279</v>
      </c>
      <c r="D327" s="2">
        <v>14138.34</v>
      </c>
    </row>
    <row r="328" spans="2:4" ht="15.6" x14ac:dyDescent="0.3">
      <c r="B328">
        <v>324</v>
      </c>
      <c r="C328" s="3" t="s">
        <v>280</v>
      </c>
      <c r="D328" s="2">
        <v>14150.4</v>
      </c>
    </row>
    <row r="329" spans="2:4" ht="15.6" x14ac:dyDescent="0.3">
      <c r="B329">
        <v>325</v>
      </c>
      <c r="C329" s="3" t="s">
        <v>281</v>
      </c>
      <c r="D329" s="2">
        <v>14156.43</v>
      </c>
    </row>
    <row r="330" spans="2:4" ht="15.6" x14ac:dyDescent="0.3">
      <c r="B330">
        <v>326</v>
      </c>
      <c r="C330" s="3" t="s">
        <v>282</v>
      </c>
      <c r="D330" s="2">
        <v>14135.33</v>
      </c>
    </row>
    <row r="331" spans="2:4" ht="15.6" x14ac:dyDescent="0.3">
      <c r="B331">
        <v>327</v>
      </c>
      <c r="C331" s="3" t="s">
        <v>283</v>
      </c>
      <c r="D331" s="2">
        <v>14109.2</v>
      </c>
    </row>
    <row r="332" spans="2:4" ht="15.6" x14ac:dyDescent="0.3">
      <c r="B332">
        <v>328</v>
      </c>
      <c r="C332" s="3" t="s">
        <v>284</v>
      </c>
      <c r="D332" s="2">
        <v>14124.27</v>
      </c>
    </row>
    <row r="333" spans="2:4" ht="15.6" x14ac:dyDescent="0.3">
      <c r="B333">
        <v>329</v>
      </c>
      <c r="C333" s="3" t="s">
        <v>285</v>
      </c>
      <c r="D333" s="2">
        <v>14124.27</v>
      </c>
    </row>
    <row r="334" spans="2:4" ht="15.6" x14ac:dyDescent="0.3">
      <c r="B334">
        <v>330</v>
      </c>
      <c r="C334" s="3" t="s">
        <v>286</v>
      </c>
      <c r="D334" s="2">
        <v>14124.27</v>
      </c>
    </row>
    <row r="335" spans="2:4" ht="15.6" x14ac:dyDescent="0.3">
      <c r="B335">
        <v>331</v>
      </c>
      <c r="C335" s="3" t="s">
        <v>287</v>
      </c>
      <c r="D335" s="2">
        <v>14152.41</v>
      </c>
    </row>
    <row r="336" spans="2:4" ht="15.6" x14ac:dyDescent="0.3">
      <c r="B336">
        <v>332</v>
      </c>
      <c r="C336" s="3" t="s">
        <v>288</v>
      </c>
      <c r="D336" s="2">
        <v>14156.43</v>
      </c>
    </row>
    <row r="337" spans="2:4" ht="15.6" x14ac:dyDescent="0.3">
      <c r="B337">
        <v>333</v>
      </c>
      <c r="C337" s="3" t="s">
        <v>289</v>
      </c>
      <c r="D337" s="2">
        <v>14161.46</v>
      </c>
    </row>
    <row r="338" spans="2:4" ht="15.6" x14ac:dyDescent="0.3">
      <c r="B338">
        <v>334</v>
      </c>
      <c r="C338" s="3" t="s">
        <v>290</v>
      </c>
      <c r="D338" s="2">
        <v>14189.6</v>
      </c>
    </row>
    <row r="339" spans="2:4" ht="15.6" x14ac:dyDescent="0.3">
      <c r="B339">
        <v>335</v>
      </c>
      <c r="C339" s="3" t="s">
        <v>291</v>
      </c>
      <c r="D339" s="2">
        <v>14154.42</v>
      </c>
    </row>
    <row r="340" spans="2:4" ht="15.6" x14ac:dyDescent="0.3">
      <c r="B340">
        <v>336</v>
      </c>
      <c r="C340" s="3" t="s">
        <v>292</v>
      </c>
      <c r="D340" s="2">
        <v>14154.42</v>
      </c>
    </row>
    <row r="341" spans="2:4" ht="15.6" x14ac:dyDescent="0.3">
      <c r="B341">
        <v>337</v>
      </c>
      <c r="C341" s="3" t="s">
        <v>293</v>
      </c>
      <c r="D341" s="2">
        <v>14154.42</v>
      </c>
    </row>
    <row r="342" spans="2:4" ht="15.6" x14ac:dyDescent="0.3">
      <c r="B342">
        <v>338</v>
      </c>
      <c r="C342" s="3" t="s">
        <v>294</v>
      </c>
      <c r="D342" s="2">
        <v>14112.21</v>
      </c>
    </row>
    <row r="343" spans="2:4" ht="15.6" x14ac:dyDescent="0.3">
      <c r="B343">
        <v>339</v>
      </c>
      <c r="C343" s="3" t="s">
        <v>295</v>
      </c>
      <c r="D343" s="2">
        <v>14114.22</v>
      </c>
    </row>
    <row r="344" spans="2:4" ht="15.6" x14ac:dyDescent="0.3">
      <c r="B344">
        <v>340</v>
      </c>
      <c r="C344" s="3" t="s">
        <v>296</v>
      </c>
      <c r="D344" s="2">
        <v>14087.09</v>
      </c>
    </row>
    <row r="345" spans="2:4" ht="15.6" x14ac:dyDescent="0.3">
      <c r="B345">
        <v>341</v>
      </c>
      <c r="C345" s="3" t="s">
        <v>297</v>
      </c>
      <c r="D345" s="2">
        <v>14106.18</v>
      </c>
    </row>
    <row r="346" spans="2:4" ht="15.6" x14ac:dyDescent="0.3">
      <c r="B346">
        <v>342</v>
      </c>
      <c r="C346" s="3" t="s">
        <v>298</v>
      </c>
      <c r="D346" s="2">
        <v>14132.31</v>
      </c>
    </row>
    <row r="347" spans="2:4" ht="15.6" x14ac:dyDescent="0.3">
      <c r="B347">
        <v>343</v>
      </c>
      <c r="C347" s="1">
        <v>44349</v>
      </c>
      <c r="D347" s="2">
        <v>14132.31</v>
      </c>
    </row>
    <row r="348" spans="2:4" ht="15.6" x14ac:dyDescent="0.3">
      <c r="B348">
        <v>344</v>
      </c>
      <c r="C348" s="1">
        <v>44379</v>
      </c>
      <c r="D348" s="2">
        <v>14132.31</v>
      </c>
    </row>
    <row r="349" spans="2:4" ht="15.6" x14ac:dyDescent="0.3">
      <c r="B349">
        <v>345</v>
      </c>
      <c r="C349" s="3" t="s">
        <v>299</v>
      </c>
      <c r="D349" s="2">
        <v>14070</v>
      </c>
    </row>
    <row r="350" spans="2:4" ht="15.6" x14ac:dyDescent="0.3">
      <c r="B350">
        <v>346</v>
      </c>
      <c r="C350" s="3" t="s">
        <v>300</v>
      </c>
      <c r="D350" s="2">
        <v>14070</v>
      </c>
    </row>
    <row r="351" spans="2:4" ht="15.6" x14ac:dyDescent="0.3">
      <c r="B351">
        <v>347</v>
      </c>
      <c r="C351" s="3" t="s">
        <v>301</v>
      </c>
      <c r="D351" s="2">
        <v>14058.95</v>
      </c>
    </row>
    <row r="352" spans="2:4" ht="15.6" x14ac:dyDescent="0.3">
      <c r="B352">
        <v>348</v>
      </c>
      <c r="C352" s="3" t="s">
        <v>302</v>
      </c>
      <c r="D352" s="2">
        <v>14081.06</v>
      </c>
    </row>
    <row r="353" spans="2:4" ht="15.6" x14ac:dyDescent="0.3">
      <c r="B353">
        <v>349</v>
      </c>
      <c r="C353" s="1">
        <v>44532</v>
      </c>
      <c r="D353" s="2">
        <v>14081.06</v>
      </c>
    </row>
    <row r="354" spans="2:4" ht="15.6" x14ac:dyDescent="0.3">
      <c r="B354">
        <v>350</v>
      </c>
      <c r="C354" s="3" t="s">
        <v>303</v>
      </c>
      <c r="D354" s="2">
        <v>14081.06</v>
      </c>
    </row>
    <row r="355" spans="2:4" ht="15.6" x14ac:dyDescent="0.3">
      <c r="B355">
        <v>351</v>
      </c>
      <c r="C355" s="3" t="s">
        <v>304</v>
      </c>
      <c r="D355" s="2">
        <v>14081.06</v>
      </c>
    </row>
    <row r="356" spans="2:4" ht="15.6" x14ac:dyDescent="0.3">
      <c r="B356">
        <v>352</v>
      </c>
      <c r="C356" s="3" t="s">
        <v>305</v>
      </c>
      <c r="D356" s="2">
        <v>14015.73</v>
      </c>
    </row>
    <row r="357" spans="2:4" ht="15.6" x14ac:dyDescent="0.3">
      <c r="B357">
        <v>353</v>
      </c>
      <c r="C357" s="3" t="s">
        <v>306</v>
      </c>
      <c r="D357" s="2">
        <v>13944.38</v>
      </c>
    </row>
    <row r="358" spans="2:4" ht="15.6" x14ac:dyDescent="0.3">
      <c r="B358">
        <v>354</v>
      </c>
      <c r="C358" s="3" t="s">
        <v>307</v>
      </c>
      <c r="D358" s="2">
        <v>14089.1</v>
      </c>
    </row>
    <row r="359" spans="2:4" ht="15.6" x14ac:dyDescent="0.3">
      <c r="B359">
        <v>355</v>
      </c>
      <c r="C359" s="3" t="s">
        <v>308</v>
      </c>
      <c r="D359" s="2">
        <v>14129.3</v>
      </c>
    </row>
    <row r="360" spans="2:4" ht="15.6" x14ac:dyDescent="0.3">
      <c r="B360">
        <v>356</v>
      </c>
      <c r="C360" s="3" t="s">
        <v>309</v>
      </c>
      <c r="D360" s="2">
        <v>14155.43</v>
      </c>
    </row>
    <row r="361" spans="2:4" ht="15.6" x14ac:dyDescent="0.3">
      <c r="B361">
        <v>357</v>
      </c>
      <c r="C361" s="3" t="s">
        <v>310</v>
      </c>
      <c r="D361" s="2">
        <v>14155.43</v>
      </c>
    </row>
    <row r="362" spans="2:4" ht="15.6" x14ac:dyDescent="0.3">
      <c r="B362">
        <v>358</v>
      </c>
      <c r="C362" s="3" t="s">
        <v>311</v>
      </c>
      <c r="D362" s="2">
        <v>14155.43</v>
      </c>
    </row>
    <row r="363" spans="2:4" ht="15.6" x14ac:dyDescent="0.3">
      <c r="B363">
        <v>359</v>
      </c>
      <c r="C363" s="3" t="s">
        <v>312</v>
      </c>
      <c r="D363" s="2">
        <v>14168.49</v>
      </c>
    </row>
    <row r="364" spans="2:4" ht="15.6" x14ac:dyDescent="0.3">
      <c r="B364">
        <v>360</v>
      </c>
      <c r="C364" s="3" t="s">
        <v>313</v>
      </c>
      <c r="D364" s="2">
        <v>14196.63</v>
      </c>
    </row>
    <row r="365" spans="2:4" ht="15.6" x14ac:dyDescent="0.3">
      <c r="B365">
        <v>361</v>
      </c>
      <c r="C365" s="3" t="s">
        <v>314</v>
      </c>
      <c r="D365" s="2">
        <v>14159.45</v>
      </c>
    </row>
    <row r="366" spans="2:4" ht="15.6" x14ac:dyDescent="0.3">
      <c r="B366">
        <v>362</v>
      </c>
      <c r="C366" s="3" t="s">
        <v>315</v>
      </c>
      <c r="D366" s="2">
        <v>14174.52</v>
      </c>
    </row>
    <row r="367" spans="2:4" ht="15.6" x14ac:dyDescent="0.3">
      <c r="B367">
        <v>363</v>
      </c>
      <c r="C367" s="3" t="s">
        <v>316</v>
      </c>
      <c r="D367" s="2">
        <v>14300.15</v>
      </c>
    </row>
    <row r="368" spans="2:4" ht="15.6" x14ac:dyDescent="0.3">
      <c r="B368">
        <v>364</v>
      </c>
      <c r="C368" s="3" t="s">
        <v>317</v>
      </c>
      <c r="D368" s="2">
        <v>14300.15</v>
      </c>
    </row>
    <row r="369" spans="2:4" ht="15.6" x14ac:dyDescent="0.3">
      <c r="B369">
        <v>365</v>
      </c>
      <c r="C369" s="3" t="s">
        <v>318</v>
      </c>
      <c r="D369" s="2">
        <v>14300.15</v>
      </c>
    </row>
    <row r="370" spans="2:4" ht="15.6" x14ac:dyDescent="0.3">
      <c r="B370">
        <v>366</v>
      </c>
      <c r="C370" s="3" t="s">
        <v>319</v>
      </c>
      <c r="D370" s="2">
        <v>14371.5</v>
      </c>
    </row>
    <row r="371" spans="2:4" ht="15.6" x14ac:dyDescent="0.3">
      <c r="B371">
        <v>367</v>
      </c>
      <c r="C371" s="3" t="s">
        <v>320</v>
      </c>
      <c r="D371" s="2">
        <v>14378.54</v>
      </c>
    </row>
    <row r="372" spans="2:4" ht="15.6" x14ac:dyDescent="0.3">
      <c r="B372">
        <v>368</v>
      </c>
      <c r="C372" s="3" t="s">
        <v>321</v>
      </c>
      <c r="D372" s="2">
        <v>14405.67</v>
      </c>
    </row>
    <row r="373" spans="2:4" ht="15.6" x14ac:dyDescent="0.3">
      <c r="B373">
        <v>369</v>
      </c>
      <c r="C373" s="3" t="s">
        <v>322</v>
      </c>
      <c r="D373" s="2">
        <v>14370.5</v>
      </c>
    </row>
    <row r="374" spans="2:4" ht="15.6" x14ac:dyDescent="0.3">
      <c r="B374">
        <v>370</v>
      </c>
      <c r="C374" s="3" t="s">
        <v>323</v>
      </c>
      <c r="D374" s="2">
        <v>14442.86</v>
      </c>
    </row>
    <row r="375" spans="2:4" ht="15.6" x14ac:dyDescent="0.3">
      <c r="B375">
        <v>371</v>
      </c>
      <c r="C375" s="1">
        <v>44350</v>
      </c>
      <c r="D375" s="2">
        <v>14442.86</v>
      </c>
    </row>
    <row r="376" spans="2:4" ht="15.6" x14ac:dyDescent="0.3">
      <c r="B376">
        <v>372</v>
      </c>
      <c r="C376" s="1">
        <v>44380</v>
      </c>
      <c r="D376" s="2">
        <v>14442.86</v>
      </c>
    </row>
    <row r="377" spans="2:4" ht="15.6" x14ac:dyDescent="0.3">
      <c r="B377">
        <v>373</v>
      </c>
      <c r="C377" s="3" t="s">
        <v>324</v>
      </c>
      <c r="D377" s="2">
        <v>14461.95</v>
      </c>
    </row>
    <row r="378" spans="2:4" ht="15.6" x14ac:dyDescent="0.3">
      <c r="B378">
        <v>374</v>
      </c>
      <c r="C378" s="3" t="s">
        <v>325</v>
      </c>
      <c r="D378" s="2">
        <v>14540.34</v>
      </c>
    </row>
    <row r="379" spans="2:4" ht="15.6" x14ac:dyDescent="0.3">
      <c r="B379">
        <v>375</v>
      </c>
      <c r="C379" s="3" t="s">
        <v>326</v>
      </c>
      <c r="D379" s="2">
        <v>14493.11</v>
      </c>
    </row>
    <row r="380" spans="2:4" ht="15.6" x14ac:dyDescent="0.3">
      <c r="B380">
        <v>376</v>
      </c>
      <c r="C380" s="1">
        <v>44503</v>
      </c>
      <c r="D380" s="2">
        <v>14493.11</v>
      </c>
    </row>
    <row r="381" spans="2:4" ht="15.6" x14ac:dyDescent="0.3">
      <c r="B381">
        <v>377</v>
      </c>
      <c r="C381" s="3" t="s">
        <v>327</v>
      </c>
      <c r="D381" s="2">
        <v>14442.86</v>
      </c>
    </row>
    <row r="382" spans="2:4" ht="15.6" x14ac:dyDescent="0.3">
      <c r="B382">
        <v>378</v>
      </c>
      <c r="C382" s="3" t="s">
        <v>328</v>
      </c>
      <c r="D382" s="2">
        <v>14442.86</v>
      </c>
    </row>
    <row r="383" spans="2:4" ht="15.6" x14ac:dyDescent="0.3">
      <c r="B383">
        <v>379</v>
      </c>
      <c r="C383" s="3" t="s">
        <v>329</v>
      </c>
      <c r="D383" s="2">
        <v>14442.86</v>
      </c>
    </row>
    <row r="384" spans="2:4" ht="15.6" x14ac:dyDescent="0.3">
      <c r="B384">
        <v>380</v>
      </c>
      <c r="C384" s="3" t="s">
        <v>330</v>
      </c>
      <c r="D384" s="2">
        <v>14490.09</v>
      </c>
    </row>
    <row r="385" spans="2:4" ht="15.6" x14ac:dyDescent="0.3">
      <c r="B385">
        <v>381</v>
      </c>
      <c r="C385" s="3" t="s">
        <v>331</v>
      </c>
      <c r="D385" s="2">
        <v>14496.12</v>
      </c>
    </row>
    <row r="386" spans="2:4" ht="15.6" x14ac:dyDescent="0.3">
      <c r="B386">
        <v>382</v>
      </c>
      <c r="C386" s="3" t="s">
        <v>332</v>
      </c>
      <c r="D386" s="2">
        <v>14531.3</v>
      </c>
    </row>
    <row r="387" spans="2:4" ht="15.6" x14ac:dyDescent="0.3">
      <c r="B387">
        <v>383</v>
      </c>
      <c r="C387" s="3" t="s">
        <v>333</v>
      </c>
      <c r="D387" s="2">
        <v>14484.06</v>
      </c>
    </row>
    <row r="388" spans="2:4" ht="15.6" x14ac:dyDescent="0.3">
      <c r="B388">
        <v>384</v>
      </c>
      <c r="C388" s="3" t="s">
        <v>334</v>
      </c>
      <c r="D388" s="2">
        <v>14548.38</v>
      </c>
    </row>
    <row r="389" spans="2:4" ht="15.6" x14ac:dyDescent="0.3">
      <c r="B389">
        <v>385</v>
      </c>
      <c r="C389" s="3" t="s">
        <v>335</v>
      </c>
      <c r="D389" s="2">
        <v>14548.38</v>
      </c>
    </row>
    <row r="390" spans="2:4" ht="15.6" x14ac:dyDescent="0.3">
      <c r="B390">
        <v>386</v>
      </c>
      <c r="C390" s="3" t="s">
        <v>336</v>
      </c>
      <c r="D390" s="2">
        <v>14548.38</v>
      </c>
    </row>
    <row r="391" spans="2:4" ht="15.6" x14ac:dyDescent="0.3">
      <c r="B391">
        <v>387</v>
      </c>
      <c r="C391" s="3" t="s">
        <v>337</v>
      </c>
      <c r="D391" s="2">
        <v>14528.28</v>
      </c>
    </row>
    <row r="392" spans="2:4" ht="15.6" x14ac:dyDescent="0.3">
      <c r="B392">
        <v>388</v>
      </c>
      <c r="C392" s="3" t="s">
        <v>338</v>
      </c>
      <c r="D392" s="2">
        <v>14493.11</v>
      </c>
    </row>
    <row r="393" spans="2:4" ht="15.6" x14ac:dyDescent="0.3">
      <c r="B393">
        <v>389</v>
      </c>
      <c r="C393" s="3" t="s">
        <v>339</v>
      </c>
      <c r="D393" s="2">
        <v>14527.28</v>
      </c>
    </row>
    <row r="394" spans="2:4" ht="15.6" x14ac:dyDescent="0.3">
      <c r="B394">
        <v>390</v>
      </c>
      <c r="C394" s="3" t="s">
        <v>340</v>
      </c>
      <c r="D394" s="2">
        <v>14536.32</v>
      </c>
    </row>
    <row r="395" spans="2:4" ht="15.6" x14ac:dyDescent="0.3">
      <c r="B395">
        <v>391</v>
      </c>
      <c r="C395" s="3" t="s">
        <v>341</v>
      </c>
      <c r="D395" s="2">
        <v>14518.23</v>
      </c>
    </row>
    <row r="396" spans="2:4" ht="15.6" x14ac:dyDescent="0.3">
      <c r="B396">
        <v>392</v>
      </c>
      <c r="C396" s="3" t="s">
        <v>342</v>
      </c>
      <c r="D396" s="2">
        <v>14518.23</v>
      </c>
    </row>
    <row r="397" spans="2:4" ht="15.6" x14ac:dyDescent="0.3">
      <c r="B397">
        <v>393</v>
      </c>
      <c r="C397" s="3" t="s">
        <v>343</v>
      </c>
      <c r="D397" s="2">
        <v>14518.23</v>
      </c>
    </row>
    <row r="398" spans="2:4" ht="15.6" x14ac:dyDescent="0.3">
      <c r="B398">
        <v>394</v>
      </c>
      <c r="C398" s="3" t="s">
        <v>344</v>
      </c>
      <c r="D398" s="2">
        <v>14506.17</v>
      </c>
    </row>
    <row r="399" spans="2:4" ht="15.6" x14ac:dyDescent="0.3">
      <c r="B399">
        <v>395</v>
      </c>
      <c r="C399" s="3" t="s">
        <v>345</v>
      </c>
      <c r="D399" s="2">
        <v>14553.41</v>
      </c>
    </row>
    <row r="400" spans="2:4" ht="15.6" x14ac:dyDescent="0.3">
      <c r="B400">
        <v>396</v>
      </c>
      <c r="C400" s="3" t="s">
        <v>346</v>
      </c>
      <c r="D400" s="2">
        <v>14644.86</v>
      </c>
    </row>
    <row r="401" spans="2:4" ht="15.6" x14ac:dyDescent="0.3">
      <c r="B401">
        <v>397</v>
      </c>
      <c r="C401" s="3" t="s">
        <v>347</v>
      </c>
      <c r="D401" s="2">
        <v>14649.89</v>
      </c>
    </row>
    <row r="402" spans="2:4" ht="15.6" x14ac:dyDescent="0.3">
      <c r="B402">
        <v>398</v>
      </c>
      <c r="C402" s="1">
        <v>44231</v>
      </c>
      <c r="D402" s="2">
        <v>14649.89</v>
      </c>
    </row>
    <row r="403" spans="2:4" ht="15.6" x14ac:dyDescent="0.3">
      <c r="B403">
        <v>399</v>
      </c>
      <c r="C403" s="1">
        <v>44259</v>
      </c>
      <c r="D403" s="2">
        <v>14649.89</v>
      </c>
    </row>
    <row r="404" spans="2:4" ht="15.6" x14ac:dyDescent="0.3">
      <c r="B404">
        <v>400</v>
      </c>
      <c r="C404" s="1">
        <v>44290</v>
      </c>
      <c r="D404" s="2">
        <v>14649.89</v>
      </c>
    </row>
    <row r="405" spans="2:4" ht="15.6" x14ac:dyDescent="0.3">
      <c r="B405">
        <v>401</v>
      </c>
      <c r="C405" s="3" t="s">
        <v>348</v>
      </c>
      <c r="D405" s="2">
        <v>14656.92</v>
      </c>
    </row>
    <row r="406" spans="2:4" ht="15.6" x14ac:dyDescent="0.3">
      <c r="B406">
        <v>402</v>
      </c>
      <c r="C406" s="3" t="s">
        <v>349</v>
      </c>
      <c r="D406" s="2">
        <v>14605.67</v>
      </c>
    </row>
    <row r="407" spans="2:4" ht="15.6" x14ac:dyDescent="0.3">
      <c r="B407">
        <v>403</v>
      </c>
      <c r="C407" s="3" t="s">
        <v>350</v>
      </c>
      <c r="D407" s="2">
        <v>14591.6</v>
      </c>
    </row>
    <row r="408" spans="2:4" ht="15.6" x14ac:dyDescent="0.3">
      <c r="B408">
        <v>404</v>
      </c>
      <c r="C408" s="3" t="s">
        <v>351</v>
      </c>
      <c r="D408" s="2">
        <v>14585.57</v>
      </c>
    </row>
    <row r="409" spans="2:4" ht="15.6" x14ac:dyDescent="0.3">
      <c r="B409">
        <v>405</v>
      </c>
      <c r="C409" s="3" t="s">
        <v>352</v>
      </c>
      <c r="D409" s="2">
        <v>14652.9</v>
      </c>
    </row>
    <row r="410" spans="2:4" ht="15.6" x14ac:dyDescent="0.3">
      <c r="B410">
        <v>406</v>
      </c>
      <c r="C410" s="1">
        <v>44473</v>
      </c>
      <c r="D410" s="2">
        <v>14652.9</v>
      </c>
    </row>
    <row r="411" spans="2:4" ht="15.6" x14ac:dyDescent="0.3">
      <c r="B411">
        <v>407</v>
      </c>
      <c r="C411" s="1">
        <v>44504</v>
      </c>
      <c r="D411" s="2">
        <v>14652.9</v>
      </c>
    </row>
    <row r="412" spans="2:4" ht="15.6" x14ac:dyDescent="0.3">
      <c r="B412">
        <v>408</v>
      </c>
      <c r="C412" s="3" t="s">
        <v>353</v>
      </c>
      <c r="D412" s="2">
        <v>14652.9</v>
      </c>
    </row>
    <row r="413" spans="2:4" ht="15.6" x14ac:dyDescent="0.3">
      <c r="B413">
        <v>409</v>
      </c>
      <c r="C413" s="3" t="s">
        <v>354</v>
      </c>
      <c r="D413" s="2">
        <v>14704.16</v>
      </c>
    </row>
    <row r="414" spans="2:4" ht="15.6" x14ac:dyDescent="0.3">
      <c r="B414">
        <v>410</v>
      </c>
      <c r="C414" s="3" t="s">
        <v>355</v>
      </c>
      <c r="D414" s="2">
        <v>14721.24</v>
      </c>
    </row>
    <row r="415" spans="2:4" ht="15.6" x14ac:dyDescent="0.3">
      <c r="B415">
        <v>411</v>
      </c>
      <c r="C415" s="3" t="s">
        <v>356</v>
      </c>
      <c r="D415" s="2">
        <v>14706.17</v>
      </c>
    </row>
    <row r="416" spans="2:4" ht="15.6" x14ac:dyDescent="0.3">
      <c r="B416">
        <v>412</v>
      </c>
      <c r="C416" s="3" t="s">
        <v>357</v>
      </c>
      <c r="D416" s="2">
        <v>14719.23</v>
      </c>
    </row>
    <row r="417" spans="2:4" ht="15.6" x14ac:dyDescent="0.3">
      <c r="B417">
        <v>413</v>
      </c>
      <c r="C417" s="3" t="s">
        <v>358</v>
      </c>
      <c r="D417" s="2">
        <v>14719.23</v>
      </c>
    </row>
    <row r="418" spans="2:4" ht="15.6" x14ac:dyDescent="0.3">
      <c r="B418">
        <v>414</v>
      </c>
      <c r="C418" s="3" t="s">
        <v>359</v>
      </c>
      <c r="D418" s="2">
        <v>14719.23</v>
      </c>
    </row>
    <row r="419" spans="2:4" ht="15.6" x14ac:dyDescent="0.3">
      <c r="B419">
        <v>415</v>
      </c>
      <c r="C419" s="3" t="s">
        <v>360</v>
      </c>
      <c r="D419" s="2">
        <v>14664.96</v>
      </c>
    </row>
    <row r="420" spans="2:4" ht="15.6" x14ac:dyDescent="0.3">
      <c r="B420">
        <v>416</v>
      </c>
      <c r="C420" s="3" t="s">
        <v>361</v>
      </c>
      <c r="D420" s="2">
        <v>14640.84</v>
      </c>
    </row>
    <row r="421" spans="2:4" ht="15.6" x14ac:dyDescent="0.3">
      <c r="B421">
        <v>417</v>
      </c>
      <c r="C421" s="3" t="s">
        <v>362</v>
      </c>
      <c r="D421" s="2">
        <v>14580.54</v>
      </c>
    </row>
    <row r="422" spans="2:4" ht="15.6" x14ac:dyDescent="0.3">
      <c r="B422">
        <v>418</v>
      </c>
      <c r="C422" s="3" t="s">
        <v>363</v>
      </c>
      <c r="D422" s="2">
        <v>14621.75</v>
      </c>
    </row>
    <row r="423" spans="2:4" ht="15.6" x14ac:dyDescent="0.3">
      <c r="B423">
        <v>419</v>
      </c>
      <c r="C423" s="3" t="s">
        <v>364</v>
      </c>
      <c r="D423" s="2">
        <v>14602.65</v>
      </c>
    </row>
    <row r="424" spans="2:4" ht="15.6" x14ac:dyDescent="0.3">
      <c r="B424">
        <v>420</v>
      </c>
      <c r="C424" s="3" t="s">
        <v>365</v>
      </c>
      <c r="D424" s="2">
        <v>14602.65</v>
      </c>
    </row>
    <row r="425" spans="2:4" ht="15.6" x14ac:dyDescent="0.3">
      <c r="B425">
        <v>421</v>
      </c>
      <c r="C425" s="3" t="s">
        <v>366</v>
      </c>
      <c r="D425" s="2">
        <v>14602.65</v>
      </c>
    </row>
    <row r="426" spans="2:4" ht="15.6" x14ac:dyDescent="0.3">
      <c r="B426">
        <v>422</v>
      </c>
      <c r="C426" s="3" t="s">
        <v>367</v>
      </c>
      <c r="D426" s="2">
        <v>14620.74</v>
      </c>
    </row>
    <row r="427" spans="2:4" ht="15.6" x14ac:dyDescent="0.3">
      <c r="B427">
        <v>423</v>
      </c>
      <c r="C427" s="3" t="s">
        <v>368</v>
      </c>
      <c r="D427" s="2">
        <v>14561.45</v>
      </c>
    </row>
    <row r="428" spans="2:4" ht="15.6" x14ac:dyDescent="0.3">
      <c r="B428">
        <v>424</v>
      </c>
      <c r="C428" s="3" t="s">
        <v>369</v>
      </c>
      <c r="D428" s="2">
        <v>14569.49</v>
      </c>
    </row>
    <row r="429" spans="2:4" ht="15.6" x14ac:dyDescent="0.3">
      <c r="B429">
        <v>425</v>
      </c>
      <c r="C429" s="3" t="s">
        <v>370</v>
      </c>
      <c r="D429" s="2">
        <v>14582.55</v>
      </c>
    </row>
    <row r="430" spans="2:4" ht="15.6" x14ac:dyDescent="0.3">
      <c r="B430">
        <v>426</v>
      </c>
      <c r="C430" s="3" t="s">
        <v>371</v>
      </c>
      <c r="D430" s="2">
        <v>14540.34</v>
      </c>
    </row>
    <row r="431" spans="2:4" ht="15.6" x14ac:dyDescent="0.3">
      <c r="B431">
        <v>427</v>
      </c>
      <c r="C431" s="1">
        <v>44201</v>
      </c>
      <c r="D431" s="2">
        <v>14540.34</v>
      </c>
    </row>
    <row r="432" spans="2:4" ht="15.6" x14ac:dyDescent="0.3">
      <c r="B432">
        <v>428</v>
      </c>
      <c r="C432" s="1">
        <v>44232</v>
      </c>
      <c r="D432" s="2">
        <v>14540.34</v>
      </c>
    </row>
    <row r="433" spans="2:4" ht="15.6" x14ac:dyDescent="0.3">
      <c r="B433">
        <v>429</v>
      </c>
      <c r="C433" s="3" t="s">
        <v>372</v>
      </c>
      <c r="D433" s="2">
        <v>14525.27</v>
      </c>
    </row>
    <row r="434" spans="2:4" ht="15.6" x14ac:dyDescent="0.3">
      <c r="B434">
        <v>430</v>
      </c>
      <c r="C434" s="3" t="s">
        <v>373</v>
      </c>
      <c r="D434" s="2">
        <v>14539.34</v>
      </c>
    </row>
    <row r="435" spans="2:4" ht="15.6" x14ac:dyDescent="0.3">
      <c r="B435">
        <v>431</v>
      </c>
      <c r="C435" s="3" t="s">
        <v>374</v>
      </c>
      <c r="D435" s="2">
        <v>14503.16</v>
      </c>
    </row>
    <row r="436" spans="2:4" ht="15.6" x14ac:dyDescent="0.3">
      <c r="B436">
        <v>432</v>
      </c>
      <c r="C436" s="3" t="s">
        <v>375</v>
      </c>
      <c r="D436" s="2">
        <v>14511.2</v>
      </c>
    </row>
    <row r="437" spans="2:4" ht="15.6" x14ac:dyDescent="0.3">
      <c r="B437">
        <v>433</v>
      </c>
      <c r="C437" s="3" t="s">
        <v>376</v>
      </c>
      <c r="D437" s="2">
        <v>14435.82</v>
      </c>
    </row>
    <row r="438" spans="2:4" ht="15.6" x14ac:dyDescent="0.3">
      <c r="B438">
        <v>434</v>
      </c>
      <c r="C438" s="1">
        <v>44413</v>
      </c>
      <c r="D438" s="2">
        <v>14435.82</v>
      </c>
    </row>
    <row r="439" spans="2:4" ht="15.6" x14ac:dyDescent="0.3">
      <c r="B439">
        <v>435</v>
      </c>
      <c r="C439" s="1">
        <v>44444</v>
      </c>
      <c r="D439" s="2">
        <v>14435.82</v>
      </c>
    </row>
    <row r="440" spans="2:4" ht="15.6" x14ac:dyDescent="0.3">
      <c r="B440">
        <v>436</v>
      </c>
      <c r="C440" s="3" t="s">
        <v>377</v>
      </c>
      <c r="D440" s="2">
        <v>14360.45</v>
      </c>
    </row>
    <row r="441" spans="2:4" ht="15.6" x14ac:dyDescent="0.3">
      <c r="B441">
        <v>437</v>
      </c>
      <c r="C441" s="3" t="s">
        <v>378</v>
      </c>
      <c r="D441" s="2">
        <v>14268.99</v>
      </c>
    </row>
    <row r="442" spans="2:4" ht="15.6" x14ac:dyDescent="0.3">
      <c r="B442">
        <v>438</v>
      </c>
      <c r="C442" s="1">
        <v>44535</v>
      </c>
      <c r="D442" s="2">
        <v>14268.99</v>
      </c>
    </row>
    <row r="443" spans="2:4" ht="15.6" x14ac:dyDescent="0.3">
      <c r="B443">
        <v>439</v>
      </c>
      <c r="C443" s="3" t="s">
        <v>379</v>
      </c>
      <c r="D443" s="2">
        <v>14268.99</v>
      </c>
    </row>
    <row r="444" spans="2:4" ht="15.6" x14ac:dyDescent="0.3">
      <c r="B444">
        <v>440</v>
      </c>
      <c r="C444" s="3" t="s">
        <v>380</v>
      </c>
      <c r="D444" s="2">
        <v>14268.99</v>
      </c>
    </row>
    <row r="445" spans="2:4" ht="15.6" x14ac:dyDescent="0.3">
      <c r="B445">
        <v>441</v>
      </c>
      <c r="C445" s="3" t="s">
        <v>381</v>
      </c>
      <c r="D445" s="2">
        <v>14268.99</v>
      </c>
    </row>
    <row r="446" spans="2:4" ht="15.6" x14ac:dyDescent="0.3">
      <c r="B446">
        <v>442</v>
      </c>
      <c r="C446" s="3" t="s">
        <v>382</v>
      </c>
      <c r="D446" s="2">
        <v>14268.99</v>
      </c>
    </row>
    <row r="447" spans="2:4" ht="15.6" x14ac:dyDescent="0.3">
      <c r="B447">
        <v>443</v>
      </c>
      <c r="C447" s="3" t="s">
        <v>383</v>
      </c>
      <c r="D447" s="2">
        <v>14274.02</v>
      </c>
    </row>
    <row r="448" spans="2:4" ht="15.6" x14ac:dyDescent="0.3">
      <c r="B448">
        <v>444</v>
      </c>
      <c r="C448" s="3" t="s">
        <v>384</v>
      </c>
      <c r="D448" s="2">
        <v>14355.42</v>
      </c>
    </row>
    <row r="449" spans="2:4" ht="15.6" x14ac:dyDescent="0.3">
      <c r="B449">
        <v>445</v>
      </c>
      <c r="C449" s="3" t="s">
        <v>385</v>
      </c>
      <c r="D449" s="2">
        <v>14371.5</v>
      </c>
    </row>
    <row r="450" spans="2:4" ht="15.6" x14ac:dyDescent="0.3">
      <c r="B450">
        <v>446</v>
      </c>
      <c r="C450" s="3" t="s">
        <v>386</v>
      </c>
      <c r="D450" s="2">
        <v>14384.57</v>
      </c>
    </row>
    <row r="451" spans="2:4" ht="15.6" x14ac:dyDescent="0.3">
      <c r="B451">
        <v>447</v>
      </c>
      <c r="C451" s="3" t="s">
        <v>387</v>
      </c>
      <c r="D451" s="2">
        <v>14467.98</v>
      </c>
    </row>
    <row r="452" spans="2:4" ht="15.6" x14ac:dyDescent="0.3">
      <c r="B452">
        <v>448</v>
      </c>
      <c r="C452" s="3" t="s">
        <v>388</v>
      </c>
      <c r="D452" s="2">
        <v>14467.98</v>
      </c>
    </row>
    <row r="453" spans="2:4" ht="15.6" x14ac:dyDescent="0.3">
      <c r="B453">
        <v>449</v>
      </c>
      <c r="C453" s="3" t="s">
        <v>389</v>
      </c>
      <c r="D453" s="2">
        <v>14467.98</v>
      </c>
    </row>
    <row r="454" spans="2:4" ht="15.6" x14ac:dyDescent="0.3">
      <c r="B454">
        <v>450</v>
      </c>
      <c r="C454" s="3" t="s">
        <v>390</v>
      </c>
      <c r="D454" s="2">
        <v>14446.88</v>
      </c>
    </row>
    <row r="455" spans="2:4" ht="15.6" x14ac:dyDescent="0.3">
      <c r="B455">
        <v>451</v>
      </c>
      <c r="C455" s="3" t="s">
        <v>391</v>
      </c>
      <c r="D455" s="2">
        <v>14433.81</v>
      </c>
    </row>
    <row r="456" spans="2:4" ht="15.6" x14ac:dyDescent="0.3">
      <c r="B456">
        <v>452</v>
      </c>
      <c r="C456" s="3" t="s">
        <v>392</v>
      </c>
      <c r="D456" s="2">
        <v>14433.81</v>
      </c>
    </row>
    <row r="457" spans="2:4" ht="15.6" x14ac:dyDescent="0.3">
      <c r="B457">
        <v>453</v>
      </c>
      <c r="C457" s="3" t="s">
        <v>393</v>
      </c>
      <c r="D457" s="2">
        <v>14406.68</v>
      </c>
    </row>
    <row r="458" spans="2:4" ht="15.6" x14ac:dyDescent="0.3">
      <c r="B458">
        <v>454</v>
      </c>
      <c r="C458" s="3" t="s">
        <v>394</v>
      </c>
      <c r="D458" s="2">
        <v>14383.56</v>
      </c>
    </row>
    <row r="459" spans="2:4" ht="15.6" x14ac:dyDescent="0.3">
      <c r="B459">
        <v>455</v>
      </c>
      <c r="C459" s="3" t="s">
        <v>395</v>
      </c>
      <c r="D459" s="2">
        <v>14383.56</v>
      </c>
    </row>
    <row r="460" spans="2:4" ht="15.6" x14ac:dyDescent="0.3">
      <c r="B460">
        <v>456</v>
      </c>
      <c r="C460" s="3" t="s">
        <v>396</v>
      </c>
      <c r="D460" s="2">
        <v>14383.56</v>
      </c>
    </row>
    <row r="461" spans="2:4" ht="15.6" x14ac:dyDescent="0.3">
      <c r="B461">
        <v>457</v>
      </c>
      <c r="C461" s="3" t="s">
        <v>397</v>
      </c>
      <c r="D461" s="2">
        <v>14381.55</v>
      </c>
    </row>
    <row r="462" spans="2:4" ht="15.6" x14ac:dyDescent="0.3">
      <c r="B462">
        <v>458</v>
      </c>
      <c r="C462" s="1">
        <v>44202</v>
      </c>
      <c r="D462" s="2">
        <v>14381.55</v>
      </c>
    </row>
    <row r="463" spans="2:4" ht="15.6" x14ac:dyDescent="0.3">
      <c r="B463">
        <v>459</v>
      </c>
      <c r="C463" s="3" t="s">
        <v>398</v>
      </c>
      <c r="D463" s="2">
        <v>14363.46</v>
      </c>
    </row>
    <row r="464" spans="2:4" ht="15.6" x14ac:dyDescent="0.3">
      <c r="B464">
        <v>460</v>
      </c>
      <c r="C464" s="3" t="s">
        <v>399</v>
      </c>
      <c r="D464" s="2">
        <v>14347.38</v>
      </c>
    </row>
    <row r="465" spans="2:4" ht="15.6" x14ac:dyDescent="0.3">
      <c r="B465">
        <v>461</v>
      </c>
      <c r="C465" s="3" t="s">
        <v>400</v>
      </c>
      <c r="D465" s="2">
        <v>14368.49</v>
      </c>
    </row>
    <row r="466" spans="2:4" ht="15.6" x14ac:dyDescent="0.3">
      <c r="B466">
        <v>462</v>
      </c>
      <c r="C466" s="1">
        <v>44322</v>
      </c>
      <c r="D466" s="2">
        <v>14368.49</v>
      </c>
    </row>
    <row r="467" spans="2:4" ht="15.6" x14ac:dyDescent="0.3">
      <c r="B467">
        <v>463</v>
      </c>
      <c r="C467" s="1">
        <v>44353</v>
      </c>
      <c r="D467" s="2">
        <v>14368.49</v>
      </c>
    </row>
    <row r="468" spans="2:4" ht="15.6" x14ac:dyDescent="0.3">
      <c r="B468">
        <v>464</v>
      </c>
      <c r="C468" s="3" t="s">
        <v>401</v>
      </c>
      <c r="D468" s="2">
        <v>14387.58</v>
      </c>
    </row>
    <row r="469" spans="2:4" ht="15.6" x14ac:dyDescent="0.3">
      <c r="B469">
        <v>465</v>
      </c>
      <c r="C469" s="3" t="s">
        <v>402</v>
      </c>
      <c r="D469" s="2">
        <v>14342.36</v>
      </c>
    </row>
    <row r="470" spans="2:4" ht="15.6" x14ac:dyDescent="0.3">
      <c r="B470">
        <v>466</v>
      </c>
      <c r="C470" s="3" t="s">
        <v>403</v>
      </c>
      <c r="D470" s="2">
        <v>14333.31</v>
      </c>
    </row>
    <row r="471" spans="2:4" ht="15.6" x14ac:dyDescent="0.3">
      <c r="B471">
        <v>467</v>
      </c>
      <c r="C471" s="3" t="s">
        <v>404</v>
      </c>
      <c r="D471" s="2">
        <v>14333.31</v>
      </c>
    </row>
    <row r="472" spans="2:4" ht="15.6" x14ac:dyDescent="0.3">
      <c r="B472">
        <v>468</v>
      </c>
      <c r="C472" s="3" t="s">
        <v>405</v>
      </c>
      <c r="D472" s="2">
        <v>14311.2</v>
      </c>
    </row>
    <row r="473" spans="2:4" ht="15.6" x14ac:dyDescent="0.3">
      <c r="B473">
        <v>469</v>
      </c>
      <c r="C473" s="1">
        <v>44536</v>
      </c>
      <c r="D473" s="2">
        <v>14311.2</v>
      </c>
    </row>
    <row r="474" spans="2:4" ht="15.6" x14ac:dyDescent="0.3">
      <c r="B474">
        <v>470</v>
      </c>
      <c r="C474" s="3" t="s">
        <v>406</v>
      </c>
      <c r="D474" s="2">
        <v>14311.2</v>
      </c>
    </row>
    <row r="475" spans="2:4" ht="15.6" x14ac:dyDescent="0.3">
      <c r="B475">
        <v>471</v>
      </c>
      <c r="C475" s="3" t="s">
        <v>407</v>
      </c>
      <c r="D475" s="2">
        <v>14277.03</v>
      </c>
    </row>
    <row r="476" spans="2:4" ht="15.6" x14ac:dyDescent="0.3">
      <c r="B476">
        <v>472</v>
      </c>
      <c r="C476" s="3" t="s">
        <v>408</v>
      </c>
      <c r="D476" s="2">
        <v>14293.11</v>
      </c>
    </row>
    <row r="477" spans="2:4" ht="15.6" x14ac:dyDescent="0.3">
      <c r="B477">
        <v>473</v>
      </c>
      <c r="C477" s="3" t="s">
        <v>409</v>
      </c>
      <c r="D477" s="2">
        <v>14315.22</v>
      </c>
    </row>
    <row r="478" spans="2:4" ht="15.6" x14ac:dyDescent="0.3">
      <c r="B478">
        <v>474</v>
      </c>
      <c r="C478" s="3" t="s">
        <v>410</v>
      </c>
      <c r="D478" s="2">
        <v>14328.29</v>
      </c>
    </row>
    <row r="479" spans="2:4" ht="15.6" x14ac:dyDescent="0.3">
      <c r="B479">
        <v>475</v>
      </c>
      <c r="C479" s="3" t="s">
        <v>411</v>
      </c>
      <c r="D479" s="2">
        <v>14449.89</v>
      </c>
    </row>
    <row r="480" spans="2:4" ht="15.6" x14ac:dyDescent="0.3">
      <c r="B480">
        <v>476</v>
      </c>
      <c r="C480" s="3" t="s">
        <v>412</v>
      </c>
      <c r="D480" s="2">
        <v>14449.89</v>
      </c>
    </row>
    <row r="481" spans="2:4" ht="15.6" x14ac:dyDescent="0.3">
      <c r="B481">
        <v>477</v>
      </c>
      <c r="C481" s="3" t="s">
        <v>413</v>
      </c>
      <c r="D481" s="2">
        <v>14449.89</v>
      </c>
    </row>
    <row r="482" spans="2:4" ht="15.6" x14ac:dyDescent="0.3">
      <c r="B482">
        <v>478</v>
      </c>
      <c r="C482" s="3" t="s">
        <v>414</v>
      </c>
      <c r="D482" s="2">
        <v>14475.02</v>
      </c>
    </row>
    <row r="483" spans="2:4" ht="15.6" x14ac:dyDescent="0.3">
      <c r="B483">
        <v>479</v>
      </c>
      <c r="C483" s="3" t="s">
        <v>415</v>
      </c>
      <c r="D483" s="2">
        <v>14525.27</v>
      </c>
    </row>
    <row r="484" spans="2:4" ht="15.6" x14ac:dyDescent="0.3">
      <c r="B484">
        <v>480</v>
      </c>
      <c r="C484" s="3" t="s">
        <v>416</v>
      </c>
      <c r="D484" s="2">
        <v>14493.11</v>
      </c>
    </row>
    <row r="485" spans="2:4" ht="15.6" x14ac:dyDescent="0.3">
      <c r="B485">
        <v>481</v>
      </c>
      <c r="C485" s="3" t="s">
        <v>417</v>
      </c>
      <c r="D485" s="2">
        <v>14526.27</v>
      </c>
    </row>
    <row r="486" spans="2:4" ht="15.6" x14ac:dyDescent="0.3">
      <c r="B486">
        <v>482</v>
      </c>
      <c r="C486" s="3" t="s">
        <v>418</v>
      </c>
      <c r="D486" s="2">
        <v>14534.31</v>
      </c>
    </row>
    <row r="487" spans="2:4" ht="15.6" x14ac:dyDescent="0.3">
      <c r="B487">
        <v>483</v>
      </c>
      <c r="C487" s="3" t="s">
        <v>419</v>
      </c>
      <c r="D487" s="2">
        <v>14534.31</v>
      </c>
    </row>
    <row r="488" spans="2:4" ht="15.6" x14ac:dyDescent="0.3">
      <c r="B488">
        <v>484</v>
      </c>
      <c r="C488" s="3" t="s">
        <v>420</v>
      </c>
      <c r="D488" s="2">
        <v>14534.31</v>
      </c>
    </row>
    <row r="489" spans="2:4" ht="15.6" x14ac:dyDescent="0.3">
      <c r="B489">
        <v>485</v>
      </c>
      <c r="C489" s="3" t="s">
        <v>421</v>
      </c>
      <c r="D489" s="2">
        <v>14519.24</v>
      </c>
    </row>
    <row r="490" spans="2:4" ht="15.6" x14ac:dyDescent="0.3">
      <c r="B490">
        <v>486</v>
      </c>
      <c r="C490" s="3" t="s">
        <v>422</v>
      </c>
      <c r="D490" s="2">
        <v>14544.36</v>
      </c>
    </row>
    <row r="491" spans="2:4" ht="15.6" x14ac:dyDescent="0.3">
      <c r="B491">
        <v>487</v>
      </c>
      <c r="C491" s="3" t="s">
        <v>423</v>
      </c>
      <c r="D491" s="2">
        <v>14568.48</v>
      </c>
    </row>
    <row r="492" spans="2:4" ht="15.6" x14ac:dyDescent="0.3">
      <c r="B492">
        <v>488</v>
      </c>
      <c r="C492" s="3" t="s">
        <v>424</v>
      </c>
      <c r="D492" s="2">
        <v>14614.71</v>
      </c>
    </row>
    <row r="493" spans="2:4" ht="15.6" x14ac:dyDescent="0.3">
      <c r="B493">
        <v>489</v>
      </c>
      <c r="C493" s="3" t="s">
        <v>425</v>
      </c>
      <c r="D493" s="2">
        <v>14611.7</v>
      </c>
    </row>
    <row r="494" spans="2:4" ht="15.6" x14ac:dyDescent="0.3">
      <c r="B494">
        <v>490</v>
      </c>
      <c r="C494" s="1">
        <v>44262</v>
      </c>
      <c r="D494" s="2">
        <v>14611.7</v>
      </c>
    </row>
    <row r="495" spans="2:4" ht="15.6" x14ac:dyDescent="0.3">
      <c r="B495">
        <v>491</v>
      </c>
      <c r="C495" s="1">
        <v>44293</v>
      </c>
      <c r="D495" s="2">
        <v>14611.7</v>
      </c>
    </row>
    <row r="496" spans="2:4" ht="15.6" x14ac:dyDescent="0.3">
      <c r="B496">
        <v>492</v>
      </c>
      <c r="C496" s="3" t="s">
        <v>426</v>
      </c>
      <c r="D496" s="2">
        <v>14636.82</v>
      </c>
    </row>
    <row r="497" spans="2:4" ht="15.6" x14ac:dyDescent="0.3">
      <c r="B497">
        <v>493</v>
      </c>
      <c r="C497" s="3" t="s">
        <v>427</v>
      </c>
      <c r="D497" s="2">
        <v>14554.41</v>
      </c>
    </row>
    <row r="498" spans="2:4" ht="15.6" x14ac:dyDescent="0.3">
      <c r="B498">
        <v>494</v>
      </c>
      <c r="C498" s="3" t="s">
        <v>428</v>
      </c>
      <c r="D498" s="2">
        <v>14540.34</v>
      </c>
    </row>
    <row r="499" spans="2:4" ht="15.6" x14ac:dyDescent="0.3">
      <c r="B499">
        <v>495</v>
      </c>
      <c r="C499" s="3" t="s">
        <v>429</v>
      </c>
      <c r="D499" s="2">
        <v>14572.5</v>
      </c>
    </row>
    <row r="500" spans="2:4" ht="15.6" x14ac:dyDescent="0.3">
      <c r="B500">
        <v>496</v>
      </c>
      <c r="C500" s="3" t="s">
        <v>430</v>
      </c>
      <c r="D500" s="2">
        <v>14620.74</v>
      </c>
    </row>
    <row r="501" spans="2:4" ht="15.6" x14ac:dyDescent="0.3">
      <c r="B501">
        <v>497</v>
      </c>
      <c r="C501" s="1">
        <v>44476</v>
      </c>
      <c r="D501" s="2">
        <v>14620.74</v>
      </c>
    </row>
    <row r="502" spans="2:4" ht="15.6" x14ac:dyDescent="0.3">
      <c r="B502">
        <v>498</v>
      </c>
      <c r="C502" s="1">
        <v>44507</v>
      </c>
      <c r="D502" s="2">
        <v>14620.74</v>
      </c>
    </row>
    <row r="503" spans="2:4" ht="15.6" x14ac:dyDescent="0.3">
      <c r="B503">
        <v>499</v>
      </c>
      <c r="C503" s="3" t="s">
        <v>431</v>
      </c>
      <c r="D503" s="2">
        <v>14620.74</v>
      </c>
    </row>
    <row r="504" spans="2:4" ht="15.6" x14ac:dyDescent="0.3">
      <c r="B504">
        <v>500</v>
      </c>
      <c r="C504" s="3" t="s">
        <v>432</v>
      </c>
      <c r="D504" s="2">
        <v>14558.43</v>
      </c>
    </row>
    <row r="505" spans="2:4" ht="15.6" x14ac:dyDescent="0.3">
      <c r="B505">
        <v>501</v>
      </c>
      <c r="C505" s="3" t="s">
        <v>433</v>
      </c>
      <c r="D505" s="2">
        <v>14558.43</v>
      </c>
    </row>
    <row r="506" spans="2:4" ht="15.6" x14ac:dyDescent="0.3">
      <c r="B506">
        <v>502</v>
      </c>
      <c r="C506" s="3" t="s">
        <v>434</v>
      </c>
      <c r="D506" s="2">
        <v>14565.47</v>
      </c>
    </row>
    <row r="507" spans="2:4" ht="15.6" x14ac:dyDescent="0.3">
      <c r="B507">
        <v>503</v>
      </c>
      <c r="C507" s="3" t="s">
        <v>435</v>
      </c>
      <c r="D507" s="2">
        <v>14575.52</v>
      </c>
    </row>
    <row r="508" spans="2:4" ht="15.6" x14ac:dyDescent="0.3">
      <c r="B508">
        <v>504</v>
      </c>
      <c r="C508" s="3" t="s">
        <v>436</v>
      </c>
      <c r="D508" s="2">
        <v>14575.52</v>
      </c>
    </row>
    <row r="509" spans="2:4" ht="15.6" x14ac:dyDescent="0.3">
      <c r="B509">
        <v>505</v>
      </c>
      <c r="C509" s="3" t="s">
        <v>437</v>
      </c>
      <c r="D509" s="2">
        <v>14575.52</v>
      </c>
    </row>
    <row r="510" spans="2:4" ht="15.6" x14ac:dyDescent="0.3">
      <c r="B510">
        <v>506</v>
      </c>
      <c r="C510" s="3" t="s">
        <v>438</v>
      </c>
      <c r="D510" s="2">
        <v>14589.59</v>
      </c>
    </row>
    <row r="511" spans="2:4" ht="15.6" x14ac:dyDescent="0.3">
      <c r="B511">
        <v>507</v>
      </c>
      <c r="C511" s="3" t="s">
        <v>439</v>
      </c>
      <c r="D511" s="2">
        <v>14589.59</v>
      </c>
    </row>
    <row r="512" spans="2:4" ht="15.6" x14ac:dyDescent="0.3">
      <c r="B512">
        <v>508</v>
      </c>
      <c r="C512" s="3" t="s">
        <v>440</v>
      </c>
      <c r="D512" s="2">
        <v>14596.62</v>
      </c>
    </row>
    <row r="513" spans="2:4" ht="15.6" x14ac:dyDescent="0.3">
      <c r="B513">
        <v>509</v>
      </c>
      <c r="C513" s="3" t="s">
        <v>441</v>
      </c>
      <c r="D513" s="2">
        <v>14626.77</v>
      </c>
    </row>
    <row r="514" spans="2:4" ht="15.6" x14ac:dyDescent="0.3">
      <c r="B514">
        <v>510</v>
      </c>
      <c r="C514" s="3" t="s">
        <v>442</v>
      </c>
      <c r="D514" s="2">
        <v>14580.54</v>
      </c>
    </row>
    <row r="515" spans="2:4" ht="15.6" x14ac:dyDescent="0.3">
      <c r="B515">
        <v>511</v>
      </c>
      <c r="C515" s="3" t="s">
        <v>443</v>
      </c>
      <c r="D515" s="2">
        <v>14580.54</v>
      </c>
    </row>
    <row r="516" spans="2:4" ht="15.6" x14ac:dyDescent="0.3">
      <c r="B516">
        <v>512</v>
      </c>
      <c r="C516" s="3" t="s">
        <v>444</v>
      </c>
      <c r="D516" s="2">
        <v>14580.54</v>
      </c>
    </row>
    <row r="517" spans="2:4" ht="15.6" x14ac:dyDescent="0.3">
      <c r="B517">
        <v>513</v>
      </c>
      <c r="C517" s="3" t="s">
        <v>445</v>
      </c>
      <c r="D517" s="2">
        <v>14573.51</v>
      </c>
    </row>
    <row r="518" spans="2:4" ht="15.6" x14ac:dyDescent="0.3">
      <c r="B518">
        <v>514</v>
      </c>
      <c r="C518" s="3" t="s">
        <v>446</v>
      </c>
      <c r="D518" s="2">
        <v>14566.47</v>
      </c>
    </row>
    <row r="519" spans="2:4" ht="15.6" x14ac:dyDescent="0.3">
      <c r="B519">
        <v>515</v>
      </c>
      <c r="C519" s="3" t="s">
        <v>447</v>
      </c>
      <c r="D519" s="2">
        <v>14561.45</v>
      </c>
    </row>
    <row r="520" spans="2:4" ht="15.6" x14ac:dyDescent="0.3">
      <c r="B520">
        <v>516</v>
      </c>
      <c r="C520" s="3" t="s">
        <v>448</v>
      </c>
      <c r="D520" s="2">
        <v>14570.49</v>
      </c>
    </row>
    <row r="521" spans="2:4" ht="15.6" x14ac:dyDescent="0.3">
      <c r="B521">
        <v>517</v>
      </c>
      <c r="C521" s="3" t="s">
        <v>449</v>
      </c>
      <c r="D521" s="2">
        <v>14563.46</v>
      </c>
    </row>
    <row r="522" spans="2:4" ht="15.6" x14ac:dyDescent="0.3">
      <c r="B522">
        <v>518</v>
      </c>
      <c r="C522" s="1" t="s">
        <v>450</v>
      </c>
      <c r="D522" s="2">
        <v>14563.46</v>
      </c>
    </row>
    <row r="523" spans="2:4" ht="15.6" x14ac:dyDescent="0.3">
      <c r="B523">
        <v>519</v>
      </c>
      <c r="C523" s="1">
        <v>44204</v>
      </c>
      <c r="D523" s="2">
        <v>14563.46</v>
      </c>
    </row>
    <row r="524" spans="2:4" ht="15.6" x14ac:dyDescent="0.3">
      <c r="B524">
        <v>520</v>
      </c>
      <c r="C524" s="3" t="s">
        <v>451</v>
      </c>
      <c r="D524" s="2">
        <v>14534.31</v>
      </c>
    </row>
    <row r="525" spans="2:4" ht="15.6" x14ac:dyDescent="0.3">
      <c r="B525">
        <v>521</v>
      </c>
      <c r="C525" s="3" t="s">
        <v>452</v>
      </c>
      <c r="D525" s="2">
        <v>14528.28</v>
      </c>
    </row>
    <row r="526" spans="2:4" ht="15.6" x14ac:dyDescent="0.3">
      <c r="B526">
        <v>522</v>
      </c>
      <c r="C526" s="3" t="s">
        <v>453</v>
      </c>
      <c r="D526" s="2">
        <v>14433.81</v>
      </c>
    </row>
    <row r="527" spans="2:4" ht="15.6" x14ac:dyDescent="0.3">
      <c r="B527">
        <v>523</v>
      </c>
      <c r="C527" s="3" t="s">
        <v>454</v>
      </c>
      <c r="D527" s="2">
        <v>14395.62</v>
      </c>
    </row>
    <row r="528" spans="2:4" ht="15.6" x14ac:dyDescent="0.3">
      <c r="B528">
        <v>524</v>
      </c>
      <c r="C528" s="3" t="s">
        <v>455</v>
      </c>
      <c r="D528" s="2">
        <v>14413.71</v>
      </c>
    </row>
    <row r="529" spans="2:4" ht="15.6" x14ac:dyDescent="0.3">
      <c r="B529">
        <v>525</v>
      </c>
      <c r="C529" s="1">
        <v>44385</v>
      </c>
      <c r="D529" s="2">
        <v>14413.71</v>
      </c>
    </row>
    <row r="530" spans="2:4" ht="15.6" x14ac:dyDescent="0.3">
      <c r="B530">
        <v>526</v>
      </c>
      <c r="C530" s="1">
        <v>44416</v>
      </c>
      <c r="D530" s="2">
        <v>14413.71</v>
      </c>
    </row>
    <row r="531" spans="2:4" ht="15.6" x14ac:dyDescent="0.3">
      <c r="B531">
        <v>527</v>
      </c>
      <c r="C531" s="3" t="s">
        <v>456</v>
      </c>
      <c r="D531" s="2">
        <v>14440.85</v>
      </c>
    </row>
    <row r="532" spans="2:4" ht="15.6" x14ac:dyDescent="0.3">
      <c r="B532">
        <v>528</v>
      </c>
      <c r="C532" s="3" t="s">
        <v>457</v>
      </c>
      <c r="D532" s="2">
        <v>14449.89</v>
      </c>
    </row>
    <row r="533" spans="2:4" ht="15.6" x14ac:dyDescent="0.3">
      <c r="B533">
        <v>529</v>
      </c>
      <c r="C533" s="1">
        <v>44508</v>
      </c>
      <c r="D533" s="2">
        <v>14449.89</v>
      </c>
    </row>
    <row r="534" spans="2:4" ht="15.6" x14ac:dyDescent="0.3">
      <c r="B534">
        <v>530</v>
      </c>
      <c r="C534" s="3" t="s">
        <v>458</v>
      </c>
      <c r="D534" s="2">
        <v>14468.99</v>
      </c>
    </row>
    <row r="535" spans="2:4" ht="15.6" x14ac:dyDescent="0.3">
      <c r="B535">
        <v>531</v>
      </c>
      <c r="C535" s="3" t="s">
        <v>459</v>
      </c>
      <c r="D535" s="2">
        <v>14460.95</v>
      </c>
    </row>
    <row r="536" spans="2:4" ht="15.6" x14ac:dyDescent="0.3">
      <c r="B536">
        <v>532</v>
      </c>
      <c r="C536" s="3" t="s">
        <v>460</v>
      </c>
      <c r="D536" s="2">
        <v>14460.95</v>
      </c>
    </row>
    <row r="537" spans="2:4" ht="15.6" x14ac:dyDescent="0.3">
      <c r="B537">
        <v>533</v>
      </c>
      <c r="C537" s="3" t="s">
        <v>461</v>
      </c>
      <c r="D537" s="2">
        <v>14460.95</v>
      </c>
    </row>
    <row r="538" spans="2:4" ht="15.6" x14ac:dyDescent="0.3">
      <c r="B538">
        <v>534</v>
      </c>
      <c r="C538" s="3" t="s">
        <v>462</v>
      </c>
      <c r="D538" s="2">
        <v>14459.94</v>
      </c>
    </row>
    <row r="539" spans="2:4" ht="15.6" x14ac:dyDescent="0.3">
      <c r="B539">
        <v>535</v>
      </c>
      <c r="C539" s="3" t="s">
        <v>463</v>
      </c>
      <c r="D539" s="2">
        <v>14459.94</v>
      </c>
    </row>
    <row r="540" spans="2:4" ht="15.6" x14ac:dyDescent="0.3">
      <c r="B540">
        <v>536</v>
      </c>
      <c r="C540" s="3" t="s">
        <v>464</v>
      </c>
      <c r="D540" s="2">
        <v>14454.92</v>
      </c>
    </row>
    <row r="541" spans="2:4" ht="15.6" x14ac:dyDescent="0.3">
      <c r="B541">
        <v>537</v>
      </c>
      <c r="C541" s="3" t="s">
        <v>465</v>
      </c>
      <c r="D541" s="2">
        <v>14455.92</v>
      </c>
    </row>
    <row r="542" spans="2:4" ht="15.6" x14ac:dyDescent="0.3">
      <c r="B542">
        <v>538</v>
      </c>
      <c r="C542" s="3" t="s">
        <v>466</v>
      </c>
      <c r="D542" s="2">
        <v>14486.07</v>
      </c>
    </row>
    <row r="543" spans="2:4" ht="15.6" x14ac:dyDescent="0.3">
      <c r="B543">
        <v>539</v>
      </c>
      <c r="C543" s="3" t="s">
        <v>467</v>
      </c>
      <c r="D543" s="2">
        <v>14486.07</v>
      </c>
    </row>
    <row r="544" spans="2:4" ht="15.6" x14ac:dyDescent="0.3">
      <c r="B544">
        <v>540</v>
      </c>
      <c r="C544" s="3" t="s">
        <v>468</v>
      </c>
      <c r="D544" s="2">
        <v>14486.07</v>
      </c>
    </row>
    <row r="545" spans="2:4" ht="15.6" x14ac:dyDescent="0.3">
      <c r="B545">
        <v>541</v>
      </c>
      <c r="C545" s="3" t="s">
        <v>469</v>
      </c>
      <c r="D545" s="2">
        <v>14536.32</v>
      </c>
    </row>
    <row r="546" spans="2:4" ht="15.6" x14ac:dyDescent="0.3">
      <c r="B546">
        <v>542</v>
      </c>
      <c r="C546" s="3" t="s">
        <v>470</v>
      </c>
      <c r="D546" s="2">
        <v>14487.08</v>
      </c>
    </row>
    <row r="547" spans="2:4" ht="15.6" x14ac:dyDescent="0.3">
      <c r="B547">
        <v>543</v>
      </c>
      <c r="C547" s="3" t="s">
        <v>471</v>
      </c>
      <c r="D547" s="2">
        <v>14462.96</v>
      </c>
    </row>
    <row r="548" spans="2:4" ht="15.6" x14ac:dyDescent="0.3">
      <c r="B548">
        <v>544</v>
      </c>
      <c r="C548" s="3" t="s">
        <v>472</v>
      </c>
      <c r="D548" s="2">
        <v>14480.04</v>
      </c>
    </row>
    <row r="549" spans="2:4" ht="15.6" x14ac:dyDescent="0.3">
      <c r="B549">
        <v>545</v>
      </c>
      <c r="C549" s="3" t="s">
        <v>473</v>
      </c>
      <c r="D549" s="2">
        <v>14495.12</v>
      </c>
    </row>
    <row r="550" spans="2:4" ht="15.6" x14ac:dyDescent="0.3">
      <c r="B550">
        <v>546</v>
      </c>
      <c r="C550" s="3" t="s">
        <v>474</v>
      </c>
      <c r="D550" s="2">
        <v>14495.12</v>
      </c>
    </row>
    <row r="551" spans="2:4" ht="15.6" x14ac:dyDescent="0.3">
      <c r="B551">
        <v>547</v>
      </c>
      <c r="C551" s="3" t="s">
        <v>475</v>
      </c>
      <c r="D551" s="2">
        <v>14495.12</v>
      </c>
    </row>
    <row r="552" spans="2:4" ht="15.6" x14ac:dyDescent="0.3">
      <c r="B552">
        <v>548</v>
      </c>
      <c r="C552" s="3" t="s">
        <v>476</v>
      </c>
      <c r="D552" s="2">
        <v>14503.16</v>
      </c>
    </row>
    <row r="553" spans="2:4" ht="15.6" x14ac:dyDescent="0.3">
      <c r="B553">
        <v>549</v>
      </c>
      <c r="C553" s="3" t="s">
        <v>477</v>
      </c>
      <c r="D553" s="2">
        <v>14445.87</v>
      </c>
    </row>
    <row r="554" spans="2:4" ht="15.6" x14ac:dyDescent="0.3">
      <c r="B554">
        <v>550</v>
      </c>
      <c r="C554" s="3" t="s">
        <v>478</v>
      </c>
      <c r="D554" s="2">
        <v>14377.53</v>
      </c>
    </row>
    <row r="555" spans="2:4" ht="15.6" x14ac:dyDescent="0.3">
      <c r="B555">
        <v>551</v>
      </c>
      <c r="C555" s="3" t="s">
        <v>479</v>
      </c>
      <c r="D555" s="2">
        <v>14355.42</v>
      </c>
    </row>
    <row r="556" spans="2:4" ht="15.6" x14ac:dyDescent="0.3">
      <c r="B556">
        <v>552</v>
      </c>
      <c r="C556" s="3" t="s">
        <v>480</v>
      </c>
      <c r="D556" s="2">
        <v>14352.41</v>
      </c>
    </row>
    <row r="557" spans="2:4" ht="15.6" x14ac:dyDescent="0.3">
      <c r="B557">
        <v>553</v>
      </c>
      <c r="C557" s="1">
        <v>44295</v>
      </c>
      <c r="D557" s="2">
        <v>14352.41</v>
      </c>
    </row>
    <row r="558" spans="2:4" ht="15.6" x14ac:dyDescent="0.3">
      <c r="B558">
        <v>554</v>
      </c>
      <c r="C558" s="1">
        <v>44325</v>
      </c>
      <c r="D558" s="2">
        <v>14352.41</v>
      </c>
    </row>
    <row r="559" spans="2:4" ht="15.6" x14ac:dyDescent="0.3">
      <c r="B559">
        <v>555</v>
      </c>
      <c r="C559" s="3" t="s">
        <v>481</v>
      </c>
      <c r="D559" s="2">
        <v>14332.31</v>
      </c>
    </row>
    <row r="560" spans="2:4" ht="15.6" x14ac:dyDescent="0.3">
      <c r="B560">
        <v>556</v>
      </c>
      <c r="C560" s="3" t="s">
        <v>482</v>
      </c>
      <c r="D560" s="2">
        <v>14310.2</v>
      </c>
    </row>
    <row r="561" spans="2:4" ht="15.6" x14ac:dyDescent="0.3">
      <c r="B561">
        <v>557</v>
      </c>
      <c r="C561" s="3" t="s">
        <v>483</v>
      </c>
      <c r="D561" s="2">
        <v>14265.98</v>
      </c>
    </row>
    <row r="562" spans="2:4" ht="15.6" x14ac:dyDescent="0.3">
      <c r="B562">
        <v>558</v>
      </c>
      <c r="C562" s="3" t="s">
        <v>484</v>
      </c>
      <c r="D562" s="2">
        <v>14337.33</v>
      </c>
    </row>
    <row r="563" spans="2:4" ht="15.6" x14ac:dyDescent="0.3">
      <c r="B563">
        <v>559</v>
      </c>
      <c r="C563" s="3" t="s">
        <v>485</v>
      </c>
      <c r="D563" s="2">
        <v>14343.36</v>
      </c>
    </row>
    <row r="564" spans="2:4" ht="15.6" x14ac:dyDescent="0.3">
      <c r="B564">
        <v>560</v>
      </c>
      <c r="C564" s="1">
        <v>44509</v>
      </c>
      <c r="D564" s="2">
        <v>14343.36</v>
      </c>
    </row>
    <row r="565" spans="2:4" ht="15.6" x14ac:dyDescent="0.3">
      <c r="B565">
        <v>561</v>
      </c>
      <c r="C565" s="1">
        <v>44539</v>
      </c>
      <c r="D565" s="2">
        <v>14343.36</v>
      </c>
    </row>
    <row r="566" spans="2:4" ht="15.6" x14ac:dyDescent="0.3">
      <c r="B566">
        <v>562</v>
      </c>
      <c r="C566" s="3" t="s">
        <v>486</v>
      </c>
      <c r="D566" s="2">
        <v>14296.13</v>
      </c>
    </row>
    <row r="567" spans="2:4" ht="15.6" x14ac:dyDescent="0.3">
      <c r="B567">
        <v>563</v>
      </c>
      <c r="C567" s="3" t="s">
        <v>487</v>
      </c>
      <c r="D567" s="2">
        <v>14331.3</v>
      </c>
    </row>
    <row r="568" spans="2:4" ht="15.6" x14ac:dyDescent="0.3">
      <c r="B568">
        <v>564</v>
      </c>
      <c r="C568" s="3" t="s">
        <v>488</v>
      </c>
      <c r="D568" s="2">
        <v>14328.29</v>
      </c>
    </row>
    <row r="569" spans="2:4" ht="15.6" x14ac:dyDescent="0.3">
      <c r="B569">
        <v>565</v>
      </c>
      <c r="C569" s="3" t="s">
        <v>489</v>
      </c>
      <c r="D569" s="2">
        <v>14323.26</v>
      </c>
    </row>
    <row r="570" spans="2:4" ht="15.6" x14ac:dyDescent="0.3">
      <c r="B570">
        <v>566</v>
      </c>
      <c r="C570" s="3" t="s">
        <v>490</v>
      </c>
      <c r="D570" s="2">
        <v>14309.19</v>
      </c>
    </row>
    <row r="571" spans="2:4" ht="15.6" x14ac:dyDescent="0.3">
      <c r="B571">
        <v>567</v>
      </c>
      <c r="C571" s="3" t="s">
        <v>491</v>
      </c>
      <c r="D571" s="2">
        <v>14309.19</v>
      </c>
    </row>
    <row r="572" spans="2:4" ht="15.6" x14ac:dyDescent="0.3">
      <c r="B572">
        <v>568</v>
      </c>
      <c r="C572" s="3" t="s">
        <v>492</v>
      </c>
      <c r="D572" s="2">
        <v>14309.19</v>
      </c>
    </row>
    <row r="573" spans="2:4" ht="15.6" x14ac:dyDescent="0.3">
      <c r="B573">
        <v>569</v>
      </c>
      <c r="C573" s="3" t="s">
        <v>493</v>
      </c>
      <c r="D573" s="2">
        <v>14304.17</v>
      </c>
    </row>
    <row r="574" spans="2:4" ht="15.6" x14ac:dyDescent="0.3">
      <c r="B574">
        <v>570</v>
      </c>
      <c r="C574" s="3" t="s">
        <v>494</v>
      </c>
      <c r="D574" s="2">
        <v>14322.26</v>
      </c>
    </row>
    <row r="575" spans="2:4" ht="15.6" x14ac:dyDescent="0.3">
      <c r="B575">
        <v>571</v>
      </c>
      <c r="C575" s="3" t="s">
        <v>495</v>
      </c>
      <c r="D575" s="2">
        <v>14315.22</v>
      </c>
    </row>
    <row r="576" spans="2:4" ht="15.6" x14ac:dyDescent="0.3">
      <c r="B576">
        <v>572</v>
      </c>
      <c r="C576" s="3" t="s">
        <v>496</v>
      </c>
      <c r="D576" s="2">
        <v>14320.25</v>
      </c>
    </row>
    <row r="577" spans="2:4" ht="15.6" x14ac:dyDescent="0.3">
      <c r="B577">
        <v>573</v>
      </c>
      <c r="C577" s="3" t="s">
        <v>497</v>
      </c>
      <c r="D577" s="2">
        <v>14327.28</v>
      </c>
    </row>
    <row r="578" spans="2:4" ht="15.6" x14ac:dyDescent="0.3">
      <c r="B578">
        <v>574</v>
      </c>
      <c r="C578" s="3" t="s">
        <v>498</v>
      </c>
      <c r="D578" s="2">
        <v>14327.28</v>
      </c>
    </row>
    <row r="579" spans="2:4" ht="15.6" x14ac:dyDescent="0.3">
      <c r="B579">
        <v>575</v>
      </c>
      <c r="C579" s="3" t="s">
        <v>499</v>
      </c>
      <c r="D579" s="2">
        <v>14327.28</v>
      </c>
    </row>
    <row r="580" spans="2:4" ht="15.6" x14ac:dyDescent="0.3">
      <c r="B580">
        <v>576</v>
      </c>
      <c r="C580" s="3" t="s">
        <v>500</v>
      </c>
      <c r="D580" s="2">
        <v>14321.25</v>
      </c>
    </row>
    <row r="581" spans="2:4" ht="15.6" x14ac:dyDescent="0.3">
      <c r="B581">
        <v>577</v>
      </c>
      <c r="C581" s="3" t="s">
        <v>501</v>
      </c>
      <c r="D581" s="2">
        <v>14329.29</v>
      </c>
    </row>
    <row r="582" spans="2:4" ht="15.6" x14ac:dyDescent="0.3">
      <c r="B582">
        <v>578</v>
      </c>
      <c r="C582" s="3" t="s">
        <v>502</v>
      </c>
      <c r="D582" s="2">
        <v>14340.35</v>
      </c>
    </row>
    <row r="583" spans="2:4" ht="15.6" x14ac:dyDescent="0.3">
      <c r="B583">
        <v>579</v>
      </c>
      <c r="C583" s="3" t="s">
        <v>503</v>
      </c>
      <c r="D583" s="2">
        <v>14378.54</v>
      </c>
    </row>
    <row r="584" spans="2:4" ht="15.6" x14ac:dyDescent="0.3">
      <c r="B584">
        <v>580</v>
      </c>
      <c r="C584" s="3" t="s">
        <v>504</v>
      </c>
      <c r="D584" s="2">
        <v>14392.61</v>
      </c>
    </row>
    <row r="585" spans="2:4" ht="15.6" x14ac:dyDescent="0.3">
      <c r="B585">
        <v>581</v>
      </c>
      <c r="C585" s="1">
        <v>44237</v>
      </c>
      <c r="D585" s="2">
        <v>14392.61</v>
      </c>
    </row>
    <row r="586" spans="2:4" ht="15.6" x14ac:dyDescent="0.3">
      <c r="B586">
        <v>582</v>
      </c>
      <c r="C586" s="1">
        <v>44265</v>
      </c>
      <c r="D586" s="2">
        <v>14392.61</v>
      </c>
    </row>
    <row r="587" spans="2:4" ht="15.6" x14ac:dyDescent="0.3">
      <c r="B587">
        <v>583</v>
      </c>
      <c r="C587" s="3" t="s">
        <v>505</v>
      </c>
      <c r="D587" s="2">
        <v>14386.58</v>
      </c>
    </row>
    <row r="588" spans="2:4" ht="15.6" x14ac:dyDescent="0.3">
      <c r="B588">
        <v>584</v>
      </c>
      <c r="C588" s="3" t="s">
        <v>506</v>
      </c>
      <c r="D588" s="2">
        <v>14347.38</v>
      </c>
    </row>
    <row r="589" spans="2:4" ht="15.6" x14ac:dyDescent="0.3">
      <c r="B589">
        <v>585</v>
      </c>
      <c r="C589" s="3" t="s">
        <v>507</v>
      </c>
      <c r="D589" s="2">
        <v>14331.3</v>
      </c>
    </row>
    <row r="590" spans="2:4" ht="15.6" x14ac:dyDescent="0.3">
      <c r="B590">
        <v>586</v>
      </c>
      <c r="C590" s="3" t="s">
        <v>508</v>
      </c>
      <c r="D590" s="2">
        <v>14316.23</v>
      </c>
    </row>
    <row r="591" spans="2:4" ht="15.6" x14ac:dyDescent="0.3">
      <c r="B591">
        <v>587</v>
      </c>
      <c r="C591" s="3" t="s">
        <v>509</v>
      </c>
      <c r="D591" s="2">
        <v>14309.19</v>
      </c>
    </row>
    <row r="592" spans="2:4" ht="15.6" x14ac:dyDescent="0.3">
      <c r="B592">
        <v>588</v>
      </c>
      <c r="C592" s="1">
        <v>44449</v>
      </c>
      <c r="D592" s="2">
        <v>14309.19</v>
      </c>
    </row>
    <row r="593" spans="2:4" ht="15.6" x14ac:dyDescent="0.3">
      <c r="B593">
        <v>589</v>
      </c>
      <c r="C593" s="1">
        <v>44479</v>
      </c>
      <c r="D593" s="2">
        <v>14309.19</v>
      </c>
    </row>
    <row r="594" spans="2:4" ht="15.6" x14ac:dyDescent="0.3">
      <c r="B594">
        <v>590</v>
      </c>
      <c r="C594" s="3" t="s">
        <v>510</v>
      </c>
      <c r="D594" s="2">
        <v>14296.13</v>
      </c>
    </row>
    <row r="595" spans="2:4" ht="15.6" x14ac:dyDescent="0.3">
      <c r="B595">
        <v>591</v>
      </c>
      <c r="C595" s="3" t="s">
        <v>511</v>
      </c>
      <c r="D595" s="2">
        <v>14281.05</v>
      </c>
    </row>
    <row r="596" spans="2:4" ht="15.6" x14ac:dyDescent="0.3">
      <c r="B596">
        <v>592</v>
      </c>
      <c r="C596" s="3" t="s">
        <v>512</v>
      </c>
      <c r="D596" s="2">
        <v>14288.09</v>
      </c>
    </row>
    <row r="597" spans="2:4" ht="15.6" x14ac:dyDescent="0.3">
      <c r="B597">
        <v>593</v>
      </c>
      <c r="C597" s="3" t="s">
        <v>513</v>
      </c>
      <c r="D597" s="2">
        <v>14292.11</v>
      </c>
    </row>
    <row r="598" spans="2:4" ht="15.6" x14ac:dyDescent="0.3">
      <c r="B598">
        <v>594</v>
      </c>
      <c r="C598" s="3" t="s">
        <v>514</v>
      </c>
      <c r="D598" s="2">
        <v>14225.78</v>
      </c>
    </row>
    <row r="599" spans="2:4" ht="15.6" x14ac:dyDescent="0.3">
      <c r="B599">
        <v>595</v>
      </c>
      <c r="C599" s="3" t="s">
        <v>515</v>
      </c>
      <c r="D599" s="2">
        <v>14225.78</v>
      </c>
    </row>
    <row r="600" spans="2:4" ht="15.6" x14ac:dyDescent="0.3">
      <c r="B600">
        <v>596</v>
      </c>
      <c r="C600" s="3" t="s">
        <v>516</v>
      </c>
      <c r="D600" s="2">
        <v>14225.78</v>
      </c>
    </row>
    <row r="601" spans="2:4" ht="15.6" x14ac:dyDescent="0.3">
      <c r="B601">
        <v>597</v>
      </c>
      <c r="C601" s="3" t="s">
        <v>517</v>
      </c>
      <c r="D601" s="2">
        <v>14154.42</v>
      </c>
    </row>
    <row r="602" spans="2:4" ht="15.6" x14ac:dyDescent="0.3">
      <c r="B602">
        <v>598</v>
      </c>
      <c r="C602" s="3" t="s">
        <v>518</v>
      </c>
      <c r="D602" s="2">
        <v>14166.48</v>
      </c>
    </row>
    <row r="603" spans="2:4" ht="15.6" x14ac:dyDescent="0.3">
      <c r="B603">
        <v>599</v>
      </c>
      <c r="C603" s="3" t="s">
        <v>519</v>
      </c>
      <c r="D603" s="2">
        <v>14166.48</v>
      </c>
    </row>
    <row r="604" spans="2:4" ht="15.6" x14ac:dyDescent="0.3">
      <c r="B604">
        <v>600</v>
      </c>
      <c r="C604" s="3" t="s">
        <v>520</v>
      </c>
      <c r="D604" s="2">
        <v>14150.4</v>
      </c>
    </row>
    <row r="605" spans="2:4" ht="15.6" x14ac:dyDescent="0.3">
      <c r="B605">
        <v>601</v>
      </c>
      <c r="C605" s="3" t="s">
        <v>521</v>
      </c>
      <c r="D605" s="2">
        <v>14203.67</v>
      </c>
    </row>
    <row r="606" spans="2:4" ht="15.6" x14ac:dyDescent="0.3">
      <c r="B606">
        <v>602</v>
      </c>
      <c r="C606" s="3" t="s">
        <v>522</v>
      </c>
      <c r="D606" s="2">
        <v>14203.67</v>
      </c>
    </row>
    <row r="607" spans="2:4" ht="15.6" x14ac:dyDescent="0.3">
      <c r="B607">
        <v>603</v>
      </c>
      <c r="C607" s="3" t="s">
        <v>523</v>
      </c>
      <c r="D607" s="2">
        <v>14203.67</v>
      </c>
    </row>
    <row r="608" spans="2:4" ht="15.6" x14ac:dyDescent="0.3">
      <c r="B608">
        <v>604</v>
      </c>
      <c r="C608" s="3" t="s">
        <v>524</v>
      </c>
      <c r="D608" s="2">
        <v>14232.81</v>
      </c>
    </row>
    <row r="609" spans="2:4" ht="15.6" x14ac:dyDescent="0.3">
      <c r="B609">
        <v>605</v>
      </c>
      <c r="C609" s="3" t="s">
        <v>525</v>
      </c>
      <c r="D609" s="2">
        <v>14253.92</v>
      </c>
    </row>
    <row r="610" spans="2:4" ht="15.6" x14ac:dyDescent="0.3">
      <c r="B610">
        <v>606</v>
      </c>
      <c r="C610" s="3" t="s">
        <v>526</v>
      </c>
      <c r="D610" s="2">
        <v>14235.83</v>
      </c>
    </row>
    <row r="611" spans="2:4" ht="15.6" x14ac:dyDescent="0.3">
      <c r="B611">
        <v>607</v>
      </c>
      <c r="C611" s="3" t="s">
        <v>527</v>
      </c>
      <c r="D611" s="2">
        <v>14254.92</v>
      </c>
    </row>
    <row r="612" spans="2:4" ht="15.6" x14ac:dyDescent="0.3">
      <c r="B612">
        <v>608</v>
      </c>
      <c r="C612" s="3" t="s">
        <v>528</v>
      </c>
      <c r="D612" s="2">
        <v>14270</v>
      </c>
    </row>
    <row r="613" spans="2:4" ht="15.6" x14ac:dyDescent="0.3">
      <c r="B613">
        <v>609</v>
      </c>
      <c r="C613" s="3" t="s">
        <v>529</v>
      </c>
      <c r="D613" s="2">
        <v>14270</v>
      </c>
    </row>
    <row r="614" spans="2:4" ht="15.6" x14ac:dyDescent="0.3">
      <c r="B614">
        <v>610</v>
      </c>
      <c r="C614" s="3" t="s">
        <v>530</v>
      </c>
      <c r="D614" s="2">
        <v>14270</v>
      </c>
    </row>
    <row r="615" spans="2:4" ht="15.6" x14ac:dyDescent="0.3">
      <c r="B615">
        <v>611</v>
      </c>
      <c r="C615" s="3" t="s">
        <v>531</v>
      </c>
      <c r="D615" s="2">
        <v>14241.86</v>
      </c>
    </row>
    <row r="616" spans="2:4" ht="15.6" x14ac:dyDescent="0.3">
      <c r="B616">
        <v>612</v>
      </c>
      <c r="C616" s="3" t="s">
        <v>532</v>
      </c>
      <c r="D616" s="2">
        <v>14306.18</v>
      </c>
    </row>
    <row r="617" spans="2:4" ht="15.6" x14ac:dyDescent="0.3">
      <c r="B617">
        <v>613</v>
      </c>
      <c r="C617" s="3" t="s">
        <v>533</v>
      </c>
      <c r="D617" s="2">
        <v>14332.31</v>
      </c>
    </row>
    <row r="618" spans="2:4" ht="15.6" x14ac:dyDescent="0.3">
      <c r="B618">
        <v>614</v>
      </c>
      <c r="C618" s="3" t="s">
        <v>534</v>
      </c>
      <c r="D618" s="2">
        <v>14372.51</v>
      </c>
    </row>
    <row r="619" spans="2:4" ht="15.6" x14ac:dyDescent="0.3">
      <c r="B619">
        <v>615</v>
      </c>
      <c r="C619" s="3" t="s">
        <v>535</v>
      </c>
      <c r="D619" s="2">
        <v>14398.64</v>
      </c>
    </row>
    <row r="620" spans="2:4" ht="15.6" x14ac:dyDescent="0.3">
      <c r="B620">
        <v>616</v>
      </c>
      <c r="C620" s="1">
        <v>44358</v>
      </c>
      <c r="D620" s="2">
        <v>14398.64</v>
      </c>
    </row>
    <row r="621" spans="2:4" ht="15.6" x14ac:dyDescent="0.3">
      <c r="B621">
        <v>617</v>
      </c>
      <c r="C621" s="1">
        <v>44388</v>
      </c>
      <c r="D621" s="2">
        <v>14398.64</v>
      </c>
    </row>
    <row r="622" spans="2:4" ht="15.6" x14ac:dyDescent="0.3">
      <c r="B622">
        <v>618</v>
      </c>
      <c r="C622" s="3" t="s">
        <v>536</v>
      </c>
      <c r="D622" s="2">
        <v>14445.87</v>
      </c>
    </row>
    <row r="623" spans="2:4" ht="15.6" x14ac:dyDescent="0.3">
      <c r="B623">
        <v>619</v>
      </c>
      <c r="C623" s="3" t="s">
        <v>537</v>
      </c>
      <c r="D623" s="2">
        <v>14339.34</v>
      </c>
    </row>
    <row r="624" spans="2:4" ht="15.6" x14ac:dyDescent="0.3">
      <c r="B624">
        <v>620</v>
      </c>
      <c r="C624" s="3" t="s">
        <v>538</v>
      </c>
      <c r="D624" s="2">
        <v>14304.17</v>
      </c>
    </row>
    <row r="625" spans="2:4" ht="15.6" x14ac:dyDescent="0.3">
      <c r="B625">
        <v>621</v>
      </c>
      <c r="C625" s="3" t="s">
        <v>539</v>
      </c>
      <c r="D625" s="2">
        <v>14324.27</v>
      </c>
    </row>
    <row r="626" spans="2:4" ht="15.6" x14ac:dyDescent="0.3">
      <c r="B626">
        <v>622</v>
      </c>
      <c r="C626" s="3" t="s">
        <v>540</v>
      </c>
      <c r="D626" s="2">
        <v>14359.44</v>
      </c>
    </row>
    <row r="627" spans="2:4" ht="15.6" x14ac:dyDescent="0.3">
      <c r="B627">
        <v>623</v>
      </c>
      <c r="C627" s="3" t="s">
        <v>541</v>
      </c>
      <c r="D627" s="2">
        <v>14359.44</v>
      </c>
    </row>
    <row r="628" spans="2:4" ht="15.6" x14ac:dyDescent="0.3">
      <c r="B628">
        <v>624</v>
      </c>
      <c r="C628" s="3" t="s">
        <v>542</v>
      </c>
      <c r="D628" s="2">
        <v>14359.44</v>
      </c>
    </row>
    <row r="629" spans="2:4" ht="15.6" x14ac:dyDescent="0.3">
      <c r="B629">
        <v>625</v>
      </c>
      <c r="C629" s="3" t="s">
        <v>543</v>
      </c>
      <c r="D629" s="2">
        <v>14314.22</v>
      </c>
    </row>
    <row r="630" spans="2:4" ht="15.6" x14ac:dyDescent="0.3">
      <c r="B630">
        <v>626</v>
      </c>
      <c r="C630" s="3" t="s">
        <v>544</v>
      </c>
      <c r="D630" s="2">
        <v>14277.03</v>
      </c>
    </row>
    <row r="631" spans="2:4" ht="15.6" x14ac:dyDescent="0.3">
      <c r="B631">
        <v>627</v>
      </c>
      <c r="C631" s="3" t="s">
        <v>545</v>
      </c>
      <c r="D631" s="2">
        <v>14282.06</v>
      </c>
    </row>
    <row r="632" spans="2:4" ht="15.6" x14ac:dyDescent="0.3">
      <c r="B632">
        <v>628</v>
      </c>
      <c r="C632" s="3" t="s">
        <v>546</v>
      </c>
      <c r="D632" s="2">
        <v>14330.3</v>
      </c>
    </row>
    <row r="633" spans="2:4" ht="15.6" x14ac:dyDescent="0.3">
      <c r="B633">
        <v>629</v>
      </c>
      <c r="C633" s="3" t="s">
        <v>547</v>
      </c>
      <c r="D633" s="2">
        <v>14302.16</v>
      </c>
    </row>
    <row r="634" spans="2:4" ht="15.6" x14ac:dyDescent="0.3">
      <c r="B634">
        <v>630</v>
      </c>
      <c r="C634" s="3" t="s">
        <v>548</v>
      </c>
      <c r="D634" s="2">
        <v>14302.16</v>
      </c>
    </row>
    <row r="635" spans="2:4" ht="15.6" x14ac:dyDescent="0.3">
      <c r="B635">
        <v>631</v>
      </c>
      <c r="C635" s="3" t="s">
        <v>549</v>
      </c>
      <c r="D635" s="2">
        <v>14302.16</v>
      </c>
    </row>
    <row r="636" spans="2:4" ht="15.6" x14ac:dyDescent="0.3">
      <c r="B636">
        <v>632</v>
      </c>
      <c r="C636" s="3" t="s">
        <v>550</v>
      </c>
      <c r="D636" s="2">
        <v>14308.19</v>
      </c>
    </row>
    <row r="637" spans="2:4" ht="15.6" x14ac:dyDescent="0.3">
      <c r="B637">
        <v>633</v>
      </c>
      <c r="C637" s="3" t="s">
        <v>551</v>
      </c>
      <c r="D637" s="2">
        <v>14326.28</v>
      </c>
    </row>
    <row r="638" spans="2:4" ht="15.6" x14ac:dyDescent="0.3">
      <c r="B638">
        <v>634</v>
      </c>
      <c r="C638" s="3" t="s">
        <v>552</v>
      </c>
      <c r="D638" s="2">
        <v>14343.36</v>
      </c>
    </row>
    <row r="639" spans="2:4" ht="15.6" x14ac:dyDescent="0.3">
      <c r="B639">
        <v>635</v>
      </c>
      <c r="C639" s="3" t="s">
        <v>553</v>
      </c>
      <c r="D639" s="2">
        <v>14343.36</v>
      </c>
    </row>
    <row r="640" spans="2:4" ht="15.6" x14ac:dyDescent="0.3">
      <c r="B640">
        <v>636</v>
      </c>
      <c r="C640" s="3" t="s">
        <v>554</v>
      </c>
      <c r="D640" s="2">
        <v>14351.4</v>
      </c>
    </row>
    <row r="641" spans="2:4" ht="15.6" x14ac:dyDescent="0.3">
      <c r="B641">
        <v>637</v>
      </c>
      <c r="C641" s="3" t="s">
        <v>555</v>
      </c>
      <c r="D641" s="2">
        <v>14351.4</v>
      </c>
    </row>
    <row r="642" spans="2:4" ht="15.6" x14ac:dyDescent="0.3">
      <c r="B642">
        <v>638</v>
      </c>
      <c r="C642" s="3" t="s">
        <v>556</v>
      </c>
      <c r="D642" s="2">
        <v>14351.4</v>
      </c>
    </row>
    <row r="643" spans="2:4" ht="15.6" x14ac:dyDescent="0.3">
      <c r="B643">
        <v>639</v>
      </c>
      <c r="C643" s="3" t="s">
        <v>557</v>
      </c>
      <c r="D643" s="2">
        <v>14351.4</v>
      </c>
    </row>
    <row r="644" spans="2:4" ht="15.6" x14ac:dyDescent="0.3">
      <c r="B644">
        <v>640</v>
      </c>
      <c r="C644" s="3" t="s">
        <v>558</v>
      </c>
      <c r="D644" s="2">
        <v>14411.7</v>
      </c>
    </row>
    <row r="645" spans="2:4" ht="15.6" x14ac:dyDescent="0.3">
      <c r="B645">
        <v>641</v>
      </c>
      <c r="C645" s="3" t="s">
        <v>559</v>
      </c>
      <c r="D645" s="2">
        <v>14391.6</v>
      </c>
    </row>
    <row r="646" spans="2:4" ht="15.6" x14ac:dyDescent="0.3">
      <c r="B646">
        <v>642</v>
      </c>
      <c r="C646" s="2" t="s">
        <v>560</v>
      </c>
      <c r="D646" s="2">
        <v>14424.77</v>
      </c>
    </row>
    <row r="647" spans="2:4" ht="15.6" x14ac:dyDescent="0.3">
      <c r="B647">
        <v>643</v>
      </c>
      <c r="C647" s="2" t="s">
        <v>561</v>
      </c>
      <c r="D647" s="2">
        <v>14449.89</v>
      </c>
    </row>
    <row r="648" spans="2:4" ht="15.6" x14ac:dyDescent="0.3">
      <c r="B648">
        <v>644</v>
      </c>
      <c r="C648" s="4">
        <v>44298</v>
      </c>
      <c r="D648" s="2">
        <v>14449.89</v>
      </c>
    </row>
    <row r="649" spans="2:4" ht="15.6" x14ac:dyDescent="0.3">
      <c r="B649">
        <v>645</v>
      </c>
      <c r="C649" s="4">
        <v>44328</v>
      </c>
      <c r="D649" s="2">
        <v>14449.89</v>
      </c>
    </row>
    <row r="650" spans="2:4" ht="15.6" x14ac:dyDescent="0.3">
      <c r="B650">
        <v>646</v>
      </c>
      <c r="C650" s="2" t="s">
        <v>562</v>
      </c>
      <c r="D650" s="2">
        <v>14480.04</v>
      </c>
    </row>
    <row r="651" spans="2:4" ht="15.6" x14ac:dyDescent="0.3">
      <c r="B651">
        <v>647</v>
      </c>
      <c r="C651" s="2" t="s">
        <v>563</v>
      </c>
      <c r="D651" s="2">
        <v>14513.21</v>
      </c>
    </row>
    <row r="652" spans="2:4" ht="15.6" x14ac:dyDescent="0.3">
      <c r="B652">
        <v>648</v>
      </c>
      <c r="C652" s="2" t="s">
        <v>564</v>
      </c>
      <c r="D652" s="2">
        <v>14480.04</v>
      </c>
    </row>
    <row r="653" spans="2:4" ht="15.6" x14ac:dyDescent="0.3">
      <c r="B653">
        <v>649</v>
      </c>
      <c r="C653" s="2" t="s">
        <v>565</v>
      </c>
      <c r="D653" s="2">
        <v>14419.74</v>
      </c>
    </row>
    <row r="654" spans="2:4" ht="15.6" x14ac:dyDescent="0.3">
      <c r="B654">
        <v>650</v>
      </c>
      <c r="C654" s="2" t="s">
        <v>566</v>
      </c>
      <c r="D654" s="2">
        <v>14422.76</v>
      </c>
    </row>
    <row r="655" spans="2:4" ht="15.6" x14ac:dyDescent="0.3">
      <c r="B655">
        <v>651</v>
      </c>
      <c r="C655" s="4">
        <v>44512</v>
      </c>
      <c r="D655" s="2">
        <v>14422.76</v>
      </c>
    </row>
    <row r="656" spans="2:4" ht="15.6" x14ac:dyDescent="0.3">
      <c r="B656">
        <v>652</v>
      </c>
      <c r="C656" s="4">
        <v>44542</v>
      </c>
      <c r="D656" s="2">
        <v>14422.76</v>
      </c>
    </row>
    <row r="657" spans="2:4" ht="15.6" x14ac:dyDescent="0.3">
      <c r="B657">
        <v>653</v>
      </c>
      <c r="C657" s="2" t="s">
        <v>567</v>
      </c>
      <c r="D657" s="2">
        <v>14449.89</v>
      </c>
    </row>
    <row r="658" spans="2:4" ht="15.6" x14ac:dyDescent="0.3">
      <c r="B658">
        <v>654</v>
      </c>
      <c r="C658" s="2" t="s">
        <v>568</v>
      </c>
      <c r="D658" s="2">
        <v>14417.73</v>
      </c>
    </row>
    <row r="659" spans="2:4" ht="15.6" x14ac:dyDescent="0.3">
      <c r="B659">
        <v>655</v>
      </c>
      <c r="C659" s="2" t="s">
        <v>569</v>
      </c>
      <c r="D659" s="2">
        <v>14419.74</v>
      </c>
    </row>
    <row r="660" spans="2:4" ht="15.6" x14ac:dyDescent="0.3">
      <c r="B660">
        <v>656</v>
      </c>
      <c r="C660" s="2" t="s">
        <v>570</v>
      </c>
      <c r="D660" s="2">
        <v>14408.69</v>
      </c>
    </row>
    <row r="661" spans="2:4" ht="15.6" x14ac:dyDescent="0.3">
      <c r="B661">
        <v>657</v>
      </c>
      <c r="C661" s="2" t="s">
        <v>571</v>
      </c>
      <c r="D661" s="2">
        <v>14414.72</v>
      </c>
    </row>
    <row r="662" spans="2:4" ht="15.6" x14ac:dyDescent="0.3">
      <c r="B662">
        <v>658</v>
      </c>
      <c r="C662" s="2" t="s">
        <v>572</v>
      </c>
      <c r="D662" s="2">
        <v>14414.72</v>
      </c>
    </row>
    <row r="663" spans="2:4" ht="15.6" x14ac:dyDescent="0.3">
      <c r="B663">
        <v>659</v>
      </c>
      <c r="C663" s="2" t="s">
        <v>573</v>
      </c>
      <c r="D663" s="2">
        <v>14414.72</v>
      </c>
    </row>
    <row r="664" spans="2:4" ht="15.6" x14ac:dyDescent="0.3">
      <c r="B664">
        <v>660</v>
      </c>
      <c r="C664" s="2" t="s">
        <v>574</v>
      </c>
      <c r="D664" s="2">
        <v>14414.72</v>
      </c>
    </row>
    <row r="665" spans="2:4" ht="15.6" x14ac:dyDescent="0.3">
      <c r="B665">
        <v>661</v>
      </c>
      <c r="C665" s="2" t="s">
        <v>575</v>
      </c>
      <c r="D665" s="2">
        <v>14455.92</v>
      </c>
    </row>
    <row r="666" spans="2:4" ht="15.6" x14ac:dyDescent="0.3">
      <c r="B666">
        <v>662</v>
      </c>
      <c r="C666" s="2" t="s">
        <v>576</v>
      </c>
      <c r="D666" s="2">
        <v>14420.75</v>
      </c>
    </row>
    <row r="667" spans="2:4" ht="15.6" x14ac:dyDescent="0.3">
      <c r="B667">
        <v>663</v>
      </c>
      <c r="C667" s="2" t="s">
        <v>577</v>
      </c>
      <c r="D667" s="2">
        <v>14335.32</v>
      </c>
    </row>
    <row r="668" spans="2:4" ht="15.6" x14ac:dyDescent="0.3">
      <c r="B668">
        <v>664</v>
      </c>
      <c r="C668" s="2" t="s">
        <v>578</v>
      </c>
      <c r="D668" s="2">
        <v>14322.26</v>
      </c>
    </row>
    <row r="669" spans="2:4" ht="15.6" x14ac:dyDescent="0.3">
      <c r="B669">
        <v>665</v>
      </c>
      <c r="C669" s="2" t="s">
        <v>579</v>
      </c>
      <c r="D669" s="2">
        <v>14322.26</v>
      </c>
    </row>
    <row r="670" spans="2:4" ht="15.6" x14ac:dyDescent="0.3">
      <c r="B670">
        <v>666</v>
      </c>
      <c r="C670" s="2" t="s">
        <v>580</v>
      </c>
      <c r="D670" s="2">
        <v>14322.26</v>
      </c>
    </row>
    <row r="671" spans="2:4" ht="15.6" x14ac:dyDescent="0.3">
      <c r="B671">
        <v>667</v>
      </c>
      <c r="C671" s="2" t="s">
        <v>581</v>
      </c>
      <c r="D671" s="2">
        <v>14290.1</v>
      </c>
    </row>
    <row r="672" spans="2:4" ht="15.6" x14ac:dyDescent="0.3">
      <c r="B672">
        <v>668</v>
      </c>
      <c r="C672" s="2" t="s">
        <v>582</v>
      </c>
      <c r="D672" s="2">
        <v>14296.13</v>
      </c>
    </row>
    <row r="673" spans="2:4" ht="15.6" x14ac:dyDescent="0.3">
      <c r="B673">
        <v>669</v>
      </c>
      <c r="C673" s="2" t="s">
        <v>583</v>
      </c>
      <c r="D673" s="2">
        <v>14308.19</v>
      </c>
    </row>
    <row r="674" spans="2:4" ht="15.6" x14ac:dyDescent="0.3">
      <c r="B674">
        <v>670</v>
      </c>
      <c r="C674" s="2" t="s">
        <v>584</v>
      </c>
      <c r="D674" s="2">
        <v>14336.33</v>
      </c>
    </row>
    <row r="675" spans="2:4" ht="15.6" x14ac:dyDescent="0.3">
      <c r="B675">
        <v>671</v>
      </c>
      <c r="C675" s="2" t="s">
        <v>585</v>
      </c>
      <c r="D675" s="2">
        <v>14340.35</v>
      </c>
    </row>
    <row r="676" spans="2:4" ht="15.6" x14ac:dyDescent="0.3">
      <c r="B676">
        <v>672</v>
      </c>
      <c r="C676" s="4">
        <v>44562</v>
      </c>
      <c r="D676" s="2">
        <v>14340.35</v>
      </c>
    </row>
    <row r="677" spans="2:4" ht="15.6" x14ac:dyDescent="0.3">
      <c r="B677">
        <v>673</v>
      </c>
      <c r="C677" s="4">
        <v>44593</v>
      </c>
      <c r="D677" s="2">
        <v>14340.35</v>
      </c>
    </row>
    <row r="678" spans="2:4" ht="15.6" x14ac:dyDescent="0.3">
      <c r="B678">
        <v>674</v>
      </c>
      <c r="C678" s="2" t="s">
        <v>586</v>
      </c>
      <c r="D678" s="2">
        <v>14349.39</v>
      </c>
    </row>
    <row r="679" spans="2:4" ht="15.6" x14ac:dyDescent="0.3">
      <c r="B679">
        <v>675</v>
      </c>
      <c r="C679" s="2" t="s">
        <v>587</v>
      </c>
      <c r="D679" s="2">
        <v>14341.35</v>
      </c>
    </row>
    <row r="680" spans="2:4" ht="15.6" x14ac:dyDescent="0.3">
      <c r="B680">
        <v>676</v>
      </c>
      <c r="C680" s="2" t="s">
        <v>588</v>
      </c>
      <c r="D680" s="2">
        <v>14381.55</v>
      </c>
    </row>
    <row r="681" spans="2:4" ht="15.6" x14ac:dyDescent="0.3">
      <c r="B681">
        <v>677</v>
      </c>
      <c r="C681" s="2" t="s">
        <v>589</v>
      </c>
      <c r="D681" s="2">
        <v>14436.83</v>
      </c>
    </row>
    <row r="682" spans="2:4" ht="15.6" x14ac:dyDescent="0.3">
      <c r="B682">
        <v>678</v>
      </c>
      <c r="C682" s="2" t="s">
        <v>590</v>
      </c>
      <c r="D682" s="2">
        <v>14467.98</v>
      </c>
    </row>
    <row r="683" spans="2:4" ht="15.6" x14ac:dyDescent="0.3">
      <c r="B683">
        <v>679</v>
      </c>
      <c r="C683" s="4">
        <v>44774</v>
      </c>
      <c r="D683" s="2">
        <v>14467.98</v>
      </c>
    </row>
    <row r="684" spans="2:4" ht="15.6" x14ac:dyDescent="0.3">
      <c r="B684">
        <v>680</v>
      </c>
      <c r="C684" s="4">
        <v>44805</v>
      </c>
      <c r="D684" s="2">
        <v>14467.98</v>
      </c>
    </row>
    <row r="685" spans="2:4" ht="15.6" x14ac:dyDescent="0.3">
      <c r="B685">
        <v>681</v>
      </c>
      <c r="C685" s="2" t="s">
        <v>591</v>
      </c>
      <c r="D685" s="2">
        <v>14431.8</v>
      </c>
    </row>
    <row r="686" spans="2:4" ht="15.6" x14ac:dyDescent="0.3">
      <c r="B686">
        <v>682</v>
      </c>
      <c r="C686" s="2" t="s">
        <v>592</v>
      </c>
      <c r="D686" s="2">
        <v>14394.62</v>
      </c>
    </row>
    <row r="687" spans="2:4" ht="15.6" x14ac:dyDescent="0.3">
      <c r="B687">
        <v>683</v>
      </c>
      <c r="C687" s="2" t="s">
        <v>593</v>
      </c>
      <c r="D687" s="2">
        <v>14370.5</v>
      </c>
    </row>
    <row r="688" spans="2:4" ht="15.6" x14ac:dyDescent="0.3">
      <c r="B688">
        <v>684</v>
      </c>
      <c r="C688" s="2" t="s">
        <v>594</v>
      </c>
      <c r="D688" s="2">
        <v>14373.51</v>
      </c>
    </row>
    <row r="689" spans="2:4" ht="15.6" x14ac:dyDescent="0.3">
      <c r="B689">
        <v>685</v>
      </c>
      <c r="C689" s="2" t="s">
        <v>595</v>
      </c>
      <c r="D689" s="2">
        <v>14382.56</v>
      </c>
    </row>
    <row r="690" spans="2:4" ht="15.6" x14ac:dyDescent="0.3">
      <c r="B690">
        <v>686</v>
      </c>
      <c r="C690" s="2" t="s">
        <v>596</v>
      </c>
      <c r="D690" s="2">
        <v>14382.56</v>
      </c>
    </row>
    <row r="691" spans="2:4" ht="15.6" x14ac:dyDescent="0.3">
      <c r="B691">
        <v>687</v>
      </c>
      <c r="C691" s="2" t="s">
        <v>597</v>
      </c>
      <c r="D691" s="2">
        <v>14382.56</v>
      </c>
    </row>
    <row r="692" spans="2:4" ht="15.6" x14ac:dyDescent="0.3">
      <c r="B692">
        <v>688</v>
      </c>
      <c r="C692" s="2" t="s">
        <v>598</v>
      </c>
      <c r="D692" s="2">
        <v>14381.55</v>
      </c>
    </row>
    <row r="693" spans="2:4" ht="15.6" x14ac:dyDescent="0.3">
      <c r="B693">
        <v>689</v>
      </c>
      <c r="C693" s="2" t="s">
        <v>599</v>
      </c>
      <c r="D693" s="2">
        <v>14394.62</v>
      </c>
    </row>
    <row r="694" spans="2:4" ht="15.6" x14ac:dyDescent="0.3">
      <c r="B694">
        <v>690</v>
      </c>
      <c r="C694" s="2" t="s">
        <v>600</v>
      </c>
      <c r="D694" s="2">
        <v>14396.63</v>
      </c>
    </row>
    <row r="695" spans="2:4" ht="15.6" x14ac:dyDescent="0.3">
      <c r="B695">
        <v>691</v>
      </c>
      <c r="C695" s="2" t="s">
        <v>601</v>
      </c>
      <c r="D695" s="2">
        <v>14441.85</v>
      </c>
    </row>
    <row r="696" spans="2:4" ht="15.6" x14ac:dyDescent="0.3">
      <c r="B696">
        <v>692</v>
      </c>
      <c r="C696" s="2" t="s">
        <v>602</v>
      </c>
      <c r="D696" s="2">
        <v>14425.77</v>
      </c>
    </row>
    <row r="697" spans="2:4" ht="15.6" x14ac:dyDescent="0.3">
      <c r="B697">
        <v>693</v>
      </c>
      <c r="C697" s="2" t="s">
        <v>603</v>
      </c>
      <c r="D697" s="2">
        <v>14425.77</v>
      </c>
    </row>
    <row r="698" spans="2:4" ht="15.6" x14ac:dyDescent="0.3">
      <c r="B698">
        <v>694</v>
      </c>
      <c r="C698" s="2" t="s">
        <v>604</v>
      </c>
      <c r="D698" s="2">
        <v>14425.77</v>
      </c>
    </row>
    <row r="699" spans="2:4" ht="15.6" x14ac:dyDescent="0.3">
      <c r="B699">
        <v>695</v>
      </c>
      <c r="C699" s="2" t="s">
        <v>605</v>
      </c>
      <c r="D699" s="2">
        <v>14418.74</v>
      </c>
    </row>
    <row r="700" spans="2:4" ht="15.6" x14ac:dyDescent="0.3">
      <c r="B700">
        <v>696</v>
      </c>
      <c r="C700" s="2" t="s">
        <v>606</v>
      </c>
      <c r="D700" s="2">
        <v>14398.64</v>
      </c>
    </row>
    <row r="701" spans="2:4" ht="15.6" x14ac:dyDescent="0.3">
      <c r="B701">
        <v>697</v>
      </c>
      <c r="C701" s="2" t="s">
        <v>607</v>
      </c>
      <c r="D701" s="2">
        <v>14429.79</v>
      </c>
    </row>
    <row r="702" spans="2:4" ht="15.6" x14ac:dyDescent="0.3">
      <c r="B702">
        <v>698</v>
      </c>
      <c r="C702" s="2" t="s">
        <v>608</v>
      </c>
      <c r="D702" s="2">
        <v>14417.73</v>
      </c>
    </row>
    <row r="703" spans="2:4" ht="15.6" x14ac:dyDescent="0.3">
      <c r="B703">
        <v>699</v>
      </c>
      <c r="C703" s="2" t="s">
        <v>609</v>
      </c>
      <c r="D703" s="2">
        <v>14456.93</v>
      </c>
    </row>
    <row r="704" spans="2:4" ht="15.6" x14ac:dyDescent="0.3">
      <c r="B704">
        <v>700</v>
      </c>
      <c r="C704" s="2" t="s">
        <v>610</v>
      </c>
      <c r="D704" s="2">
        <v>14456.93</v>
      </c>
    </row>
    <row r="705" spans="2:4" ht="15.6" x14ac:dyDescent="0.3">
      <c r="B705">
        <v>701</v>
      </c>
      <c r="C705" s="2" t="s">
        <v>611</v>
      </c>
      <c r="D705" s="2">
        <v>14456.93</v>
      </c>
    </row>
    <row r="706" spans="2:4" ht="15.6" x14ac:dyDescent="0.3">
      <c r="B706">
        <v>702</v>
      </c>
      <c r="C706" s="2" t="s">
        <v>612</v>
      </c>
      <c r="D706" s="2">
        <v>14452.91</v>
      </c>
    </row>
    <row r="707" spans="2:4" ht="15.6" x14ac:dyDescent="0.3">
      <c r="B707">
        <v>703</v>
      </c>
      <c r="C707" s="4">
        <v>44563</v>
      </c>
      <c r="D707" s="2">
        <v>14452.91</v>
      </c>
    </row>
    <row r="708" spans="2:4" ht="15.6" x14ac:dyDescent="0.3">
      <c r="B708">
        <v>704</v>
      </c>
      <c r="C708" s="2" t="s">
        <v>613</v>
      </c>
      <c r="D708" s="2">
        <v>14463.96</v>
      </c>
    </row>
    <row r="709" spans="2:4" ht="15.6" x14ac:dyDescent="0.3">
      <c r="B709">
        <v>705</v>
      </c>
      <c r="C709" s="2" t="s">
        <v>614</v>
      </c>
      <c r="D709" s="2">
        <v>14418.74</v>
      </c>
    </row>
    <row r="710" spans="2:4" ht="15.6" x14ac:dyDescent="0.3">
      <c r="B710">
        <v>706</v>
      </c>
      <c r="C710" s="2" t="s">
        <v>615</v>
      </c>
      <c r="D710" s="2">
        <v>14452.91</v>
      </c>
    </row>
    <row r="711" spans="2:4" ht="15.6" x14ac:dyDescent="0.3">
      <c r="B711">
        <v>707</v>
      </c>
      <c r="C711" s="4">
        <v>44683</v>
      </c>
      <c r="D711" s="2">
        <v>14452.91</v>
      </c>
    </row>
    <row r="712" spans="2:4" ht="15.6" x14ac:dyDescent="0.3">
      <c r="B712">
        <v>708</v>
      </c>
      <c r="C712" s="4">
        <v>44714</v>
      </c>
      <c r="D712" s="2">
        <v>14452.91</v>
      </c>
    </row>
    <row r="713" spans="2:4" ht="15.6" x14ac:dyDescent="0.3">
      <c r="B713">
        <v>709</v>
      </c>
      <c r="C713" s="2" t="s">
        <v>616</v>
      </c>
      <c r="D713" s="2">
        <v>14447.88</v>
      </c>
    </row>
    <row r="714" spans="2:4" ht="15.6" x14ac:dyDescent="0.3">
      <c r="B714">
        <v>710</v>
      </c>
      <c r="C714" s="2" t="s">
        <v>617</v>
      </c>
      <c r="D714" s="2">
        <v>14476.02</v>
      </c>
    </row>
    <row r="715" spans="2:4" ht="15.6" x14ac:dyDescent="0.3">
      <c r="B715">
        <v>711</v>
      </c>
      <c r="C715" s="2" t="s">
        <v>618</v>
      </c>
      <c r="D715" s="2">
        <v>14456.93</v>
      </c>
    </row>
    <row r="716" spans="2:4" ht="15.6" x14ac:dyDescent="0.3">
      <c r="B716">
        <v>712</v>
      </c>
      <c r="C716" s="2" t="s">
        <v>619</v>
      </c>
      <c r="D716" s="2">
        <v>14437.83</v>
      </c>
    </row>
    <row r="717" spans="2:4" ht="15.6" x14ac:dyDescent="0.3">
      <c r="B717">
        <v>713</v>
      </c>
      <c r="C717" s="2" t="s">
        <v>620</v>
      </c>
      <c r="D717" s="2">
        <v>14415.72</v>
      </c>
    </row>
    <row r="718" spans="2:4" ht="15.6" x14ac:dyDescent="0.3">
      <c r="B718">
        <v>714</v>
      </c>
      <c r="C718" s="4">
        <v>44897</v>
      </c>
      <c r="D718" s="2">
        <v>14415.72</v>
      </c>
    </row>
    <row r="719" spans="2:4" ht="15.6" x14ac:dyDescent="0.3">
      <c r="B719">
        <v>715</v>
      </c>
      <c r="C719" s="2" t="s">
        <v>621</v>
      </c>
      <c r="D719" s="2">
        <v>14415.72</v>
      </c>
    </row>
    <row r="720" spans="2:4" ht="15.6" x14ac:dyDescent="0.3">
      <c r="B720">
        <v>716</v>
      </c>
      <c r="C720" s="2" t="s">
        <v>622</v>
      </c>
      <c r="D720" s="2">
        <v>14430.8</v>
      </c>
    </row>
    <row r="721" spans="2:4" ht="15.6" x14ac:dyDescent="0.3">
      <c r="B721">
        <v>717</v>
      </c>
      <c r="C721" s="2" t="s">
        <v>623</v>
      </c>
      <c r="D721" s="2">
        <v>14409.69</v>
      </c>
    </row>
    <row r="722" spans="2:4" ht="15.6" x14ac:dyDescent="0.3">
      <c r="B722">
        <v>718</v>
      </c>
      <c r="C722" s="2" t="s">
        <v>624</v>
      </c>
      <c r="D722" s="2">
        <v>14363.46</v>
      </c>
    </row>
    <row r="723" spans="2:4" ht="15.6" x14ac:dyDescent="0.3">
      <c r="B723">
        <v>719</v>
      </c>
      <c r="C723" s="2" t="s">
        <v>625</v>
      </c>
      <c r="D723" s="2">
        <v>14349.39</v>
      </c>
    </row>
    <row r="724" spans="2:4" ht="15.6" x14ac:dyDescent="0.3">
      <c r="B724">
        <v>720</v>
      </c>
      <c r="C724" s="2" t="s">
        <v>626</v>
      </c>
      <c r="D724" s="2">
        <v>14372.51</v>
      </c>
    </row>
    <row r="725" spans="2:4" ht="15.6" x14ac:dyDescent="0.3">
      <c r="B725">
        <v>721</v>
      </c>
      <c r="C725" s="2" t="s">
        <v>627</v>
      </c>
      <c r="D725" s="2">
        <v>14372.51</v>
      </c>
    </row>
    <row r="726" spans="2:4" ht="15.6" x14ac:dyDescent="0.3">
      <c r="B726">
        <v>722</v>
      </c>
      <c r="C726" s="2" t="s">
        <v>628</v>
      </c>
      <c r="D726" s="2">
        <v>14372.51</v>
      </c>
    </row>
    <row r="727" spans="2:4" ht="15.6" x14ac:dyDescent="0.3">
      <c r="B727">
        <v>723</v>
      </c>
      <c r="C727" s="2" t="s">
        <v>629</v>
      </c>
      <c r="D727" s="2">
        <v>14410.7</v>
      </c>
    </row>
    <row r="728" spans="2:4" ht="15.6" x14ac:dyDescent="0.3">
      <c r="B728">
        <v>724</v>
      </c>
      <c r="C728" s="2" t="s">
        <v>630</v>
      </c>
      <c r="D728" s="2">
        <v>14400.65</v>
      </c>
    </row>
    <row r="729" spans="2:4" ht="15.6" x14ac:dyDescent="0.3">
      <c r="B729">
        <v>725</v>
      </c>
      <c r="C729" s="2" t="s">
        <v>631</v>
      </c>
      <c r="D729" s="2">
        <v>14433.81</v>
      </c>
    </row>
    <row r="730" spans="2:4" ht="15.6" x14ac:dyDescent="0.3">
      <c r="B730">
        <v>726</v>
      </c>
      <c r="C730" s="2" t="s">
        <v>632</v>
      </c>
      <c r="D730" s="2">
        <v>14426.78</v>
      </c>
    </row>
    <row r="731" spans="2:4" ht="15.6" x14ac:dyDescent="0.3">
      <c r="B731">
        <v>727</v>
      </c>
      <c r="C731" s="2" t="s">
        <v>633</v>
      </c>
      <c r="D731" s="2">
        <v>14442.86</v>
      </c>
    </row>
    <row r="732" spans="2:4" ht="15.6" x14ac:dyDescent="0.3">
      <c r="B732">
        <v>728</v>
      </c>
      <c r="C732" s="5" t="s">
        <v>634</v>
      </c>
      <c r="D732" s="2">
        <v>14442.86</v>
      </c>
    </row>
    <row r="733" spans="2:4" ht="15.6" x14ac:dyDescent="0.3">
      <c r="B733">
        <v>729</v>
      </c>
      <c r="C733" s="5" t="s">
        <v>635</v>
      </c>
      <c r="D733" s="2">
        <v>14442.86</v>
      </c>
    </row>
    <row r="734" spans="2:4" ht="15.6" x14ac:dyDescent="0.3">
      <c r="B734">
        <v>730</v>
      </c>
      <c r="C734" s="5" t="s">
        <v>636</v>
      </c>
      <c r="D734" s="2">
        <v>14442.86</v>
      </c>
    </row>
  </sheetData>
  <mergeCells count="2">
    <mergeCell ref="C3:D4"/>
    <mergeCell ref="G3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0C0B-04C6-4D5B-8779-AA5D4AABF310}">
  <dimension ref="B3:F13"/>
  <sheetViews>
    <sheetView workbookViewId="0">
      <selection activeCell="G24" sqref="G24"/>
    </sheetView>
  </sheetViews>
  <sheetFormatPr defaultRowHeight="14.4" x14ac:dyDescent="0.3"/>
  <cols>
    <col min="3" max="3" width="10" bestFit="1" customWidth="1"/>
    <col min="5" max="6" width="10" bestFit="1" customWidth="1"/>
  </cols>
  <sheetData>
    <row r="3" spans="2:6" x14ac:dyDescent="0.3">
      <c r="C3" s="36" t="s">
        <v>643</v>
      </c>
      <c r="D3" s="36"/>
      <c r="E3" s="36"/>
      <c r="F3" s="8" t="s">
        <v>644</v>
      </c>
    </row>
    <row r="4" spans="2:6" x14ac:dyDescent="0.3">
      <c r="B4">
        <v>1</v>
      </c>
      <c r="C4" s="9">
        <f>[1]Interval!H5</f>
        <v>13944.38</v>
      </c>
      <c r="D4" s="10" t="s">
        <v>645</v>
      </c>
      <c r="E4" s="9">
        <f>C4+[1]Interval!H9</f>
        <v>14232.412999999999</v>
      </c>
      <c r="F4" s="6" t="s">
        <v>646</v>
      </c>
    </row>
    <row r="5" spans="2:6" x14ac:dyDescent="0.3">
      <c r="B5">
        <v>2</v>
      </c>
      <c r="C5" s="9">
        <f t="shared" ref="C5:C13" si="0">E4+1</f>
        <v>14233.412999999999</v>
      </c>
      <c r="D5" s="10" t="s">
        <v>645</v>
      </c>
      <c r="E5" s="9">
        <f>C5+[1]Interval!H9</f>
        <v>14521.445999999998</v>
      </c>
      <c r="F5" s="6" t="s">
        <v>647</v>
      </c>
    </row>
    <row r="6" spans="2:6" x14ac:dyDescent="0.3">
      <c r="B6">
        <v>3</v>
      </c>
      <c r="C6" s="9">
        <f t="shared" si="0"/>
        <v>14522.445999999998</v>
      </c>
      <c r="D6" s="10" t="s">
        <v>645</v>
      </c>
      <c r="E6" s="9">
        <f>C6+[1]Interval!H9</f>
        <v>14810.478999999998</v>
      </c>
      <c r="F6" s="6" t="s">
        <v>648</v>
      </c>
    </row>
    <row r="7" spans="2:6" x14ac:dyDescent="0.3">
      <c r="B7">
        <v>4</v>
      </c>
      <c r="C7" s="9">
        <f t="shared" si="0"/>
        <v>14811.478999999998</v>
      </c>
      <c r="D7" s="10" t="s">
        <v>645</v>
      </c>
      <c r="E7" s="9">
        <f>C7+[1]Interval!H9</f>
        <v>15099.511999999997</v>
      </c>
      <c r="F7" s="6" t="s">
        <v>649</v>
      </c>
    </row>
    <row r="8" spans="2:6" x14ac:dyDescent="0.3">
      <c r="B8">
        <v>5</v>
      </c>
      <c r="C8" s="9">
        <f t="shared" si="0"/>
        <v>15100.511999999997</v>
      </c>
      <c r="D8" s="10" t="s">
        <v>645</v>
      </c>
      <c r="E8" s="9">
        <f>C8+[1]Interval!H9</f>
        <v>15388.544999999996</v>
      </c>
      <c r="F8" s="6" t="s">
        <v>650</v>
      </c>
    </row>
    <row r="9" spans="2:6" x14ac:dyDescent="0.3">
      <c r="B9">
        <v>6</v>
      </c>
      <c r="C9" s="9">
        <f t="shared" si="0"/>
        <v>15389.544999999996</v>
      </c>
      <c r="D9" s="10" t="s">
        <v>645</v>
      </c>
      <c r="E9" s="9">
        <f>C9+[1]Interval!H9</f>
        <v>15677.577999999996</v>
      </c>
      <c r="F9" s="6" t="s">
        <v>651</v>
      </c>
    </row>
    <row r="10" spans="2:6" x14ac:dyDescent="0.3">
      <c r="B10">
        <v>7</v>
      </c>
      <c r="C10" s="9">
        <f t="shared" si="0"/>
        <v>15678.577999999996</v>
      </c>
      <c r="D10" s="10" t="s">
        <v>645</v>
      </c>
      <c r="E10" s="9">
        <f>C10+[1]Interval!H9</f>
        <v>15966.610999999995</v>
      </c>
      <c r="F10" s="6" t="s">
        <v>652</v>
      </c>
    </row>
    <row r="11" spans="2:6" x14ac:dyDescent="0.3">
      <c r="B11">
        <v>8</v>
      </c>
      <c r="C11" s="9">
        <f t="shared" si="0"/>
        <v>15967.610999999995</v>
      </c>
      <c r="D11" s="10" t="s">
        <v>645</v>
      </c>
      <c r="E11" s="9">
        <f>C11+[1]Interval!H9</f>
        <v>16255.643999999995</v>
      </c>
      <c r="F11" s="6" t="s">
        <v>653</v>
      </c>
    </row>
    <row r="12" spans="2:6" x14ac:dyDescent="0.3">
      <c r="B12">
        <v>9</v>
      </c>
      <c r="C12" s="9">
        <f t="shared" si="0"/>
        <v>16256.643999999995</v>
      </c>
      <c r="D12" s="10" t="s">
        <v>645</v>
      </c>
      <c r="E12" s="9">
        <f>C12+[1]Interval!H9</f>
        <v>16544.676999999996</v>
      </c>
      <c r="F12" s="6" t="s">
        <v>654</v>
      </c>
    </row>
    <row r="13" spans="2:6" x14ac:dyDescent="0.3">
      <c r="B13">
        <v>10</v>
      </c>
      <c r="C13" s="9">
        <f t="shared" si="0"/>
        <v>16545.676999999996</v>
      </c>
      <c r="D13" s="10" t="s">
        <v>645</v>
      </c>
      <c r="E13" s="9">
        <f>C13+[1]Interval!H9</f>
        <v>16833.709999999995</v>
      </c>
      <c r="F13" s="6" t="s">
        <v>655</v>
      </c>
    </row>
  </sheetData>
  <mergeCells count="1">
    <mergeCell ref="C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DF8E8-67A0-4422-ADB0-62FD6079E11B}">
  <dimension ref="B3:M734"/>
  <sheetViews>
    <sheetView workbookViewId="0">
      <selection activeCell="M5" sqref="M5"/>
    </sheetView>
  </sheetViews>
  <sheetFormatPr defaultRowHeight="14.4" x14ac:dyDescent="0.3"/>
  <cols>
    <col min="3" max="3" width="10" bestFit="1" customWidth="1"/>
    <col min="5" max="5" width="10" bestFit="1" customWidth="1"/>
    <col min="6" max="6" width="11.21875" bestFit="1" customWidth="1"/>
    <col min="7" max="7" width="10" bestFit="1" customWidth="1"/>
    <col min="11" max="11" width="26.21875" bestFit="1" customWidth="1"/>
    <col min="13" max="13" width="10" bestFit="1" customWidth="1"/>
  </cols>
  <sheetData>
    <row r="3" spans="2:13" x14ac:dyDescent="0.3">
      <c r="C3" s="36" t="s">
        <v>656</v>
      </c>
      <c r="D3" s="36"/>
      <c r="E3" s="36"/>
      <c r="F3" s="8" t="s">
        <v>657</v>
      </c>
      <c r="G3" s="9">
        <v>13944.38</v>
      </c>
      <c r="H3" s="6" t="s">
        <v>646</v>
      </c>
      <c r="K3" s="36" t="s">
        <v>0</v>
      </c>
      <c r="L3" s="36"/>
      <c r="M3" s="36" t="s">
        <v>644</v>
      </c>
    </row>
    <row r="4" spans="2:13" x14ac:dyDescent="0.3">
      <c r="B4" t="s">
        <v>646</v>
      </c>
      <c r="C4" s="9">
        <v>13944.38</v>
      </c>
      <c r="D4" s="10" t="s">
        <v>645</v>
      </c>
      <c r="E4" s="9">
        <v>14232.412999999999</v>
      </c>
      <c r="F4" s="11">
        <f>(C4+E4)/2</f>
        <v>14088.396499999999</v>
      </c>
      <c r="G4" s="9">
        <v>14232.412999999999</v>
      </c>
      <c r="H4" s="6" t="s">
        <v>647</v>
      </c>
      <c r="K4" s="36"/>
      <c r="L4" s="36"/>
      <c r="M4" s="36"/>
    </row>
    <row r="5" spans="2:13" ht="15.6" x14ac:dyDescent="0.3">
      <c r="B5" t="s">
        <v>647</v>
      </c>
      <c r="C5" s="9">
        <v>14233.412999999999</v>
      </c>
      <c r="D5" s="10" t="s">
        <v>645</v>
      </c>
      <c r="E5" s="9">
        <v>14521.445999999998</v>
      </c>
      <c r="F5" s="11">
        <f>(C5+E5)/2</f>
        <v>14377.429499999998</v>
      </c>
      <c r="G5" s="9">
        <v>14521.445999999998</v>
      </c>
      <c r="H5" s="6" t="s">
        <v>648</v>
      </c>
      <c r="K5" s="1">
        <v>43833</v>
      </c>
      <c r="L5" s="2">
        <v>14305.17</v>
      </c>
      <c r="M5" s="8" t="str">
        <f>VLOOKUP(L5,$G$3:$H$13,2,TRUE)</f>
        <v>A2</v>
      </c>
    </row>
    <row r="6" spans="2:13" ht="15.6" x14ac:dyDescent="0.3">
      <c r="B6" t="s">
        <v>648</v>
      </c>
      <c r="C6" s="9">
        <v>14522.445999999998</v>
      </c>
      <c r="D6" s="10" t="s">
        <v>645</v>
      </c>
      <c r="E6" s="9">
        <v>14810.478999999998</v>
      </c>
      <c r="F6" s="11">
        <f t="shared" ref="F6:F13" si="0">(C6+E6)/2</f>
        <v>14666.462499999998</v>
      </c>
      <c r="G6" s="9">
        <v>14810.478999999998</v>
      </c>
      <c r="H6" s="6" t="s">
        <v>649</v>
      </c>
      <c r="K6" s="3" t="s">
        <v>1</v>
      </c>
      <c r="L6" s="2">
        <v>14485.07</v>
      </c>
      <c r="M6" s="8" t="str">
        <f t="shared" ref="M6:M69" si="1">VLOOKUP(L6,$G$3:$H$13,2,TRUE)</f>
        <v>A2</v>
      </c>
    </row>
    <row r="7" spans="2:13" ht="15.6" x14ac:dyDescent="0.3">
      <c r="B7" t="s">
        <v>649</v>
      </c>
      <c r="C7" s="9">
        <v>14811.478999999998</v>
      </c>
      <c r="D7" s="10" t="s">
        <v>645</v>
      </c>
      <c r="E7" s="9">
        <v>15099.511999999997</v>
      </c>
      <c r="F7" s="11">
        <f t="shared" si="0"/>
        <v>14955.495499999997</v>
      </c>
      <c r="G7" s="9">
        <v>15099.511999999997</v>
      </c>
      <c r="H7" s="6" t="s">
        <v>650</v>
      </c>
      <c r="K7" s="3" t="s">
        <v>2</v>
      </c>
      <c r="L7" s="2">
        <v>14293.11</v>
      </c>
      <c r="M7" s="8" t="str">
        <f t="shared" si="1"/>
        <v>A2</v>
      </c>
    </row>
    <row r="8" spans="2:13" ht="15.6" x14ac:dyDescent="0.3">
      <c r="B8" t="s">
        <v>650</v>
      </c>
      <c r="C8" s="9">
        <v>15100.511999999997</v>
      </c>
      <c r="D8" s="10" t="s">
        <v>645</v>
      </c>
      <c r="E8" s="9">
        <v>15388.544999999996</v>
      </c>
      <c r="F8" s="11">
        <f t="shared" si="0"/>
        <v>15244.528499999997</v>
      </c>
      <c r="G8" s="9">
        <v>15388.544999999996</v>
      </c>
      <c r="H8" s="6" t="s">
        <v>651</v>
      </c>
      <c r="K8" s="3" t="s">
        <v>3</v>
      </c>
      <c r="L8" s="2">
        <v>14241.86</v>
      </c>
      <c r="M8" s="8" t="str">
        <f t="shared" si="1"/>
        <v>A2</v>
      </c>
    </row>
    <row r="9" spans="2:13" ht="15.6" x14ac:dyDescent="0.3">
      <c r="B9" t="s">
        <v>651</v>
      </c>
      <c r="C9" s="9">
        <v>15389.544999999996</v>
      </c>
      <c r="D9" s="10" t="s">
        <v>645</v>
      </c>
      <c r="E9" s="9">
        <v>15677.577999999996</v>
      </c>
      <c r="F9" s="11">
        <f t="shared" si="0"/>
        <v>15533.561499999996</v>
      </c>
      <c r="G9" s="9">
        <v>15677.577999999996</v>
      </c>
      <c r="H9" s="6" t="s">
        <v>652</v>
      </c>
      <c r="K9" s="3" t="s">
        <v>4</v>
      </c>
      <c r="L9" s="2">
        <v>14238.84</v>
      </c>
      <c r="M9" s="8" t="str">
        <f t="shared" si="1"/>
        <v>A2</v>
      </c>
    </row>
    <row r="10" spans="2:13" ht="15.6" x14ac:dyDescent="0.3">
      <c r="B10" t="s">
        <v>652</v>
      </c>
      <c r="C10" s="9">
        <v>15678.577999999996</v>
      </c>
      <c r="D10" s="10" t="s">
        <v>645</v>
      </c>
      <c r="E10" s="9">
        <v>15966.610999999995</v>
      </c>
      <c r="F10" s="11">
        <f t="shared" si="0"/>
        <v>15822.594499999996</v>
      </c>
      <c r="G10" s="9">
        <v>15966.610999999995</v>
      </c>
      <c r="H10" s="6" t="s">
        <v>653</v>
      </c>
      <c r="K10" s="3" t="s">
        <v>5</v>
      </c>
      <c r="L10" s="2">
        <v>14338.34</v>
      </c>
      <c r="M10" s="8" t="str">
        <f t="shared" si="1"/>
        <v>A2</v>
      </c>
    </row>
    <row r="11" spans="2:13" ht="15.6" x14ac:dyDescent="0.3">
      <c r="B11" t="s">
        <v>653</v>
      </c>
      <c r="C11" s="9">
        <v>15967.610999999995</v>
      </c>
      <c r="D11" s="10" t="s">
        <v>645</v>
      </c>
      <c r="E11" s="9">
        <v>16255.643999999995</v>
      </c>
      <c r="F11" s="11">
        <f t="shared" si="0"/>
        <v>16111.627499999995</v>
      </c>
      <c r="G11" s="9">
        <v>16255.643999999995</v>
      </c>
      <c r="H11" s="6" t="s">
        <v>654</v>
      </c>
      <c r="K11" s="1">
        <v>44015</v>
      </c>
      <c r="L11" s="2">
        <v>14338.34</v>
      </c>
      <c r="M11" s="8" t="str">
        <f t="shared" si="1"/>
        <v>A2</v>
      </c>
    </row>
    <row r="12" spans="2:13" ht="15.6" x14ac:dyDescent="0.3">
      <c r="B12" t="s">
        <v>654</v>
      </c>
      <c r="C12" s="9">
        <v>16256.643999999995</v>
      </c>
      <c r="D12" s="10" t="s">
        <v>645</v>
      </c>
      <c r="E12" s="9">
        <v>16544.676999999996</v>
      </c>
      <c r="F12" s="11">
        <f t="shared" si="0"/>
        <v>16400.660499999994</v>
      </c>
      <c r="G12" s="9">
        <v>16544.676999999996</v>
      </c>
      <c r="H12" s="6" t="s">
        <v>655</v>
      </c>
      <c r="K12" s="1">
        <v>44046</v>
      </c>
      <c r="L12" s="2">
        <v>14338.34</v>
      </c>
      <c r="M12" s="8" t="str">
        <f t="shared" si="1"/>
        <v>A2</v>
      </c>
    </row>
    <row r="13" spans="2:13" ht="15.6" x14ac:dyDescent="0.3">
      <c r="B13" t="s">
        <v>655</v>
      </c>
      <c r="C13" s="9">
        <v>16545.676999999996</v>
      </c>
      <c r="D13" s="10" t="s">
        <v>645</v>
      </c>
      <c r="E13" s="9">
        <v>16833.709999999995</v>
      </c>
      <c r="F13" s="11">
        <f t="shared" si="0"/>
        <v>16689.693499999994</v>
      </c>
      <c r="G13" s="9">
        <v>16833.709999999995</v>
      </c>
      <c r="H13" s="6" t="s">
        <v>655</v>
      </c>
      <c r="K13" s="3" t="s">
        <v>6</v>
      </c>
      <c r="L13" s="2">
        <v>14413.71</v>
      </c>
      <c r="M13" s="8" t="str">
        <f t="shared" si="1"/>
        <v>A2</v>
      </c>
    </row>
    <row r="14" spans="2:13" ht="15.6" x14ac:dyDescent="0.3">
      <c r="K14" s="3" t="s">
        <v>7</v>
      </c>
      <c r="L14" s="2">
        <v>14483.06</v>
      </c>
      <c r="M14" s="8" t="str">
        <f t="shared" si="1"/>
        <v>A2</v>
      </c>
    </row>
    <row r="15" spans="2:13" ht="15.6" x14ac:dyDescent="0.3">
      <c r="K15" s="3" t="s">
        <v>8</v>
      </c>
      <c r="L15" s="2">
        <v>14394.62</v>
      </c>
      <c r="M15" s="8" t="str">
        <f t="shared" si="1"/>
        <v>A2</v>
      </c>
    </row>
    <row r="16" spans="2:13" ht="15.6" x14ac:dyDescent="0.3">
      <c r="K16" s="3" t="s">
        <v>9</v>
      </c>
      <c r="L16" s="2">
        <v>14562.45</v>
      </c>
      <c r="M16" s="8" t="str">
        <f t="shared" si="1"/>
        <v>A3</v>
      </c>
    </row>
    <row r="17" spans="11:13" ht="15.6" x14ac:dyDescent="0.3">
      <c r="K17" s="3" t="s">
        <v>10</v>
      </c>
      <c r="L17" s="2">
        <v>14889.08</v>
      </c>
      <c r="M17" s="8" t="str">
        <f t="shared" si="1"/>
        <v>A4</v>
      </c>
    </row>
    <row r="18" spans="11:13" ht="15.6" x14ac:dyDescent="0.3">
      <c r="K18" s="3" t="s">
        <v>11</v>
      </c>
      <c r="L18" s="2">
        <v>14889.08</v>
      </c>
      <c r="M18" s="8" t="str">
        <f t="shared" si="1"/>
        <v>A4</v>
      </c>
    </row>
    <row r="19" spans="11:13" ht="15.6" x14ac:dyDescent="0.3">
      <c r="K19" s="3" t="s">
        <v>12</v>
      </c>
      <c r="L19" s="2">
        <v>14889.08</v>
      </c>
      <c r="M19" s="8" t="str">
        <f t="shared" si="1"/>
        <v>A4</v>
      </c>
    </row>
    <row r="20" spans="11:13" ht="15.6" x14ac:dyDescent="0.3">
      <c r="K20" s="3" t="s">
        <v>13</v>
      </c>
      <c r="L20" s="2">
        <v>14892.09</v>
      </c>
      <c r="M20" s="8" t="str">
        <f t="shared" si="1"/>
        <v>A4</v>
      </c>
    </row>
    <row r="21" spans="11:13" ht="15.6" x14ac:dyDescent="0.3">
      <c r="K21" s="3" t="s">
        <v>14</v>
      </c>
      <c r="L21" s="2">
        <v>15158.42</v>
      </c>
      <c r="M21" s="8" t="str">
        <f t="shared" si="1"/>
        <v>A5</v>
      </c>
    </row>
    <row r="22" spans="11:13" ht="15.6" x14ac:dyDescent="0.3">
      <c r="K22" s="3" t="s">
        <v>15</v>
      </c>
      <c r="L22" s="2">
        <v>15299.12</v>
      </c>
      <c r="M22" s="8" t="str">
        <f t="shared" si="1"/>
        <v>A5</v>
      </c>
    </row>
    <row r="23" spans="11:13" ht="15.6" x14ac:dyDescent="0.3">
      <c r="K23" s="3" t="s">
        <v>16</v>
      </c>
      <c r="L23" s="2">
        <v>15790.56</v>
      </c>
      <c r="M23" s="8" t="str">
        <f t="shared" si="1"/>
        <v>A7</v>
      </c>
    </row>
    <row r="24" spans="11:13" ht="15.6" x14ac:dyDescent="0.3">
      <c r="K24" s="3" t="s">
        <v>17</v>
      </c>
      <c r="L24" s="2">
        <v>16354.37</v>
      </c>
      <c r="M24" s="8" t="str">
        <f t="shared" si="1"/>
        <v>A9</v>
      </c>
    </row>
    <row r="25" spans="11:13" ht="15.6" x14ac:dyDescent="0.3">
      <c r="K25" s="3" t="s">
        <v>18</v>
      </c>
      <c r="L25" s="2">
        <v>16354.37</v>
      </c>
      <c r="M25" s="8" t="str">
        <f t="shared" si="1"/>
        <v>A9</v>
      </c>
    </row>
    <row r="26" spans="11:13" ht="15.6" x14ac:dyDescent="0.3">
      <c r="K26" s="3" t="s">
        <v>19</v>
      </c>
      <c r="L26" s="2">
        <v>16354.37</v>
      </c>
      <c r="M26" s="8" t="str">
        <f t="shared" si="1"/>
        <v>A9</v>
      </c>
    </row>
    <row r="27" spans="11:13" ht="15.6" x14ac:dyDescent="0.3">
      <c r="K27" s="3" t="s">
        <v>20</v>
      </c>
      <c r="L27" s="2">
        <v>16691.04</v>
      </c>
      <c r="M27" s="8" t="str">
        <f t="shared" si="1"/>
        <v>A10</v>
      </c>
    </row>
    <row r="28" spans="11:13" ht="15.6" x14ac:dyDescent="0.3">
      <c r="K28" s="3" t="s">
        <v>21</v>
      </c>
      <c r="L28" s="2">
        <v>16568.43</v>
      </c>
      <c r="M28" s="8" t="str">
        <f t="shared" si="1"/>
        <v>A10</v>
      </c>
    </row>
    <row r="29" spans="11:13" ht="15.6" x14ac:dyDescent="0.3">
      <c r="K29" s="3" t="s">
        <v>22</v>
      </c>
      <c r="L29" s="2">
        <v>16568.43</v>
      </c>
      <c r="M29" s="8" t="str">
        <f t="shared" si="1"/>
        <v>A10</v>
      </c>
    </row>
    <row r="30" spans="11:13" ht="15.6" x14ac:dyDescent="0.3">
      <c r="K30" s="3" t="s">
        <v>23</v>
      </c>
      <c r="L30" s="2">
        <v>16409.64</v>
      </c>
      <c r="M30" s="8" t="str">
        <f t="shared" si="1"/>
        <v>A9</v>
      </c>
    </row>
    <row r="31" spans="11:13" ht="15.6" x14ac:dyDescent="0.3">
      <c r="K31" s="3" t="s">
        <v>24</v>
      </c>
      <c r="L31" s="2">
        <v>16311.15</v>
      </c>
      <c r="M31" s="8" t="str">
        <f t="shared" si="1"/>
        <v>A9</v>
      </c>
    </row>
    <row r="32" spans="11:13" ht="15.6" x14ac:dyDescent="0.3">
      <c r="K32" s="3" t="s">
        <v>25</v>
      </c>
      <c r="L32" s="2">
        <v>16311.15</v>
      </c>
      <c r="M32" s="8" t="str">
        <f t="shared" si="1"/>
        <v>A9</v>
      </c>
    </row>
    <row r="33" spans="11:13" ht="15.6" x14ac:dyDescent="0.3">
      <c r="K33" s="3" t="s">
        <v>26</v>
      </c>
      <c r="L33" s="2">
        <v>16311.15</v>
      </c>
      <c r="M33" s="8" t="str">
        <f t="shared" si="1"/>
        <v>A9</v>
      </c>
    </row>
    <row r="34" spans="11:13" ht="15.6" x14ac:dyDescent="0.3">
      <c r="K34" s="3" t="s">
        <v>27</v>
      </c>
      <c r="L34" s="2">
        <v>16417.68</v>
      </c>
      <c r="M34" s="8" t="str">
        <f t="shared" si="1"/>
        <v>A9</v>
      </c>
    </row>
    <row r="35" spans="11:13" ht="15.6" x14ac:dyDescent="0.3">
      <c r="K35" s="3" t="s">
        <v>28</v>
      </c>
      <c r="L35" s="2">
        <v>16448.84</v>
      </c>
      <c r="M35" s="8" t="str">
        <f t="shared" si="1"/>
        <v>A9</v>
      </c>
    </row>
    <row r="36" spans="11:13" ht="15.6" x14ac:dyDescent="0.3">
      <c r="K36" s="3" t="s">
        <v>29</v>
      </c>
      <c r="L36" s="2">
        <v>16495.07</v>
      </c>
      <c r="M36" s="8" t="str">
        <f t="shared" si="1"/>
        <v>A9</v>
      </c>
    </row>
    <row r="37" spans="11:13" ht="15.6" x14ac:dyDescent="0.3">
      <c r="K37" s="3" t="s">
        <v>30</v>
      </c>
      <c r="L37" s="2">
        <v>16824.71</v>
      </c>
      <c r="M37" s="8" t="str">
        <f t="shared" si="1"/>
        <v>A10</v>
      </c>
    </row>
    <row r="38" spans="11:13" ht="15.6" x14ac:dyDescent="0.3">
      <c r="K38" s="3" t="s">
        <v>31</v>
      </c>
      <c r="L38" s="2">
        <v>16546.32</v>
      </c>
      <c r="M38" s="8" t="str">
        <f t="shared" si="1"/>
        <v>A10</v>
      </c>
    </row>
    <row r="39" spans="11:13" ht="15.6" x14ac:dyDescent="0.3">
      <c r="K39" s="1">
        <v>43925</v>
      </c>
      <c r="L39" s="2">
        <v>16546.32</v>
      </c>
      <c r="M39" s="8" t="str">
        <f t="shared" si="1"/>
        <v>A10</v>
      </c>
    </row>
    <row r="40" spans="11:13" ht="15.6" x14ac:dyDescent="0.3">
      <c r="K40" s="1">
        <v>43955</v>
      </c>
      <c r="L40" s="2">
        <v>16546.32</v>
      </c>
      <c r="M40" s="8" t="str">
        <f t="shared" si="1"/>
        <v>A10</v>
      </c>
    </row>
    <row r="41" spans="11:13" ht="15.6" x14ac:dyDescent="0.3">
      <c r="K41" s="3" t="s">
        <v>32</v>
      </c>
      <c r="L41" s="2">
        <v>16638.78</v>
      </c>
      <c r="M41" s="8" t="str">
        <f t="shared" si="1"/>
        <v>A10</v>
      </c>
    </row>
    <row r="42" spans="11:13" ht="15.6" x14ac:dyDescent="0.3">
      <c r="K42" s="3" t="s">
        <v>33</v>
      </c>
      <c r="L42" s="2">
        <v>16492.05</v>
      </c>
      <c r="M42" s="8" t="str">
        <f t="shared" si="1"/>
        <v>A9</v>
      </c>
    </row>
    <row r="43" spans="11:13" ht="15.6" x14ac:dyDescent="0.3">
      <c r="K43" s="3" t="s">
        <v>34</v>
      </c>
      <c r="L43" s="2">
        <v>16326.23</v>
      </c>
      <c r="M43" s="8" t="str">
        <f t="shared" si="1"/>
        <v>A9</v>
      </c>
    </row>
    <row r="44" spans="11:13" ht="15.6" x14ac:dyDescent="0.3">
      <c r="K44" s="3" t="s">
        <v>35</v>
      </c>
      <c r="L44" s="2">
        <v>16322.21</v>
      </c>
      <c r="M44" s="8" t="str">
        <f t="shared" si="1"/>
        <v>A9</v>
      </c>
    </row>
    <row r="45" spans="11:13" ht="15.6" x14ac:dyDescent="0.3">
      <c r="K45" s="1">
        <v>44108</v>
      </c>
      <c r="L45" s="2">
        <v>16322.21</v>
      </c>
      <c r="M45" s="8" t="str">
        <f t="shared" si="1"/>
        <v>A9</v>
      </c>
    </row>
    <row r="46" spans="11:13" ht="15.6" x14ac:dyDescent="0.3">
      <c r="K46" s="1">
        <v>44139</v>
      </c>
      <c r="L46" s="2">
        <v>16322.21</v>
      </c>
      <c r="M46" s="8" t="str">
        <f t="shared" si="1"/>
        <v>A9</v>
      </c>
    </row>
    <row r="47" spans="11:13" ht="15.6" x14ac:dyDescent="0.3">
      <c r="K47" s="1">
        <v>44169</v>
      </c>
      <c r="L47" s="2">
        <v>16322.21</v>
      </c>
      <c r="M47" s="8" t="str">
        <f t="shared" si="1"/>
        <v>A9</v>
      </c>
    </row>
    <row r="48" spans="11:13" ht="15.6" x14ac:dyDescent="0.3">
      <c r="K48" s="3" t="s">
        <v>36</v>
      </c>
      <c r="L48" s="2">
        <v>15919.2</v>
      </c>
      <c r="M48" s="8" t="str">
        <f t="shared" si="1"/>
        <v>A7</v>
      </c>
    </row>
    <row r="49" spans="11:13" ht="15.6" x14ac:dyDescent="0.3">
      <c r="K49" s="3" t="s">
        <v>37</v>
      </c>
      <c r="L49" s="2">
        <v>15800.61</v>
      </c>
      <c r="M49" s="8" t="str">
        <f t="shared" si="1"/>
        <v>A7</v>
      </c>
    </row>
    <row r="50" spans="11:13" ht="15.6" x14ac:dyDescent="0.3">
      <c r="K50" s="3" t="s">
        <v>38</v>
      </c>
      <c r="L50" s="2">
        <v>15785.54</v>
      </c>
      <c r="M50" s="8" t="str">
        <f t="shared" si="1"/>
        <v>A7</v>
      </c>
    </row>
    <row r="51" spans="11:13" ht="15.6" x14ac:dyDescent="0.3">
      <c r="K51" s="3" t="s">
        <v>39</v>
      </c>
      <c r="L51" s="2">
        <v>15865.94</v>
      </c>
      <c r="M51" s="8" t="str">
        <f t="shared" si="1"/>
        <v>A7</v>
      </c>
    </row>
    <row r="52" spans="11:13" ht="15.6" x14ac:dyDescent="0.3">
      <c r="K52" s="3" t="s">
        <v>40</v>
      </c>
      <c r="L52" s="2">
        <v>15580.52</v>
      </c>
      <c r="M52" s="8" t="str">
        <f t="shared" si="1"/>
        <v>A6</v>
      </c>
    </row>
    <row r="53" spans="11:13" ht="15.6" x14ac:dyDescent="0.3">
      <c r="K53" s="3" t="s">
        <v>41</v>
      </c>
      <c r="L53" s="2">
        <v>15580.52</v>
      </c>
      <c r="M53" s="8" t="str">
        <f t="shared" si="1"/>
        <v>A6</v>
      </c>
    </row>
    <row r="54" spans="11:13" ht="15.6" x14ac:dyDescent="0.3">
      <c r="K54" s="3" t="s">
        <v>42</v>
      </c>
      <c r="L54" s="2">
        <v>15580.52</v>
      </c>
      <c r="M54" s="8" t="str">
        <f t="shared" si="1"/>
        <v>A6</v>
      </c>
    </row>
    <row r="55" spans="11:13" ht="15.6" x14ac:dyDescent="0.3">
      <c r="K55" s="3" t="s">
        <v>43</v>
      </c>
      <c r="L55" s="2">
        <v>15620.72</v>
      </c>
      <c r="M55" s="8" t="str">
        <f t="shared" si="1"/>
        <v>A6</v>
      </c>
    </row>
    <row r="56" spans="11:13" ht="15.6" x14ac:dyDescent="0.3">
      <c r="K56" s="3" t="s">
        <v>44</v>
      </c>
      <c r="L56" s="2">
        <v>15721.22</v>
      </c>
      <c r="M56" s="8" t="str">
        <f t="shared" si="1"/>
        <v>A7</v>
      </c>
    </row>
    <row r="57" spans="11:13" ht="15.6" x14ac:dyDescent="0.3">
      <c r="K57" s="3" t="s">
        <v>45</v>
      </c>
      <c r="L57" s="2">
        <v>15644.84</v>
      </c>
      <c r="M57" s="8" t="str">
        <f t="shared" si="1"/>
        <v>A6</v>
      </c>
    </row>
    <row r="58" spans="11:13" ht="15.6" x14ac:dyDescent="0.3">
      <c r="K58" s="3" t="s">
        <v>46</v>
      </c>
      <c r="L58" s="2">
        <v>15708.15</v>
      </c>
      <c r="M58" s="8" t="str">
        <f t="shared" si="1"/>
        <v>A7</v>
      </c>
    </row>
    <row r="59" spans="11:13" ht="15.6" x14ac:dyDescent="0.3">
      <c r="K59" s="3" t="s">
        <v>47</v>
      </c>
      <c r="L59" s="2">
        <v>15630.77</v>
      </c>
      <c r="M59" s="8" t="str">
        <f t="shared" si="1"/>
        <v>A6</v>
      </c>
    </row>
    <row r="60" spans="11:13" ht="15.6" x14ac:dyDescent="0.3">
      <c r="K60" s="3" t="s">
        <v>48</v>
      </c>
      <c r="L60" s="2">
        <v>15630.77</v>
      </c>
      <c r="M60" s="8" t="str">
        <f t="shared" si="1"/>
        <v>A6</v>
      </c>
    </row>
    <row r="61" spans="11:13" ht="15.6" x14ac:dyDescent="0.3">
      <c r="K61" s="3" t="s">
        <v>49</v>
      </c>
      <c r="L61" s="2">
        <v>15630.77</v>
      </c>
      <c r="M61" s="8" t="str">
        <f t="shared" si="1"/>
        <v>A6</v>
      </c>
    </row>
    <row r="62" spans="11:13" ht="15.6" x14ac:dyDescent="0.3">
      <c r="K62" s="3" t="s">
        <v>50</v>
      </c>
      <c r="L62" s="2">
        <v>15668.96</v>
      </c>
      <c r="M62" s="8" t="str">
        <f t="shared" si="1"/>
        <v>A6</v>
      </c>
    </row>
    <row r="63" spans="11:13" ht="15.6" x14ac:dyDescent="0.3">
      <c r="K63" s="3" t="s">
        <v>51</v>
      </c>
      <c r="L63" s="2">
        <v>15565.44</v>
      </c>
      <c r="M63" s="8" t="str">
        <f t="shared" si="1"/>
        <v>A6</v>
      </c>
    </row>
    <row r="64" spans="11:13" ht="15.6" x14ac:dyDescent="0.3">
      <c r="K64" s="3" t="s">
        <v>52</v>
      </c>
      <c r="L64" s="2">
        <v>15492.08</v>
      </c>
      <c r="M64" s="8" t="str">
        <f t="shared" si="1"/>
        <v>A6</v>
      </c>
    </row>
    <row r="65" spans="11:13" ht="15.6" x14ac:dyDescent="0.3">
      <c r="K65" s="3" t="s">
        <v>53</v>
      </c>
      <c r="L65" s="2">
        <v>15232.79</v>
      </c>
      <c r="M65" s="8" t="str">
        <f t="shared" si="1"/>
        <v>A5</v>
      </c>
    </row>
    <row r="66" spans="11:13" ht="15.6" x14ac:dyDescent="0.3">
      <c r="K66" s="1">
        <v>43835</v>
      </c>
      <c r="L66" s="2">
        <v>15232.79</v>
      </c>
      <c r="M66" s="8" t="str">
        <f t="shared" si="1"/>
        <v>A5</v>
      </c>
    </row>
    <row r="67" spans="11:13" ht="15.6" x14ac:dyDescent="0.3">
      <c r="K67" s="1">
        <v>43866</v>
      </c>
      <c r="L67" s="2">
        <v>15232.79</v>
      </c>
      <c r="M67" s="8" t="str">
        <f t="shared" si="1"/>
        <v>A5</v>
      </c>
    </row>
    <row r="68" spans="11:13" ht="15.6" x14ac:dyDescent="0.3">
      <c r="K68" s="1">
        <v>43895</v>
      </c>
      <c r="L68" s="2">
        <v>15232.79</v>
      </c>
      <c r="M68" s="8" t="str">
        <f t="shared" si="1"/>
        <v>A5</v>
      </c>
    </row>
    <row r="69" spans="11:13" ht="15.6" x14ac:dyDescent="0.3">
      <c r="K69" s="3" t="s">
        <v>54</v>
      </c>
      <c r="L69" s="2">
        <v>15148.37</v>
      </c>
      <c r="M69" s="8" t="str">
        <f t="shared" si="1"/>
        <v>A5</v>
      </c>
    </row>
    <row r="70" spans="11:13" ht="15.6" x14ac:dyDescent="0.3">
      <c r="K70" s="3" t="s">
        <v>55</v>
      </c>
      <c r="L70" s="2">
        <v>15179.52</v>
      </c>
      <c r="M70" s="8" t="str">
        <f t="shared" ref="M70:M133" si="2">VLOOKUP(L70,$G$3:$H$13,2,TRUE)</f>
        <v>A5</v>
      </c>
    </row>
    <row r="71" spans="11:13" ht="15.6" x14ac:dyDescent="0.3">
      <c r="K71" s="3" t="s">
        <v>56</v>
      </c>
      <c r="L71" s="2">
        <v>15202.64</v>
      </c>
      <c r="M71" s="8" t="str">
        <f t="shared" si="2"/>
        <v>A5</v>
      </c>
    </row>
    <row r="72" spans="11:13" ht="15.6" x14ac:dyDescent="0.3">
      <c r="K72" s="1">
        <v>44017</v>
      </c>
      <c r="L72" s="2">
        <v>15202.64</v>
      </c>
      <c r="M72" s="8" t="str">
        <f t="shared" si="2"/>
        <v>A5</v>
      </c>
    </row>
    <row r="73" spans="11:13" ht="15.6" x14ac:dyDescent="0.3">
      <c r="K73" s="3" t="s">
        <v>57</v>
      </c>
      <c r="L73" s="2">
        <v>15084.05</v>
      </c>
      <c r="M73" s="8" t="str">
        <f t="shared" si="2"/>
        <v>A4</v>
      </c>
    </row>
    <row r="74" spans="11:13" ht="15.6" x14ac:dyDescent="0.3">
      <c r="K74" s="1">
        <v>44079</v>
      </c>
      <c r="L74" s="2">
        <v>15084.05</v>
      </c>
      <c r="M74" s="8" t="str">
        <f t="shared" si="2"/>
        <v>A4</v>
      </c>
    </row>
    <row r="75" spans="11:13" ht="15.6" x14ac:dyDescent="0.3">
      <c r="K75" s="1">
        <v>44109</v>
      </c>
      <c r="L75" s="2">
        <v>15084.05</v>
      </c>
      <c r="M75" s="8" t="str">
        <f t="shared" si="2"/>
        <v>A4</v>
      </c>
    </row>
    <row r="76" spans="11:13" ht="15.6" x14ac:dyDescent="0.3">
      <c r="K76" s="3" t="s">
        <v>58</v>
      </c>
      <c r="L76" s="2">
        <v>15010.68</v>
      </c>
      <c r="M76" s="8" t="str">
        <f t="shared" si="2"/>
        <v>A4</v>
      </c>
    </row>
    <row r="77" spans="11:13" ht="15.6" x14ac:dyDescent="0.3">
      <c r="K77" s="3" t="s">
        <v>59</v>
      </c>
      <c r="L77" s="2">
        <v>15052.89</v>
      </c>
      <c r="M77" s="8" t="str">
        <f t="shared" si="2"/>
        <v>A4</v>
      </c>
    </row>
    <row r="78" spans="11:13" ht="15.6" x14ac:dyDescent="0.3">
      <c r="K78" s="3" t="s">
        <v>60</v>
      </c>
      <c r="L78" s="2">
        <v>14961.44</v>
      </c>
      <c r="M78" s="8" t="str">
        <f t="shared" si="2"/>
        <v>A4</v>
      </c>
    </row>
    <row r="79" spans="11:13" ht="15.6" x14ac:dyDescent="0.3">
      <c r="K79" s="3" t="s">
        <v>61</v>
      </c>
      <c r="L79" s="2">
        <v>15020.73</v>
      </c>
      <c r="M79" s="8" t="str">
        <f t="shared" si="2"/>
        <v>A4</v>
      </c>
    </row>
    <row r="80" spans="11:13" ht="15.6" x14ac:dyDescent="0.3">
      <c r="K80" s="3" t="s">
        <v>62</v>
      </c>
      <c r="L80" s="2">
        <v>14983.55</v>
      </c>
      <c r="M80" s="8" t="str">
        <f t="shared" si="2"/>
        <v>A4</v>
      </c>
    </row>
    <row r="81" spans="11:13" ht="15.6" x14ac:dyDescent="0.3">
      <c r="K81" s="3" t="s">
        <v>63</v>
      </c>
      <c r="L81" s="2">
        <v>14983.55</v>
      </c>
      <c r="M81" s="8" t="str">
        <f t="shared" si="2"/>
        <v>A4</v>
      </c>
    </row>
    <row r="82" spans="11:13" ht="15.6" x14ac:dyDescent="0.3">
      <c r="K82" s="3" t="s">
        <v>64</v>
      </c>
      <c r="L82" s="2">
        <v>14983.55</v>
      </c>
      <c r="M82" s="8" t="str">
        <f t="shared" si="2"/>
        <v>A4</v>
      </c>
    </row>
    <row r="83" spans="11:13" ht="15.6" x14ac:dyDescent="0.3">
      <c r="K83" s="3" t="s">
        <v>65</v>
      </c>
      <c r="L83" s="2">
        <v>14959.43</v>
      </c>
      <c r="M83" s="8" t="str">
        <f t="shared" si="2"/>
        <v>A4</v>
      </c>
    </row>
    <row r="84" spans="11:13" ht="15.6" x14ac:dyDescent="0.3">
      <c r="K84" s="3" t="s">
        <v>66</v>
      </c>
      <c r="L84" s="2">
        <v>14897.12</v>
      </c>
      <c r="M84" s="8" t="str">
        <f t="shared" si="2"/>
        <v>A4</v>
      </c>
    </row>
    <row r="85" spans="11:13" ht="15.6" x14ac:dyDescent="0.3">
      <c r="K85" s="3" t="s">
        <v>67</v>
      </c>
      <c r="L85" s="2">
        <v>14858.93</v>
      </c>
      <c r="M85" s="8" t="str">
        <f t="shared" si="2"/>
        <v>A4</v>
      </c>
    </row>
    <row r="86" spans="11:13" ht="15.6" x14ac:dyDescent="0.3">
      <c r="K86" s="3" t="s">
        <v>68</v>
      </c>
      <c r="L86" s="2">
        <v>14858.93</v>
      </c>
      <c r="M86" s="8" t="str">
        <f t="shared" si="2"/>
        <v>A4</v>
      </c>
    </row>
    <row r="87" spans="11:13" ht="15.6" x14ac:dyDescent="0.3">
      <c r="K87" s="3" t="s">
        <v>69</v>
      </c>
      <c r="L87" s="2">
        <v>14858.93</v>
      </c>
      <c r="M87" s="8" t="str">
        <f t="shared" si="2"/>
        <v>A4</v>
      </c>
    </row>
    <row r="88" spans="11:13" ht="15.6" x14ac:dyDescent="0.3">
      <c r="K88" s="3" t="s">
        <v>70</v>
      </c>
      <c r="L88" s="2">
        <v>14858.93</v>
      </c>
      <c r="M88" s="8" t="str">
        <f t="shared" si="2"/>
        <v>A4</v>
      </c>
    </row>
    <row r="89" spans="11:13" ht="15.6" x14ac:dyDescent="0.3">
      <c r="K89" s="3" t="s">
        <v>71</v>
      </c>
      <c r="L89" s="2">
        <v>14858.93</v>
      </c>
      <c r="M89" s="8" t="str">
        <f t="shared" si="2"/>
        <v>A4</v>
      </c>
    </row>
    <row r="90" spans="11:13" ht="15.6" x14ac:dyDescent="0.3">
      <c r="K90" s="3" t="s">
        <v>72</v>
      </c>
      <c r="L90" s="2">
        <v>14858.93</v>
      </c>
      <c r="M90" s="8" t="str">
        <f t="shared" si="2"/>
        <v>A4</v>
      </c>
    </row>
    <row r="91" spans="11:13" ht="15.6" x14ac:dyDescent="0.3">
      <c r="K91" s="3" t="s">
        <v>73</v>
      </c>
      <c r="L91" s="2">
        <v>14847.87</v>
      </c>
      <c r="M91" s="8" t="str">
        <f t="shared" si="2"/>
        <v>A4</v>
      </c>
    </row>
    <row r="92" spans="11:13" ht="15.6" x14ac:dyDescent="0.3">
      <c r="K92" s="3" t="s">
        <v>74</v>
      </c>
      <c r="L92" s="2">
        <v>14834.81</v>
      </c>
      <c r="M92" s="8" t="str">
        <f t="shared" si="2"/>
        <v>A4</v>
      </c>
    </row>
    <row r="93" spans="11:13" ht="15.6" x14ac:dyDescent="0.3">
      <c r="K93" s="3" t="s">
        <v>75</v>
      </c>
      <c r="L93" s="2">
        <v>14842.85</v>
      </c>
      <c r="M93" s="8" t="str">
        <f t="shared" si="2"/>
        <v>A4</v>
      </c>
    </row>
    <row r="94" spans="11:13" ht="15.6" x14ac:dyDescent="0.3">
      <c r="K94" s="3" t="s">
        <v>76</v>
      </c>
      <c r="L94" s="2">
        <v>14806.67</v>
      </c>
      <c r="M94" s="8" t="str">
        <f t="shared" si="2"/>
        <v>A3</v>
      </c>
    </row>
    <row r="95" spans="11:13" ht="15.6" x14ac:dyDescent="0.3">
      <c r="K95" s="3" t="s">
        <v>77</v>
      </c>
      <c r="L95" s="2">
        <v>14806.67</v>
      </c>
      <c r="M95" s="8" t="str">
        <f t="shared" si="2"/>
        <v>A3</v>
      </c>
    </row>
    <row r="96" spans="11:13" ht="15.6" x14ac:dyDescent="0.3">
      <c r="K96" s="3" t="s">
        <v>78</v>
      </c>
      <c r="L96" s="2">
        <v>14806.67</v>
      </c>
      <c r="M96" s="8" t="str">
        <f t="shared" si="2"/>
        <v>A3</v>
      </c>
    </row>
    <row r="97" spans="11:13" ht="15.6" x14ac:dyDescent="0.3">
      <c r="K97" s="1">
        <v>43836</v>
      </c>
      <c r="L97" s="2">
        <v>14806.67</v>
      </c>
      <c r="M97" s="8" t="str">
        <f t="shared" si="2"/>
        <v>A3</v>
      </c>
    </row>
    <row r="98" spans="11:13" ht="15.6" x14ac:dyDescent="0.3">
      <c r="K98" s="3" t="s">
        <v>79</v>
      </c>
      <c r="L98" s="2">
        <v>14574.51</v>
      </c>
      <c r="M98" s="8" t="str">
        <f t="shared" si="2"/>
        <v>A3</v>
      </c>
    </row>
    <row r="99" spans="11:13" ht="15.6" x14ac:dyDescent="0.3">
      <c r="K99" s="3" t="s">
        <v>80</v>
      </c>
      <c r="L99" s="2">
        <v>14316.23</v>
      </c>
      <c r="M99" s="8" t="str">
        <f t="shared" si="2"/>
        <v>A2</v>
      </c>
    </row>
    <row r="100" spans="11:13" ht="15.6" x14ac:dyDescent="0.3">
      <c r="K100" s="3" t="s">
        <v>81</v>
      </c>
      <c r="L100" s="2">
        <v>14235.83</v>
      </c>
      <c r="M100" s="8" t="str">
        <f t="shared" si="2"/>
        <v>A2</v>
      </c>
    </row>
    <row r="101" spans="11:13" ht="15.6" x14ac:dyDescent="0.3">
      <c r="K101" s="3" t="s">
        <v>82</v>
      </c>
      <c r="L101" s="2">
        <v>14170.5</v>
      </c>
      <c r="M101" s="8" t="str">
        <f t="shared" si="2"/>
        <v>A1</v>
      </c>
    </row>
    <row r="102" spans="11:13" ht="15.6" x14ac:dyDescent="0.3">
      <c r="K102" s="1">
        <v>43988</v>
      </c>
      <c r="L102" s="2">
        <v>14170.5</v>
      </c>
      <c r="M102" s="8" t="str">
        <f t="shared" si="2"/>
        <v>A1</v>
      </c>
    </row>
    <row r="103" spans="11:13" ht="15.6" x14ac:dyDescent="0.3">
      <c r="K103" s="1">
        <v>44018</v>
      </c>
      <c r="L103" s="2">
        <v>14170.5</v>
      </c>
      <c r="M103" s="8" t="str">
        <f t="shared" si="2"/>
        <v>A1</v>
      </c>
    </row>
    <row r="104" spans="11:13" ht="15.6" x14ac:dyDescent="0.3">
      <c r="K104" s="3" t="s">
        <v>83</v>
      </c>
      <c r="L104" s="2">
        <v>14025.78</v>
      </c>
      <c r="M104" s="8" t="str">
        <f t="shared" si="2"/>
        <v>A1</v>
      </c>
    </row>
    <row r="105" spans="11:13" ht="15.6" x14ac:dyDescent="0.3">
      <c r="K105" s="3" t="s">
        <v>84</v>
      </c>
      <c r="L105" s="2">
        <v>14042.87</v>
      </c>
      <c r="M105" s="8" t="str">
        <f t="shared" si="2"/>
        <v>A1</v>
      </c>
    </row>
    <row r="106" spans="11:13" ht="15.6" x14ac:dyDescent="0.3">
      <c r="K106" s="3" t="s">
        <v>85</v>
      </c>
      <c r="L106" s="2">
        <v>14153.42</v>
      </c>
      <c r="M106" s="8" t="str">
        <f t="shared" si="2"/>
        <v>A1</v>
      </c>
    </row>
    <row r="107" spans="11:13" ht="15.6" x14ac:dyDescent="0.3">
      <c r="K107" s="3" t="s">
        <v>86</v>
      </c>
      <c r="L107" s="2">
        <v>14084.07</v>
      </c>
      <c r="M107" s="8" t="str">
        <f t="shared" si="2"/>
        <v>A1</v>
      </c>
    </row>
    <row r="108" spans="11:13" ht="15.6" x14ac:dyDescent="0.3">
      <c r="K108" s="3" t="s">
        <v>87</v>
      </c>
      <c r="L108" s="2">
        <v>14328.29</v>
      </c>
      <c r="M108" s="8" t="str">
        <f t="shared" si="2"/>
        <v>A2</v>
      </c>
    </row>
    <row r="109" spans="11:13" ht="15.6" x14ac:dyDescent="0.3">
      <c r="K109" s="3" t="s">
        <v>88</v>
      </c>
      <c r="L109" s="2">
        <v>14328.29</v>
      </c>
      <c r="M109" s="8" t="str">
        <f t="shared" si="2"/>
        <v>A2</v>
      </c>
    </row>
    <row r="110" spans="11:13" ht="15.6" x14ac:dyDescent="0.3">
      <c r="K110" s="3" t="s">
        <v>89</v>
      </c>
      <c r="L110" s="2">
        <v>14328.29</v>
      </c>
      <c r="M110" s="8" t="str">
        <f t="shared" si="2"/>
        <v>A2</v>
      </c>
    </row>
    <row r="111" spans="11:13" ht="15.6" x14ac:dyDescent="0.3">
      <c r="K111" s="3" t="s">
        <v>90</v>
      </c>
      <c r="L111" s="2">
        <v>14299.14</v>
      </c>
      <c r="M111" s="8" t="str">
        <f t="shared" si="2"/>
        <v>A2</v>
      </c>
    </row>
    <row r="112" spans="11:13" ht="15.6" x14ac:dyDescent="0.3">
      <c r="K112" s="3" t="s">
        <v>91</v>
      </c>
      <c r="L112" s="2">
        <v>14225.78</v>
      </c>
      <c r="M112" s="8" t="str">
        <f t="shared" si="2"/>
        <v>A1</v>
      </c>
    </row>
    <row r="113" spans="11:13" ht="15.6" x14ac:dyDescent="0.3">
      <c r="K113" s="3" t="s">
        <v>92</v>
      </c>
      <c r="L113" s="2">
        <v>14305.17</v>
      </c>
      <c r="M113" s="8" t="str">
        <f t="shared" si="2"/>
        <v>A2</v>
      </c>
    </row>
    <row r="114" spans="11:13" ht="15.6" x14ac:dyDescent="0.3">
      <c r="K114" s="3" t="s">
        <v>93</v>
      </c>
      <c r="L114" s="2">
        <v>14256.93</v>
      </c>
      <c r="M114" s="8" t="str">
        <f t="shared" si="2"/>
        <v>A2</v>
      </c>
    </row>
    <row r="115" spans="11:13" ht="15.6" x14ac:dyDescent="0.3">
      <c r="K115" s="3" t="s">
        <v>94</v>
      </c>
      <c r="L115" s="2">
        <v>14313.21</v>
      </c>
      <c r="M115" s="8" t="str">
        <f t="shared" si="2"/>
        <v>A2</v>
      </c>
    </row>
    <row r="116" spans="11:13" ht="15.6" x14ac:dyDescent="0.3">
      <c r="K116" s="3" t="s">
        <v>95</v>
      </c>
      <c r="L116" s="2">
        <v>14313.21</v>
      </c>
      <c r="M116" s="8" t="str">
        <f t="shared" si="2"/>
        <v>A2</v>
      </c>
    </row>
    <row r="117" spans="11:13" ht="15.6" x14ac:dyDescent="0.3">
      <c r="K117" s="3" t="s">
        <v>96</v>
      </c>
      <c r="L117" s="2">
        <v>14313.21</v>
      </c>
      <c r="M117" s="8" t="str">
        <f t="shared" si="2"/>
        <v>A2</v>
      </c>
    </row>
    <row r="118" spans="11:13" ht="15.6" x14ac:dyDescent="0.3">
      <c r="K118" s="3" t="s">
        <v>97</v>
      </c>
      <c r="L118" s="2">
        <v>14280.05</v>
      </c>
      <c r="M118" s="8" t="str">
        <f t="shared" si="2"/>
        <v>A2</v>
      </c>
    </row>
    <row r="119" spans="11:13" ht="15.6" x14ac:dyDescent="0.3">
      <c r="K119" s="3" t="s">
        <v>98</v>
      </c>
      <c r="L119" s="2">
        <v>14336.33</v>
      </c>
      <c r="M119" s="8" t="str">
        <f t="shared" si="2"/>
        <v>A2</v>
      </c>
    </row>
    <row r="120" spans="11:13" ht="15.6" x14ac:dyDescent="0.3">
      <c r="K120" s="3" t="s">
        <v>99</v>
      </c>
      <c r="L120" s="2">
        <v>14230.8</v>
      </c>
      <c r="M120" s="8" t="str">
        <f t="shared" si="2"/>
        <v>A1</v>
      </c>
    </row>
    <row r="121" spans="11:13" ht="15.6" x14ac:dyDescent="0.3">
      <c r="K121" s="3" t="s">
        <v>100</v>
      </c>
      <c r="L121" s="2">
        <v>14302.16</v>
      </c>
      <c r="M121" s="8" t="str">
        <f t="shared" si="2"/>
        <v>A2</v>
      </c>
    </row>
    <row r="122" spans="11:13" ht="15.6" x14ac:dyDescent="0.3">
      <c r="K122" s="3" t="s">
        <v>101</v>
      </c>
      <c r="L122" s="2">
        <v>14310.2</v>
      </c>
      <c r="M122" s="8" t="str">
        <f t="shared" si="2"/>
        <v>A2</v>
      </c>
    </row>
    <row r="123" spans="11:13" ht="15.6" x14ac:dyDescent="0.3">
      <c r="K123" s="3" t="s">
        <v>102</v>
      </c>
      <c r="L123" s="2">
        <v>14310.2</v>
      </c>
      <c r="M123" s="8" t="str">
        <f t="shared" si="2"/>
        <v>A2</v>
      </c>
    </row>
    <row r="124" spans="11:13" ht="15.6" x14ac:dyDescent="0.3">
      <c r="K124" s="3" t="s">
        <v>103</v>
      </c>
      <c r="L124" s="2">
        <v>14310.2</v>
      </c>
      <c r="M124" s="8" t="str">
        <f t="shared" si="2"/>
        <v>A2</v>
      </c>
    </row>
    <row r="125" spans="11:13" ht="15.6" x14ac:dyDescent="0.3">
      <c r="K125" s="3" t="s">
        <v>104</v>
      </c>
      <c r="L125" s="2">
        <v>14440.85</v>
      </c>
      <c r="M125" s="8" t="str">
        <f t="shared" si="2"/>
        <v>A2</v>
      </c>
    </row>
    <row r="126" spans="11:13" ht="15.6" x14ac:dyDescent="0.3">
      <c r="K126" s="3" t="s">
        <v>105</v>
      </c>
      <c r="L126" s="2">
        <v>14373.51</v>
      </c>
      <c r="M126" s="8" t="str">
        <f t="shared" si="2"/>
        <v>A2</v>
      </c>
    </row>
    <row r="127" spans="11:13" ht="15.6" x14ac:dyDescent="0.3">
      <c r="K127" s="3" t="s">
        <v>106</v>
      </c>
      <c r="L127" s="2">
        <v>14412.71</v>
      </c>
      <c r="M127" s="8" t="str">
        <f t="shared" si="2"/>
        <v>A2</v>
      </c>
    </row>
    <row r="128" spans="11:13" ht="15.6" x14ac:dyDescent="0.3">
      <c r="K128" s="3" t="s">
        <v>107</v>
      </c>
      <c r="L128" s="2">
        <v>14588.58</v>
      </c>
      <c r="M128" s="8" t="str">
        <f t="shared" si="2"/>
        <v>A3</v>
      </c>
    </row>
    <row r="129" spans="11:13" ht="15.6" x14ac:dyDescent="0.3">
      <c r="K129" s="3" t="s">
        <v>108</v>
      </c>
      <c r="L129" s="2">
        <v>14638.83</v>
      </c>
      <c r="M129" s="8" t="str">
        <f t="shared" si="2"/>
        <v>A3</v>
      </c>
    </row>
    <row r="130" spans="11:13" ht="15.6" x14ac:dyDescent="0.3">
      <c r="K130" s="1">
        <v>43928</v>
      </c>
      <c r="L130" s="2">
        <v>14638.83</v>
      </c>
      <c r="M130" s="8" t="str">
        <f t="shared" si="2"/>
        <v>A3</v>
      </c>
    </row>
    <row r="131" spans="11:13" ht="15.6" x14ac:dyDescent="0.3">
      <c r="K131" s="1">
        <v>43958</v>
      </c>
      <c r="L131" s="2">
        <v>14638.83</v>
      </c>
      <c r="M131" s="8" t="str">
        <f t="shared" si="2"/>
        <v>A3</v>
      </c>
    </row>
    <row r="132" spans="11:13" ht="15.6" x14ac:dyDescent="0.3">
      <c r="K132" s="3" t="s">
        <v>109</v>
      </c>
      <c r="L132" s="2">
        <v>14619.74</v>
      </c>
      <c r="M132" s="8" t="str">
        <f t="shared" si="2"/>
        <v>A3</v>
      </c>
    </row>
    <row r="133" spans="11:13" ht="15.6" x14ac:dyDescent="0.3">
      <c r="K133" s="3" t="s">
        <v>110</v>
      </c>
      <c r="L133" s="2">
        <v>14528.28</v>
      </c>
      <c r="M133" s="8" t="str">
        <f t="shared" si="2"/>
        <v>A3</v>
      </c>
    </row>
    <row r="134" spans="11:13" ht="15.6" x14ac:dyDescent="0.3">
      <c r="K134" s="3" t="s">
        <v>111</v>
      </c>
      <c r="L134" s="2">
        <v>14532.3</v>
      </c>
      <c r="M134" s="8" t="str">
        <f t="shared" ref="M134:M197" si="3">VLOOKUP(L134,$G$3:$H$13,2,TRUE)</f>
        <v>A3</v>
      </c>
    </row>
    <row r="135" spans="11:13" ht="15.6" x14ac:dyDescent="0.3">
      <c r="K135" s="3" t="s">
        <v>112</v>
      </c>
      <c r="L135" s="2">
        <v>14518.23</v>
      </c>
      <c r="M135" s="8" t="str">
        <f t="shared" si="3"/>
        <v>A2</v>
      </c>
    </row>
    <row r="136" spans="11:13" ht="15.6" x14ac:dyDescent="0.3">
      <c r="K136" s="3" t="s">
        <v>113</v>
      </c>
      <c r="L136" s="2">
        <v>14573.51</v>
      </c>
      <c r="M136" s="8" t="str">
        <f t="shared" si="3"/>
        <v>A3</v>
      </c>
    </row>
    <row r="137" spans="11:13" ht="15.6" x14ac:dyDescent="0.3">
      <c r="K137" s="1">
        <v>44142</v>
      </c>
      <c r="L137" s="2">
        <v>14573.51</v>
      </c>
      <c r="M137" s="8" t="str">
        <f t="shared" si="3"/>
        <v>A3</v>
      </c>
    </row>
    <row r="138" spans="11:13" ht="15.6" x14ac:dyDescent="0.3">
      <c r="K138" s="1">
        <v>44172</v>
      </c>
      <c r="L138" s="2">
        <v>14573.51</v>
      </c>
      <c r="M138" s="8" t="str">
        <f t="shared" si="3"/>
        <v>A3</v>
      </c>
    </row>
    <row r="139" spans="11:13" ht="15.6" x14ac:dyDescent="0.3">
      <c r="K139" s="3" t="s">
        <v>114</v>
      </c>
      <c r="L139" s="2">
        <v>14558.43</v>
      </c>
      <c r="M139" s="8" t="str">
        <f t="shared" si="3"/>
        <v>A3</v>
      </c>
    </row>
    <row r="140" spans="11:13" ht="15.6" x14ac:dyDescent="0.3">
      <c r="K140" s="3" t="s">
        <v>115</v>
      </c>
      <c r="L140" s="2">
        <v>14584.56</v>
      </c>
      <c r="M140" s="8" t="str">
        <f t="shared" si="3"/>
        <v>A3</v>
      </c>
    </row>
    <row r="141" spans="11:13" ht="15.6" x14ac:dyDescent="0.3">
      <c r="K141" s="3" t="s">
        <v>116</v>
      </c>
      <c r="L141" s="2">
        <v>14689.08</v>
      </c>
      <c r="M141" s="8" t="str">
        <f t="shared" si="3"/>
        <v>A3</v>
      </c>
    </row>
    <row r="142" spans="11:13" ht="15.6" x14ac:dyDescent="0.3">
      <c r="K142" s="3" t="s">
        <v>117</v>
      </c>
      <c r="L142" s="2">
        <v>14705.16</v>
      </c>
      <c r="M142" s="8" t="str">
        <f t="shared" si="3"/>
        <v>A3</v>
      </c>
    </row>
    <row r="143" spans="11:13" ht="15.6" x14ac:dyDescent="0.3">
      <c r="K143" s="3" t="s">
        <v>118</v>
      </c>
      <c r="L143" s="2">
        <v>14853.9</v>
      </c>
      <c r="M143" s="8" t="str">
        <f t="shared" si="3"/>
        <v>A4</v>
      </c>
    </row>
    <row r="144" spans="11:13" ht="15.6" x14ac:dyDescent="0.3">
      <c r="K144" s="3" t="s">
        <v>119</v>
      </c>
      <c r="L144" s="2">
        <v>14853.9</v>
      </c>
      <c r="M144" s="8" t="str">
        <f t="shared" si="3"/>
        <v>A4</v>
      </c>
    </row>
    <row r="145" spans="11:13" ht="15.6" x14ac:dyDescent="0.3">
      <c r="K145" s="3" t="s">
        <v>120</v>
      </c>
      <c r="L145" s="2">
        <v>14853.9</v>
      </c>
      <c r="M145" s="8" t="str">
        <f t="shared" si="3"/>
        <v>A4</v>
      </c>
    </row>
    <row r="146" spans="11:13" ht="15.6" x14ac:dyDescent="0.3">
      <c r="K146" s="3" t="s">
        <v>121</v>
      </c>
      <c r="L146" s="2">
        <v>14906.16</v>
      </c>
      <c r="M146" s="8" t="str">
        <f t="shared" si="3"/>
        <v>A4</v>
      </c>
    </row>
    <row r="147" spans="11:13" ht="15.6" x14ac:dyDescent="0.3">
      <c r="K147" s="3" t="s">
        <v>122</v>
      </c>
      <c r="L147" s="2">
        <v>14887.07</v>
      </c>
      <c r="M147" s="8" t="str">
        <f t="shared" si="3"/>
        <v>A4</v>
      </c>
    </row>
    <row r="148" spans="11:13" ht="15.6" x14ac:dyDescent="0.3">
      <c r="K148" s="3" t="s">
        <v>123</v>
      </c>
      <c r="L148" s="2">
        <v>14728.28</v>
      </c>
      <c r="M148" s="8" t="str">
        <f t="shared" si="3"/>
        <v>A3</v>
      </c>
    </row>
    <row r="149" spans="11:13" ht="15.6" x14ac:dyDescent="0.3">
      <c r="K149" s="3" t="s">
        <v>124</v>
      </c>
      <c r="L149" s="2">
        <v>14742.35</v>
      </c>
      <c r="M149" s="8" t="str">
        <f t="shared" si="3"/>
        <v>A3</v>
      </c>
    </row>
    <row r="150" spans="11:13" ht="15.6" x14ac:dyDescent="0.3">
      <c r="K150" s="3" t="s">
        <v>125</v>
      </c>
      <c r="L150" s="2">
        <v>14687.07</v>
      </c>
      <c r="M150" s="8" t="str">
        <f t="shared" si="3"/>
        <v>A3</v>
      </c>
    </row>
    <row r="151" spans="11:13" ht="15.6" x14ac:dyDescent="0.3">
      <c r="K151" s="3" t="s">
        <v>126</v>
      </c>
      <c r="L151" s="2">
        <v>14687.07</v>
      </c>
      <c r="M151" s="8" t="str">
        <f t="shared" si="3"/>
        <v>A3</v>
      </c>
    </row>
    <row r="152" spans="11:13" ht="15.6" x14ac:dyDescent="0.3">
      <c r="K152" s="3" t="s">
        <v>127</v>
      </c>
      <c r="L152" s="2">
        <v>14687.07</v>
      </c>
      <c r="M152" s="8" t="str">
        <f t="shared" si="3"/>
        <v>A3</v>
      </c>
    </row>
    <row r="153" spans="11:13" ht="15.6" x14ac:dyDescent="0.3">
      <c r="K153" s="3" t="s">
        <v>128</v>
      </c>
      <c r="L153" s="2">
        <v>14678.03</v>
      </c>
      <c r="M153" s="8" t="str">
        <f t="shared" si="3"/>
        <v>A3</v>
      </c>
    </row>
    <row r="154" spans="11:13" ht="15.6" x14ac:dyDescent="0.3">
      <c r="K154" s="3" t="s">
        <v>129</v>
      </c>
      <c r="L154" s="2">
        <v>14615.72</v>
      </c>
      <c r="M154" s="8" t="str">
        <f t="shared" si="3"/>
        <v>A3</v>
      </c>
    </row>
    <row r="155" spans="11:13" ht="15.6" x14ac:dyDescent="0.3">
      <c r="K155" s="3" t="s">
        <v>130</v>
      </c>
      <c r="L155" s="2">
        <v>14642.85</v>
      </c>
      <c r="M155" s="8" t="str">
        <f t="shared" si="3"/>
        <v>A3</v>
      </c>
    </row>
    <row r="156" spans="11:13" ht="15.6" x14ac:dyDescent="0.3">
      <c r="K156" s="3" t="s">
        <v>131</v>
      </c>
      <c r="L156" s="2">
        <v>14726.27</v>
      </c>
      <c r="M156" s="8" t="str">
        <f t="shared" si="3"/>
        <v>A3</v>
      </c>
    </row>
    <row r="157" spans="11:13" ht="15.6" x14ac:dyDescent="0.3">
      <c r="K157" s="3" t="s">
        <v>132</v>
      </c>
      <c r="L157" s="2">
        <v>14726.27</v>
      </c>
      <c r="M157" s="8" t="str">
        <f t="shared" si="3"/>
        <v>A3</v>
      </c>
    </row>
    <row r="158" spans="11:13" ht="15.6" x14ac:dyDescent="0.3">
      <c r="K158" s="1">
        <v>43838</v>
      </c>
      <c r="L158" s="2">
        <v>14726.27</v>
      </c>
      <c r="M158" s="8" t="str">
        <f t="shared" si="3"/>
        <v>A3</v>
      </c>
    </row>
    <row r="159" spans="11:13" ht="15.6" x14ac:dyDescent="0.3">
      <c r="K159" s="1">
        <v>43869</v>
      </c>
      <c r="L159" s="2">
        <v>14726.27</v>
      </c>
      <c r="M159" s="8" t="str">
        <f t="shared" si="3"/>
        <v>A3</v>
      </c>
    </row>
    <row r="160" spans="11:13" ht="15.6" x14ac:dyDescent="0.3">
      <c r="K160" s="3" t="s">
        <v>133</v>
      </c>
      <c r="L160" s="2">
        <v>14786.57</v>
      </c>
      <c r="M160" s="8" t="str">
        <f t="shared" si="3"/>
        <v>A3</v>
      </c>
    </row>
    <row r="161" spans="11:13" ht="15.6" x14ac:dyDescent="0.3">
      <c r="K161" s="3" t="s">
        <v>134</v>
      </c>
      <c r="L161" s="2">
        <v>14770.49</v>
      </c>
      <c r="M161" s="8" t="str">
        <f t="shared" si="3"/>
        <v>A3</v>
      </c>
    </row>
    <row r="162" spans="11:13" ht="15.6" x14ac:dyDescent="0.3">
      <c r="K162" s="3" t="s">
        <v>135</v>
      </c>
      <c r="L162" s="2">
        <v>14696.12</v>
      </c>
      <c r="M162" s="8" t="str">
        <f t="shared" si="3"/>
        <v>A3</v>
      </c>
    </row>
    <row r="163" spans="11:13" ht="15.6" x14ac:dyDescent="0.3">
      <c r="K163" s="3" t="s">
        <v>136</v>
      </c>
      <c r="L163" s="2">
        <v>14659.94</v>
      </c>
      <c r="M163" s="8" t="str">
        <f t="shared" si="3"/>
        <v>A3</v>
      </c>
    </row>
    <row r="164" spans="11:13" ht="15.6" x14ac:dyDescent="0.3">
      <c r="K164" s="3" t="s">
        <v>137</v>
      </c>
      <c r="L164" s="2">
        <v>14720.24</v>
      </c>
      <c r="M164" s="8" t="str">
        <f t="shared" si="3"/>
        <v>A3</v>
      </c>
    </row>
    <row r="165" spans="11:13" ht="15.6" x14ac:dyDescent="0.3">
      <c r="K165" s="1">
        <v>44051</v>
      </c>
      <c r="L165" s="2">
        <v>14720.24</v>
      </c>
      <c r="M165" s="8" t="str">
        <f t="shared" si="3"/>
        <v>A3</v>
      </c>
    </row>
    <row r="166" spans="11:13" ht="15.6" x14ac:dyDescent="0.3">
      <c r="K166" s="1">
        <v>44082</v>
      </c>
      <c r="L166" s="2">
        <v>14720.24</v>
      </c>
      <c r="M166" s="8" t="str">
        <f t="shared" si="3"/>
        <v>A3</v>
      </c>
    </row>
    <row r="167" spans="11:13" ht="15.6" x14ac:dyDescent="0.3">
      <c r="K167" s="3" t="s">
        <v>138</v>
      </c>
      <c r="L167" s="2">
        <v>14823.75</v>
      </c>
      <c r="M167" s="8" t="str">
        <f t="shared" si="3"/>
        <v>A4</v>
      </c>
    </row>
    <row r="168" spans="11:13" ht="15.6" x14ac:dyDescent="0.3">
      <c r="K168" s="3" t="s">
        <v>139</v>
      </c>
      <c r="L168" s="2">
        <v>14801.64</v>
      </c>
      <c r="M168" s="8" t="str">
        <f t="shared" si="3"/>
        <v>A3</v>
      </c>
    </row>
    <row r="169" spans="11:13" ht="15.6" x14ac:dyDescent="0.3">
      <c r="K169" s="3" t="s">
        <v>140</v>
      </c>
      <c r="L169" s="2">
        <v>14850.89</v>
      </c>
      <c r="M169" s="8" t="str">
        <f t="shared" si="3"/>
        <v>A4</v>
      </c>
    </row>
    <row r="170" spans="11:13" ht="15.6" x14ac:dyDescent="0.3">
      <c r="K170" s="3" t="s">
        <v>141</v>
      </c>
      <c r="L170" s="2">
        <v>14951.39</v>
      </c>
      <c r="M170" s="8" t="str">
        <f t="shared" si="3"/>
        <v>A4</v>
      </c>
    </row>
    <row r="171" spans="11:13" ht="15.6" x14ac:dyDescent="0.3">
      <c r="K171" s="3" t="s">
        <v>142</v>
      </c>
      <c r="L171" s="2">
        <v>14991.59</v>
      </c>
      <c r="M171" s="8" t="str">
        <f t="shared" si="3"/>
        <v>A4</v>
      </c>
    </row>
    <row r="172" spans="11:13" ht="15.6" x14ac:dyDescent="0.3">
      <c r="K172" s="3" t="s">
        <v>143</v>
      </c>
      <c r="L172" s="2">
        <v>14991.59</v>
      </c>
      <c r="M172" s="8" t="str">
        <f t="shared" si="3"/>
        <v>A4</v>
      </c>
    </row>
    <row r="173" spans="11:13" ht="15.6" x14ac:dyDescent="0.3">
      <c r="K173" s="3" t="s">
        <v>144</v>
      </c>
      <c r="L173" s="2">
        <v>14991.59</v>
      </c>
      <c r="M173" s="8" t="str">
        <f t="shared" si="3"/>
        <v>A4</v>
      </c>
    </row>
    <row r="174" spans="11:13" ht="15.6" x14ac:dyDescent="0.3">
      <c r="K174" s="3" t="s">
        <v>145</v>
      </c>
      <c r="L174" s="2">
        <v>14991.59</v>
      </c>
      <c r="M174" s="8" t="str">
        <f t="shared" si="3"/>
        <v>A4</v>
      </c>
    </row>
    <row r="175" spans="11:13" ht="15.6" x14ac:dyDescent="0.3">
      <c r="K175" s="3" t="s">
        <v>146</v>
      </c>
      <c r="L175" s="2">
        <v>14981.54</v>
      </c>
      <c r="M175" s="8" t="str">
        <f t="shared" si="3"/>
        <v>A4</v>
      </c>
    </row>
    <row r="176" spans="11:13" ht="15.6" x14ac:dyDescent="0.3">
      <c r="K176" s="3" t="s">
        <v>147</v>
      </c>
      <c r="L176" s="2">
        <v>14859.93</v>
      </c>
      <c r="M176" s="8" t="str">
        <f t="shared" si="3"/>
        <v>A4</v>
      </c>
    </row>
    <row r="177" spans="11:13" ht="15.6" x14ac:dyDescent="0.3">
      <c r="K177" s="3" t="s">
        <v>148</v>
      </c>
      <c r="L177" s="2">
        <v>14859.93</v>
      </c>
      <c r="M177" s="8" t="str">
        <f t="shared" si="3"/>
        <v>A4</v>
      </c>
    </row>
    <row r="178" spans="11:13" ht="15.6" x14ac:dyDescent="0.3">
      <c r="K178" s="3" t="s">
        <v>149</v>
      </c>
      <c r="L178" s="2">
        <v>14859.93</v>
      </c>
      <c r="M178" s="8" t="str">
        <f t="shared" si="3"/>
        <v>A4</v>
      </c>
    </row>
    <row r="179" spans="11:13" ht="15.6" x14ac:dyDescent="0.3">
      <c r="K179" s="3" t="s">
        <v>150</v>
      </c>
      <c r="L179" s="2">
        <v>14859.93</v>
      </c>
      <c r="M179" s="8" t="str">
        <f t="shared" si="3"/>
        <v>A4</v>
      </c>
    </row>
    <row r="180" spans="11:13" ht="15.6" x14ac:dyDescent="0.3">
      <c r="K180" s="3" t="s">
        <v>151</v>
      </c>
      <c r="L180" s="2">
        <v>14859.93</v>
      </c>
      <c r="M180" s="8" t="str">
        <f t="shared" si="3"/>
        <v>A4</v>
      </c>
    </row>
    <row r="181" spans="11:13" ht="15.6" x14ac:dyDescent="0.3">
      <c r="K181" s="3" t="s">
        <v>152</v>
      </c>
      <c r="L181" s="2">
        <v>14867.97</v>
      </c>
      <c r="M181" s="8" t="str">
        <f t="shared" si="3"/>
        <v>A4</v>
      </c>
    </row>
    <row r="182" spans="11:13" ht="15.6" x14ac:dyDescent="0.3">
      <c r="K182" s="3" t="s">
        <v>153</v>
      </c>
      <c r="L182" s="2">
        <v>14705.16</v>
      </c>
      <c r="M182" s="8" t="str">
        <f t="shared" si="3"/>
        <v>A3</v>
      </c>
    </row>
    <row r="183" spans="11:13" ht="15.6" x14ac:dyDescent="0.3">
      <c r="K183" s="3" t="s">
        <v>154</v>
      </c>
      <c r="L183" s="2">
        <v>14709.18</v>
      </c>
      <c r="M183" s="8" t="str">
        <f t="shared" si="3"/>
        <v>A3</v>
      </c>
    </row>
    <row r="184" spans="11:13" ht="15.6" x14ac:dyDescent="0.3">
      <c r="K184" s="3" t="s">
        <v>155</v>
      </c>
      <c r="L184" s="2">
        <v>14787.57</v>
      </c>
      <c r="M184" s="8" t="str">
        <f t="shared" si="3"/>
        <v>A3</v>
      </c>
    </row>
    <row r="185" spans="11:13" ht="15.6" x14ac:dyDescent="0.3">
      <c r="K185" s="3" t="s">
        <v>156</v>
      </c>
      <c r="L185" s="2">
        <v>14775.51</v>
      </c>
      <c r="M185" s="8" t="str">
        <f t="shared" si="3"/>
        <v>A3</v>
      </c>
    </row>
    <row r="186" spans="11:13" ht="15.6" x14ac:dyDescent="0.3">
      <c r="K186" s="3" t="s">
        <v>157</v>
      </c>
      <c r="L186" s="2">
        <v>14775.51</v>
      </c>
      <c r="M186" s="8" t="str">
        <f t="shared" si="3"/>
        <v>A3</v>
      </c>
    </row>
    <row r="187" spans="11:13" ht="15.6" x14ac:dyDescent="0.3">
      <c r="K187" s="3" t="s">
        <v>158</v>
      </c>
      <c r="L187" s="2">
        <v>14775.51</v>
      </c>
      <c r="M187" s="8" t="str">
        <f t="shared" si="3"/>
        <v>A3</v>
      </c>
    </row>
    <row r="188" spans="11:13" ht="15.6" x14ac:dyDescent="0.3">
      <c r="K188" s="3" t="s">
        <v>159</v>
      </c>
      <c r="L188" s="2">
        <v>14626.77</v>
      </c>
      <c r="M188" s="8" t="str">
        <f t="shared" si="3"/>
        <v>A3</v>
      </c>
    </row>
    <row r="189" spans="11:13" ht="15.6" x14ac:dyDescent="0.3">
      <c r="K189" s="3" t="s">
        <v>160</v>
      </c>
      <c r="L189" s="2">
        <v>14688.08</v>
      </c>
      <c r="M189" s="8" t="str">
        <f t="shared" si="3"/>
        <v>A3</v>
      </c>
    </row>
    <row r="190" spans="11:13" ht="15.6" x14ac:dyDescent="0.3">
      <c r="K190" s="3" t="s">
        <v>161</v>
      </c>
      <c r="L190" s="2">
        <v>14878.02</v>
      </c>
      <c r="M190" s="8" t="str">
        <f t="shared" si="3"/>
        <v>A4</v>
      </c>
    </row>
    <row r="191" spans="11:13" ht="15.6" x14ac:dyDescent="0.3">
      <c r="K191" s="3" t="s">
        <v>162</v>
      </c>
      <c r="L191" s="2">
        <v>14892.09</v>
      </c>
      <c r="M191" s="8" t="str">
        <f t="shared" si="3"/>
        <v>A4</v>
      </c>
    </row>
    <row r="192" spans="11:13" ht="15.6" x14ac:dyDescent="0.3">
      <c r="K192" s="3" t="s">
        <v>163</v>
      </c>
      <c r="L192" s="2">
        <v>14865.96</v>
      </c>
      <c r="M192" s="8" t="str">
        <f t="shared" si="3"/>
        <v>A4</v>
      </c>
    </row>
    <row r="193" spans="11:13" ht="15.6" x14ac:dyDescent="0.3">
      <c r="K193" s="1">
        <v>43960</v>
      </c>
      <c r="L193" s="2">
        <v>14865.96</v>
      </c>
      <c r="M193" s="8" t="str">
        <f t="shared" si="3"/>
        <v>A4</v>
      </c>
    </row>
    <row r="194" spans="11:13" ht="15.6" x14ac:dyDescent="0.3">
      <c r="K194" s="1">
        <v>43991</v>
      </c>
      <c r="L194" s="2">
        <v>14865.96</v>
      </c>
      <c r="M194" s="8" t="str">
        <f t="shared" si="3"/>
        <v>A4</v>
      </c>
    </row>
    <row r="195" spans="11:13" ht="15.6" x14ac:dyDescent="0.3">
      <c r="K195" s="3" t="s">
        <v>164</v>
      </c>
      <c r="L195" s="2">
        <v>14827.77</v>
      </c>
      <c r="M195" s="8" t="str">
        <f t="shared" si="3"/>
        <v>A4</v>
      </c>
    </row>
    <row r="196" spans="11:13" ht="15.6" x14ac:dyDescent="0.3">
      <c r="K196" s="3" t="s">
        <v>165</v>
      </c>
      <c r="L196" s="2">
        <v>14871.99</v>
      </c>
      <c r="M196" s="8" t="str">
        <f t="shared" si="3"/>
        <v>A4</v>
      </c>
    </row>
    <row r="197" spans="11:13" ht="15.6" x14ac:dyDescent="0.3">
      <c r="K197" s="3" t="s">
        <v>166</v>
      </c>
      <c r="L197" s="2">
        <v>14927.27</v>
      </c>
      <c r="M197" s="8" t="str">
        <f t="shared" si="3"/>
        <v>A4</v>
      </c>
    </row>
    <row r="198" spans="11:13" ht="15.6" x14ac:dyDescent="0.3">
      <c r="K198" s="3" t="s">
        <v>167</v>
      </c>
      <c r="L198" s="2">
        <v>14945.36</v>
      </c>
      <c r="M198" s="8" t="str">
        <f t="shared" ref="M198:M261" si="4">VLOOKUP(L198,$G$3:$H$13,2,TRUE)</f>
        <v>A4</v>
      </c>
    </row>
    <row r="199" spans="11:13" ht="15.6" x14ac:dyDescent="0.3">
      <c r="K199" s="3" t="s">
        <v>168</v>
      </c>
      <c r="L199" s="2">
        <v>15053.9</v>
      </c>
      <c r="M199" s="8" t="str">
        <f t="shared" si="4"/>
        <v>A4</v>
      </c>
    </row>
    <row r="200" spans="11:13" ht="15.6" x14ac:dyDescent="0.3">
      <c r="K200" s="1">
        <v>44174</v>
      </c>
      <c r="L200" s="2">
        <v>15053.9</v>
      </c>
      <c r="M200" s="8" t="str">
        <f t="shared" si="4"/>
        <v>A4</v>
      </c>
    </row>
    <row r="201" spans="11:13" ht="15.6" x14ac:dyDescent="0.3">
      <c r="K201" s="3" t="s">
        <v>169</v>
      </c>
      <c r="L201" s="2">
        <v>15053.9</v>
      </c>
      <c r="M201" s="8" t="str">
        <f t="shared" si="4"/>
        <v>A4</v>
      </c>
    </row>
    <row r="202" spans="11:13" ht="15.6" x14ac:dyDescent="0.3">
      <c r="K202" s="3" t="s">
        <v>170</v>
      </c>
      <c r="L202" s="2">
        <v>15048.87</v>
      </c>
      <c r="M202" s="8" t="str">
        <f t="shared" si="4"/>
        <v>A4</v>
      </c>
    </row>
    <row r="203" spans="11:13" ht="15.6" x14ac:dyDescent="0.3">
      <c r="K203" s="3" t="s">
        <v>171</v>
      </c>
      <c r="L203" s="2">
        <v>14944.35</v>
      </c>
      <c r="M203" s="8" t="str">
        <f t="shared" si="4"/>
        <v>A4</v>
      </c>
    </row>
    <row r="204" spans="11:13" ht="15.6" x14ac:dyDescent="0.3">
      <c r="K204" s="3" t="s">
        <v>172</v>
      </c>
      <c r="L204" s="2">
        <v>14918.22</v>
      </c>
      <c r="M204" s="8" t="str">
        <f t="shared" si="4"/>
        <v>A4</v>
      </c>
    </row>
    <row r="205" spans="11:13" ht="15.6" x14ac:dyDescent="0.3">
      <c r="K205" s="3" t="s">
        <v>173</v>
      </c>
      <c r="L205" s="2">
        <v>14952.39</v>
      </c>
      <c r="M205" s="8" t="str">
        <f t="shared" si="4"/>
        <v>A4</v>
      </c>
    </row>
    <row r="206" spans="11:13" ht="15.6" x14ac:dyDescent="0.3">
      <c r="K206" s="3" t="s">
        <v>174</v>
      </c>
      <c r="L206" s="2">
        <v>14841.84</v>
      </c>
      <c r="M206" s="8" t="str">
        <f t="shared" si="4"/>
        <v>A4</v>
      </c>
    </row>
    <row r="207" spans="11:13" ht="15.6" x14ac:dyDescent="0.3">
      <c r="K207" s="3" t="s">
        <v>175</v>
      </c>
      <c r="L207" s="2">
        <v>14841.84</v>
      </c>
      <c r="M207" s="8" t="str">
        <f t="shared" si="4"/>
        <v>A4</v>
      </c>
    </row>
    <row r="208" spans="11:13" ht="15.6" x14ac:dyDescent="0.3">
      <c r="K208" s="3" t="s">
        <v>176</v>
      </c>
      <c r="L208" s="2">
        <v>14841.84</v>
      </c>
      <c r="M208" s="8" t="str">
        <f t="shared" si="4"/>
        <v>A4</v>
      </c>
    </row>
    <row r="209" spans="11:13" ht="15.6" x14ac:dyDescent="0.3">
      <c r="K209" s="3" t="s">
        <v>177</v>
      </c>
      <c r="L209" s="2">
        <v>14796.62</v>
      </c>
      <c r="M209" s="8" t="str">
        <f t="shared" si="4"/>
        <v>A3</v>
      </c>
    </row>
    <row r="210" spans="11:13" ht="15.6" x14ac:dyDescent="0.3">
      <c r="K210" s="3" t="s">
        <v>178</v>
      </c>
      <c r="L210" s="2">
        <v>14855.91</v>
      </c>
      <c r="M210" s="8" t="str">
        <f t="shared" si="4"/>
        <v>A4</v>
      </c>
    </row>
    <row r="211" spans="11:13" ht="15.6" x14ac:dyDescent="0.3">
      <c r="K211" s="3" t="s">
        <v>179</v>
      </c>
      <c r="L211" s="2">
        <v>14909.18</v>
      </c>
      <c r="M211" s="8" t="str">
        <f t="shared" si="4"/>
        <v>A4</v>
      </c>
    </row>
    <row r="212" spans="11:13" ht="15.6" x14ac:dyDescent="0.3">
      <c r="K212" s="3" t="s">
        <v>180</v>
      </c>
      <c r="L212" s="2">
        <v>15023.75</v>
      </c>
      <c r="M212" s="8" t="str">
        <f t="shared" si="4"/>
        <v>A4</v>
      </c>
    </row>
    <row r="213" spans="11:13" ht="15.6" x14ac:dyDescent="0.3">
      <c r="K213" s="3" t="s">
        <v>181</v>
      </c>
      <c r="L213" s="2">
        <v>15025.76</v>
      </c>
      <c r="M213" s="8" t="str">
        <f t="shared" si="4"/>
        <v>A4</v>
      </c>
    </row>
    <row r="214" spans="11:13" ht="15.6" x14ac:dyDescent="0.3">
      <c r="K214" s="3" t="s">
        <v>182</v>
      </c>
      <c r="L214" s="2">
        <v>15025.76</v>
      </c>
      <c r="M214" s="8" t="str">
        <f t="shared" si="4"/>
        <v>A4</v>
      </c>
    </row>
    <row r="215" spans="11:13" ht="15.6" x14ac:dyDescent="0.3">
      <c r="K215" s="3" t="s">
        <v>183</v>
      </c>
      <c r="L215" s="2">
        <v>15025.76</v>
      </c>
      <c r="M215" s="8" t="str">
        <f t="shared" si="4"/>
        <v>A4</v>
      </c>
    </row>
    <row r="216" spans="11:13" ht="15.6" x14ac:dyDescent="0.3">
      <c r="K216" s="3" t="s">
        <v>184</v>
      </c>
      <c r="L216" s="2">
        <v>15033.8</v>
      </c>
      <c r="M216" s="8" t="str">
        <f t="shared" si="4"/>
        <v>A4</v>
      </c>
    </row>
    <row r="217" spans="11:13" ht="15.6" x14ac:dyDescent="0.3">
      <c r="K217" s="3" t="s">
        <v>185</v>
      </c>
      <c r="L217" s="2">
        <v>14994.6</v>
      </c>
      <c r="M217" s="8" t="str">
        <f t="shared" si="4"/>
        <v>A4</v>
      </c>
    </row>
    <row r="218" spans="11:13" ht="15.6" x14ac:dyDescent="0.3">
      <c r="K218" s="3" t="s">
        <v>186</v>
      </c>
      <c r="L218" s="2">
        <v>14992.59</v>
      </c>
      <c r="M218" s="8" t="str">
        <f t="shared" si="4"/>
        <v>A4</v>
      </c>
    </row>
    <row r="219" spans="11:13" ht="15.6" x14ac:dyDescent="0.3">
      <c r="K219" s="3" t="s">
        <v>187</v>
      </c>
      <c r="L219" s="2">
        <v>14950.38</v>
      </c>
      <c r="M219" s="8" t="str">
        <f t="shared" si="4"/>
        <v>A4</v>
      </c>
    </row>
    <row r="220" spans="11:13" ht="15.6" x14ac:dyDescent="0.3">
      <c r="K220" s="3" t="s">
        <v>188</v>
      </c>
      <c r="L220" s="2">
        <v>14964.45</v>
      </c>
      <c r="M220" s="8" t="str">
        <f t="shared" si="4"/>
        <v>A4</v>
      </c>
    </row>
    <row r="221" spans="11:13" ht="15.6" x14ac:dyDescent="0.3">
      <c r="K221" s="1">
        <v>43900</v>
      </c>
      <c r="L221" s="2">
        <v>14964.45</v>
      </c>
      <c r="M221" s="8" t="str">
        <f t="shared" si="4"/>
        <v>A4</v>
      </c>
    </row>
    <row r="222" spans="11:13" ht="15.6" x14ac:dyDescent="0.3">
      <c r="K222" s="1">
        <v>43931</v>
      </c>
      <c r="L222" s="2">
        <v>14964.45</v>
      </c>
      <c r="M222" s="8" t="str">
        <f t="shared" si="4"/>
        <v>A4</v>
      </c>
    </row>
    <row r="223" spans="11:13" ht="15.6" x14ac:dyDescent="0.3">
      <c r="K223" s="3" t="s">
        <v>189</v>
      </c>
      <c r="L223" s="2">
        <v>14941.34</v>
      </c>
      <c r="M223" s="8" t="str">
        <f t="shared" si="4"/>
        <v>A4</v>
      </c>
    </row>
    <row r="224" spans="11:13" ht="15.6" x14ac:dyDescent="0.3">
      <c r="K224" s="3" t="s">
        <v>190</v>
      </c>
      <c r="L224" s="2">
        <v>14785.56</v>
      </c>
      <c r="M224" s="8" t="str">
        <f t="shared" si="4"/>
        <v>A3</v>
      </c>
    </row>
    <row r="225" spans="11:13" ht="15.6" x14ac:dyDescent="0.3">
      <c r="K225" s="3" t="s">
        <v>191</v>
      </c>
      <c r="L225" s="2">
        <v>14857.92</v>
      </c>
      <c r="M225" s="8" t="str">
        <f t="shared" si="4"/>
        <v>A4</v>
      </c>
    </row>
    <row r="226" spans="11:13" ht="15.6" x14ac:dyDescent="0.3">
      <c r="K226" s="3" t="s">
        <v>192</v>
      </c>
      <c r="L226" s="2">
        <v>14823.75</v>
      </c>
      <c r="M226" s="8" t="str">
        <f t="shared" si="4"/>
        <v>A4</v>
      </c>
    </row>
    <row r="227" spans="11:13" ht="15.6" x14ac:dyDescent="0.3">
      <c r="K227" s="3" t="s">
        <v>193</v>
      </c>
      <c r="L227" s="2">
        <v>14810.69</v>
      </c>
      <c r="M227" s="8" t="str">
        <f t="shared" si="4"/>
        <v>A4</v>
      </c>
    </row>
    <row r="228" spans="11:13" ht="15.6" x14ac:dyDescent="0.3">
      <c r="K228" s="1">
        <v>44114</v>
      </c>
      <c r="L228" s="2">
        <v>14810.69</v>
      </c>
      <c r="M228" s="8" t="str">
        <f t="shared" si="4"/>
        <v>A4</v>
      </c>
    </row>
    <row r="229" spans="11:13" ht="15.6" x14ac:dyDescent="0.3">
      <c r="K229" s="1">
        <v>44145</v>
      </c>
      <c r="L229" s="2">
        <v>14810.69</v>
      </c>
      <c r="M229" s="8" t="str">
        <f t="shared" si="4"/>
        <v>A4</v>
      </c>
    </row>
    <row r="230" spans="11:13" ht="15.6" x14ac:dyDescent="0.3">
      <c r="K230" s="3" t="s">
        <v>194</v>
      </c>
      <c r="L230" s="2">
        <v>14819.73</v>
      </c>
      <c r="M230" s="8" t="str">
        <f t="shared" si="4"/>
        <v>A4</v>
      </c>
    </row>
    <row r="231" spans="11:13" ht="15.6" x14ac:dyDescent="0.3">
      <c r="K231" s="3" t="s">
        <v>195</v>
      </c>
      <c r="L231" s="2">
        <v>14866.97</v>
      </c>
      <c r="M231" s="8" t="str">
        <f t="shared" si="4"/>
        <v>A4</v>
      </c>
    </row>
    <row r="232" spans="11:13" ht="15.6" x14ac:dyDescent="0.3">
      <c r="K232" s="3" t="s">
        <v>196</v>
      </c>
      <c r="L232" s="2">
        <v>14853.9</v>
      </c>
      <c r="M232" s="8" t="str">
        <f t="shared" si="4"/>
        <v>A4</v>
      </c>
    </row>
    <row r="233" spans="11:13" ht="15.6" x14ac:dyDescent="0.3">
      <c r="K233" s="3" t="s">
        <v>197</v>
      </c>
      <c r="L233" s="2">
        <v>14833.8</v>
      </c>
      <c r="M233" s="8" t="str">
        <f t="shared" si="4"/>
        <v>A4</v>
      </c>
    </row>
    <row r="234" spans="11:13" ht="15.6" x14ac:dyDescent="0.3">
      <c r="K234" s="3" t="s">
        <v>198</v>
      </c>
      <c r="L234" s="2">
        <v>14839.83</v>
      </c>
      <c r="M234" s="8" t="str">
        <f t="shared" si="4"/>
        <v>A4</v>
      </c>
    </row>
    <row r="235" spans="11:13" ht="15.6" x14ac:dyDescent="0.3">
      <c r="K235" s="3" t="s">
        <v>199</v>
      </c>
      <c r="L235" s="2">
        <v>14839.83</v>
      </c>
      <c r="M235" s="8" t="str">
        <f t="shared" si="4"/>
        <v>A4</v>
      </c>
    </row>
    <row r="236" spans="11:13" ht="15.6" x14ac:dyDescent="0.3">
      <c r="K236" s="3" t="s">
        <v>200</v>
      </c>
      <c r="L236" s="2">
        <v>14839.83</v>
      </c>
      <c r="M236" s="8" t="str">
        <f t="shared" si="4"/>
        <v>A4</v>
      </c>
    </row>
    <row r="237" spans="11:13" ht="15.6" x14ac:dyDescent="0.3">
      <c r="K237" s="3" t="s">
        <v>201</v>
      </c>
      <c r="L237" s="2">
        <v>14814.71</v>
      </c>
      <c r="M237" s="8" t="str">
        <f t="shared" si="4"/>
        <v>A4</v>
      </c>
    </row>
    <row r="238" spans="11:13" ht="15.6" x14ac:dyDescent="0.3">
      <c r="K238" s="3" t="s">
        <v>202</v>
      </c>
      <c r="L238" s="2">
        <v>14802.65</v>
      </c>
      <c r="M238" s="8" t="str">
        <f t="shared" si="4"/>
        <v>A3</v>
      </c>
    </row>
    <row r="239" spans="11:13" ht="15.6" x14ac:dyDescent="0.3">
      <c r="K239" s="3" t="s">
        <v>203</v>
      </c>
      <c r="L239" s="2">
        <v>14731.29</v>
      </c>
      <c r="M239" s="8" t="str">
        <f t="shared" si="4"/>
        <v>A3</v>
      </c>
    </row>
    <row r="240" spans="11:13" ht="15.6" x14ac:dyDescent="0.3">
      <c r="K240" s="3" t="s">
        <v>204</v>
      </c>
      <c r="L240" s="2">
        <v>14770.49</v>
      </c>
      <c r="M240" s="8" t="str">
        <f t="shared" si="4"/>
        <v>A3</v>
      </c>
    </row>
    <row r="241" spans="11:13" ht="15.6" x14ac:dyDescent="0.3">
      <c r="K241" s="3" t="s">
        <v>205</v>
      </c>
      <c r="L241" s="2">
        <v>14811.69</v>
      </c>
      <c r="M241" s="8" t="str">
        <f t="shared" si="4"/>
        <v>A4</v>
      </c>
    </row>
    <row r="242" spans="11:13" ht="15.6" x14ac:dyDescent="0.3">
      <c r="K242" s="3" t="s">
        <v>206</v>
      </c>
      <c r="L242" s="2">
        <v>14811.69</v>
      </c>
      <c r="M242" s="8" t="str">
        <f t="shared" si="4"/>
        <v>A4</v>
      </c>
    </row>
    <row r="243" spans="11:13" ht="15.6" x14ac:dyDescent="0.3">
      <c r="K243" s="3" t="s">
        <v>207</v>
      </c>
      <c r="L243" s="2">
        <v>14811.69</v>
      </c>
      <c r="M243" s="8" t="str">
        <f t="shared" si="4"/>
        <v>A4</v>
      </c>
    </row>
    <row r="244" spans="11:13" ht="15.6" x14ac:dyDescent="0.3">
      <c r="K244" s="3" t="s">
        <v>208</v>
      </c>
      <c r="L244" s="2">
        <v>14770.49</v>
      </c>
      <c r="M244" s="8" t="str">
        <f t="shared" si="4"/>
        <v>A3</v>
      </c>
    </row>
    <row r="245" spans="11:13" ht="15.6" x14ac:dyDescent="0.3">
      <c r="K245" s="3" t="s">
        <v>209</v>
      </c>
      <c r="L245" s="2">
        <v>14763.45</v>
      </c>
      <c r="M245" s="8" t="str">
        <f t="shared" si="4"/>
        <v>A3</v>
      </c>
    </row>
    <row r="246" spans="11:13" ht="15.6" x14ac:dyDescent="0.3">
      <c r="K246" s="3" t="s">
        <v>210</v>
      </c>
      <c r="L246" s="2">
        <v>14763.45</v>
      </c>
      <c r="M246" s="8" t="str">
        <f t="shared" si="4"/>
        <v>A3</v>
      </c>
    </row>
    <row r="247" spans="11:13" ht="15.6" x14ac:dyDescent="0.3">
      <c r="K247" s="3" t="s">
        <v>211</v>
      </c>
      <c r="L247" s="2">
        <v>14763.45</v>
      </c>
      <c r="M247" s="8" t="str">
        <f t="shared" si="4"/>
        <v>A3</v>
      </c>
    </row>
    <row r="248" spans="11:13" ht="15.6" x14ac:dyDescent="0.3">
      <c r="K248" s="3" t="s">
        <v>212</v>
      </c>
      <c r="L248" s="2">
        <v>14763.45</v>
      </c>
      <c r="M248" s="8" t="str">
        <f t="shared" si="4"/>
        <v>A3</v>
      </c>
    </row>
    <row r="249" spans="11:13" ht="15.6" x14ac:dyDescent="0.3">
      <c r="K249" s="3" t="s">
        <v>213</v>
      </c>
      <c r="L249" s="2">
        <v>14763.45</v>
      </c>
      <c r="M249" s="8" t="str">
        <f t="shared" si="4"/>
        <v>A3</v>
      </c>
    </row>
    <row r="250" spans="11:13" ht="15.6" x14ac:dyDescent="0.3">
      <c r="K250" s="1">
        <v>43841</v>
      </c>
      <c r="L250" s="2">
        <v>14763.45</v>
      </c>
      <c r="M250" s="8" t="str">
        <f t="shared" si="4"/>
        <v>A3</v>
      </c>
    </row>
    <row r="251" spans="11:13" ht="15.6" x14ac:dyDescent="0.3">
      <c r="K251" s="3" t="s">
        <v>214</v>
      </c>
      <c r="L251" s="2">
        <v>14791.59</v>
      </c>
      <c r="M251" s="8" t="str">
        <f t="shared" si="4"/>
        <v>A3</v>
      </c>
    </row>
    <row r="252" spans="11:13" ht="15.6" x14ac:dyDescent="0.3">
      <c r="K252" s="3" t="s">
        <v>215</v>
      </c>
      <c r="L252" s="2">
        <v>14682.05</v>
      </c>
      <c r="M252" s="8" t="str">
        <f t="shared" si="4"/>
        <v>A3</v>
      </c>
    </row>
    <row r="253" spans="11:13" ht="15.6" x14ac:dyDescent="0.3">
      <c r="K253" s="3" t="s">
        <v>216</v>
      </c>
      <c r="L253" s="2">
        <v>14629.79</v>
      </c>
      <c r="M253" s="8" t="str">
        <f t="shared" si="4"/>
        <v>A3</v>
      </c>
    </row>
    <row r="254" spans="11:13" ht="15.6" x14ac:dyDescent="0.3">
      <c r="K254" s="3" t="s">
        <v>217</v>
      </c>
      <c r="L254" s="2">
        <v>14511.2</v>
      </c>
      <c r="M254" s="8" t="str">
        <f t="shared" si="4"/>
        <v>A2</v>
      </c>
    </row>
    <row r="255" spans="11:13" ht="15.6" x14ac:dyDescent="0.3">
      <c r="K255" s="3" t="s">
        <v>218</v>
      </c>
      <c r="L255" s="2">
        <v>14392.61</v>
      </c>
      <c r="M255" s="8" t="str">
        <f t="shared" si="4"/>
        <v>A2</v>
      </c>
    </row>
    <row r="256" spans="11:13" ht="15.6" x14ac:dyDescent="0.3">
      <c r="K256" s="1">
        <v>44023</v>
      </c>
      <c r="L256" s="2">
        <v>14392.61</v>
      </c>
      <c r="M256" s="8" t="str">
        <f t="shared" si="4"/>
        <v>A2</v>
      </c>
    </row>
    <row r="257" spans="11:13" ht="15.6" x14ac:dyDescent="0.3">
      <c r="K257" s="1">
        <v>44054</v>
      </c>
      <c r="L257" s="2">
        <v>14392.61</v>
      </c>
      <c r="M257" s="8" t="str">
        <f t="shared" si="4"/>
        <v>A2</v>
      </c>
    </row>
    <row r="258" spans="11:13" ht="15.6" x14ac:dyDescent="0.3">
      <c r="K258" s="3" t="s">
        <v>219</v>
      </c>
      <c r="L258" s="2">
        <v>14242.86</v>
      </c>
      <c r="M258" s="8" t="str">
        <f t="shared" si="4"/>
        <v>A2</v>
      </c>
    </row>
    <row r="259" spans="11:13" ht="15.6" x14ac:dyDescent="0.3">
      <c r="K259" s="3" t="s">
        <v>220</v>
      </c>
      <c r="L259" s="2">
        <v>14085.08</v>
      </c>
      <c r="M259" s="8" t="str">
        <f t="shared" si="4"/>
        <v>A1</v>
      </c>
    </row>
    <row r="260" spans="11:13" ht="15.6" x14ac:dyDescent="0.3">
      <c r="K260" s="3" t="s">
        <v>221</v>
      </c>
      <c r="L260" s="2">
        <v>14146.38</v>
      </c>
      <c r="M260" s="8" t="str">
        <f t="shared" si="4"/>
        <v>A1</v>
      </c>
    </row>
    <row r="261" spans="11:13" ht="15.6" x14ac:dyDescent="0.3">
      <c r="K261" s="3" t="s">
        <v>222</v>
      </c>
      <c r="L261" s="2">
        <v>14257.94</v>
      </c>
      <c r="M261" s="8" t="str">
        <f t="shared" si="4"/>
        <v>A2</v>
      </c>
    </row>
    <row r="262" spans="11:13" ht="15.6" x14ac:dyDescent="0.3">
      <c r="K262" s="3" t="s">
        <v>223</v>
      </c>
      <c r="L262" s="2">
        <v>14293.11</v>
      </c>
      <c r="M262" s="8" t="str">
        <f t="shared" ref="M262:M325" si="5">VLOOKUP(L262,$G$3:$H$13,2,TRUE)</f>
        <v>A2</v>
      </c>
    </row>
    <row r="263" spans="11:13" ht="15.6" x14ac:dyDescent="0.3">
      <c r="K263" s="3" t="s">
        <v>224</v>
      </c>
      <c r="L263" s="2">
        <v>14293.11</v>
      </c>
      <c r="M263" s="8" t="str">
        <f t="shared" si="5"/>
        <v>A2</v>
      </c>
    </row>
    <row r="264" spans="11:13" ht="15.6" x14ac:dyDescent="0.3">
      <c r="K264" s="3" t="s">
        <v>225</v>
      </c>
      <c r="L264" s="2">
        <v>14293.11</v>
      </c>
      <c r="M264" s="8" t="str">
        <f t="shared" si="5"/>
        <v>A2</v>
      </c>
    </row>
    <row r="265" spans="11:13" ht="15.6" x14ac:dyDescent="0.3">
      <c r="K265" s="3" t="s">
        <v>226</v>
      </c>
      <c r="L265" s="2">
        <v>14209.7</v>
      </c>
      <c r="M265" s="8" t="str">
        <f t="shared" si="5"/>
        <v>A1</v>
      </c>
    </row>
    <row r="266" spans="11:13" ht="15.6" x14ac:dyDescent="0.3">
      <c r="K266" s="3" t="s">
        <v>227</v>
      </c>
      <c r="L266" s="2">
        <v>14143.37</v>
      </c>
      <c r="M266" s="8" t="str">
        <f t="shared" si="5"/>
        <v>A1</v>
      </c>
    </row>
    <row r="267" spans="11:13" ht="15.6" x14ac:dyDescent="0.3">
      <c r="K267" s="3" t="s">
        <v>228</v>
      </c>
      <c r="L267" s="2">
        <v>14188.59</v>
      </c>
      <c r="M267" s="8" t="str">
        <f t="shared" si="5"/>
        <v>A1</v>
      </c>
    </row>
    <row r="268" spans="11:13" ht="15.6" x14ac:dyDescent="0.3">
      <c r="K268" s="3" t="s">
        <v>229</v>
      </c>
      <c r="L268" s="2">
        <v>14237.84</v>
      </c>
      <c r="M268" s="8" t="str">
        <f t="shared" si="5"/>
        <v>A2</v>
      </c>
    </row>
    <row r="269" spans="11:13" ht="15.6" x14ac:dyDescent="0.3">
      <c r="K269" s="3" t="s">
        <v>230</v>
      </c>
      <c r="L269" s="2">
        <v>14299.14</v>
      </c>
      <c r="M269" s="8" t="str">
        <f t="shared" si="5"/>
        <v>A2</v>
      </c>
    </row>
    <row r="270" spans="11:13" ht="15.6" x14ac:dyDescent="0.3">
      <c r="K270" s="3" t="s">
        <v>231</v>
      </c>
      <c r="L270" s="2">
        <v>14299.14</v>
      </c>
      <c r="M270" s="8" t="str">
        <f t="shared" si="5"/>
        <v>A2</v>
      </c>
    </row>
    <row r="271" spans="11:13" ht="15.6" x14ac:dyDescent="0.3">
      <c r="K271" s="3" t="s">
        <v>232</v>
      </c>
      <c r="L271" s="2">
        <v>14299.14</v>
      </c>
      <c r="M271" s="8" t="str">
        <f t="shared" si="5"/>
        <v>A2</v>
      </c>
    </row>
    <row r="272" spans="11:13" ht="15.6" x14ac:dyDescent="0.3">
      <c r="K272" s="3" t="s">
        <v>233</v>
      </c>
      <c r="L272" s="2">
        <v>14234.82</v>
      </c>
      <c r="M272" s="8" t="str">
        <f t="shared" si="5"/>
        <v>A2</v>
      </c>
    </row>
    <row r="273" spans="11:13" ht="15.6" x14ac:dyDescent="0.3">
      <c r="K273" s="3" t="s">
        <v>234</v>
      </c>
      <c r="L273" s="2">
        <v>14266.98</v>
      </c>
      <c r="M273" s="8" t="str">
        <f t="shared" si="5"/>
        <v>A2</v>
      </c>
    </row>
    <row r="274" spans="11:13" ht="15.6" x14ac:dyDescent="0.3">
      <c r="K274" s="3" t="s">
        <v>235</v>
      </c>
      <c r="L274" s="2">
        <v>14239.85</v>
      </c>
      <c r="M274" s="8" t="str">
        <f t="shared" si="5"/>
        <v>A2</v>
      </c>
    </row>
    <row r="275" spans="11:13" ht="15.6" x14ac:dyDescent="0.3">
      <c r="K275" s="3" t="s">
        <v>236</v>
      </c>
      <c r="L275" s="2">
        <v>14200.65</v>
      </c>
      <c r="M275" s="8" t="str">
        <f t="shared" si="5"/>
        <v>A1</v>
      </c>
    </row>
    <row r="276" spans="11:13" ht="15.6" x14ac:dyDescent="0.3">
      <c r="K276" s="3" t="s">
        <v>237</v>
      </c>
      <c r="L276" s="2">
        <v>14215.73</v>
      </c>
      <c r="M276" s="8" t="str">
        <f t="shared" si="5"/>
        <v>A1</v>
      </c>
    </row>
    <row r="277" spans="11:13" ht="15.6" x14ac:dyDescent="0.3">
      <c r="K277" s="3" t="s">
        <v>238</v>
      </c>
      <c r="L277" s="2">
        <v>14215.73</v>
      </c>
      <c r="M277" s="8" t="str">
        <f t="shared" si="5"/>
        <v>A1</v>
      </c>
    </row>
    <row r="278" spans="11:13" ht="15.6" x14ac:dyDescent="0.3">
      <c r="K278" s="3" t="s">
        <v>239</v>
      </c>
      <c r="L278" s="2">
        <v>14215.73</v>
      </c>
      <c r="M278" s="8" t="str">
        <f t="shared" si="5"/>
        <v>A1</v>
      </c>
    </row>
    <row r="279" spans="11:13" ht="15.6" x14ac:dyDescent="0.3">
      <c r="K279" s="3" t="s">
        <v>240</v>
      </c>
      <c r="L279" s="2">
        <v>14198.64</v>
      </c>
      <c r="M279" s="8" t="str">
        <f t="shared" si="5"/>
        <v>A1</v>
      </c>
    </row>
    <row r="280" spans="11:13" ht="15.6" x14ac:dyDescent="0.3">
      <c r="K280" s="3" t="s">
        <v>241</v>
      </c>
      <c r="L280" s="2">
        <v>14248.89</v>
      </c>
      <c r="M280" s="8" t="str">
        <f t="shared" si="5"/>
        <v>A2</v>
      </c>
    </row>
    <row r="281" spans="11:13" ht="15.6" x14ac:dyDescent="0.3">
      <c r="K281" s="3" t="s">
        <v>242</v>
      </c>
      <c r="L281" s="2">
        <v>14234.82</v>
      </c>
      <c r="M281" s="8" t="str">
        <f t="shared" si="5"/>
        <v>A2</v>
      </c>
    </row>
    <row r="282" spans="11:13" ht="15.6" x14ac:dyDescent="0.3">
      <c r="K282" s="3" t="s">
        <v>243</v>
      </c>
      <c r="L282" s="2">
        <v>14247.89</v>
      </c>
      <c r="M282" s="8" t="str">
        <f t="shared" si="5"/>
        <v>A2</v>
      </c>
    </row>
    <row r="283" spans="11:13" ht="15.6" x14ac:dyDescent="0.3">
      <c r="K283" s="3" t="s">
        <v>244</v>
      </c>
      <c r="L283" s="2">
        <v>14252.91</v>
      </c>
      <c r="M283" s="8" t="str">
        <f t="shared" si="5"/>
        <v>A2</v>
      </c>
    </row>
    <row r="284" spans="11:13" ht="15.6" x14ac:dyDescent="0.3">
      <c r="K284" s="1">
        <v>43963</v>
      </c>
      <c r="L284" s="2">
        <v>14252.91</v>
      </c>
      <c r="M284" s="8" t="str">
        <f t="shared" si="5"/>
        <v>A2</v>
      </c>
    </row>
    <row r="285" spans="11:13" ht="15.6" x14ac:dyDescent="0.3">
      <c r="K285" s="1">
        <v>43994</v>
      </c>
      <c r="L285" s="2">
        <v>14252.91</v>
      </c>
      <c r="M285" s="8" t="str">
        <f t="shared" si="5"/>
        <v>A2</v>
      </c>
    </row>
    <row r="286" spans="11:13" ht="15.6" x14ac:dyDescent="0.3">
      <c r="K286" s="3" t="s">
        <v>245</v>
      </c>
      <c r="L286" s="2">
        <v>14205.68</v>
      </c>
      <c r="M286" s="8" t="str">
        <f t="shared" si="5"/>
        <v>A1</v>
      </c>
    </row>
    <row r="287" spans="11:13" ht="15.6" x14ac:dyDescent="0.3">
      <c r="K287" s="3" t="s">
        <v>246</v>
      </c>
      <c r="L287" s="2">
        <v>14234.82</v>
      </c>
      <c r="M287" s="8" t="str">
        <f t="shared" si="5"/>
        <v>A2</v>
      </c>
    </row>
    <row r="288" spans="11:13" ht="15.6" x14ac:dyDescent="0.3">
      <c r="K288" s="1">
        <v>44086</v>
      </c>
      <c r="L288" s="2">
        <v>14234.82</v>
      </c>
      <c r="M288" s="8" t="str">
        <f t="shared" si="5"/>
        <v>A2</v>
      </c>
    </row>
    <row r="289" spans="11:13" ht="15.6" x14ac:dyDescent="0.3">
      <c r="K289" s="3" t="s">
        <v>247</v>
      </c>
      <c r="L289" s="2">
        <v>14200.65</v>
      </c>
      <c r="M289" s="8" t="str">
        <f t="shared" si="5"/>
        <v>A1</v>
      </c>
    </row>
    <row r="290" spans="11:13" ht="15.6" x14ac:dyDescent="0.3">
      <c r="K290" s="3" t="s">
        <v>248</v>
      </c>
      <c r="L290" s="2">
        <v>14172.51</v>
      </c>
      <c r="M290" s="8" t="str">
        <f t="shared" si="5"/>
        <v>A1</v>
      </c>
    </row>
    <row r="291" spans="11:13" ht="15.6" x14ac:dyDescent="0.3">
      <c r="K291" s="1">
        <v>44177</v>
      </c>
      <c r="L291" s="2">
        <v>14172.51</v>
      </c>
      <c r="M291" s="8" t="str">
        <f t="shared" si="5"/>
        <v>A1</v>
      </c>
    </row>
    <row r="292" spans="11:13" ht="15.6" x14ac:dyDescent="0.3">
      <c r="K292" s="3" t="s">
        <v>249</v>
      </c>
      <c r="L292" s="2">
        <v>14172.51</v>
      </c>
      <c r="M292" s="8" t="str">
        <f t="shared" si="5"/>
        <v>A1</v>
      </c>
    </row>
    <row r="293" spans="11:13" ht="15.6" x14ac:dyDescent="0.3">
      <c r="K293" s="3" t="s">
        <v>250</v>
      </c>
      <c r="L293" s="2">
        <v>14228.79</v>
      </c>
      <c r="M293" s="8" t="str">
        <f t="shared" si="5"/>
        <v>A1</v>
      </c>
    </row>
    <row r="294" spans="11:13" ht="15.6" x14ac:dyDescent="0.3">
      <c r="K294" s="3" t="s">
        <v>251</v>
      </c>
      <c r="L294" s="2">
        <v>14241.86</v>
      </c>
      <c r="M294" s="8" t="str">
        <f t="shared" si="5"/>
        <v>A2</v>
      </c>
    </row>
    <row r="295" spans="11:13" ht="15.6" x14ac:dyDescent="0.3">
      <c r="K295" s="3" t="s">
        <v>252</v>
      </c>
      <c r="L295" s="2">
        <v>14221.76</v>
      </c>
      <c r="M295" s="8" t="str">
        <f t="shared" si="5"/>
        <v>A1</v>
      </c>
    </row>
    <row r="296" spans="11:13" ht="15.6" x14ac:dyDescent="0.3">
      <c r="K296" s="3" t="s">
        <v>253</v>
      </c>
      <c r="L296" s="2">
        <v>14222.76</v>
      </c>
      <c r="M296" s="8" t="str">
        <f t="shared" si="5"/>
        <v>A1</v>
      </c>
    </row>
    <row r="297" spans="11:13" ht="15.6" x14ac:dyDescent="0.3">
      <c r="K297" s="3" t="s">
        <v>254</v>
      </c>
      <c r="L297" s="2">
        <v>14216.73</v>
      </c>
      <c r="M297" s="8" t="str">
        <f t="shared" si="5"/>
        <v>A1</v>
      </c>
    </row>
    <row r="298" spans="11:13" ht="15.6" x14ac:dyDescent="0.3">
      <c r="K298" s="3" t="s">
        <v>255</v>
      </c>
      <c r="L298" s="2">
        <v>14216.73</v>
      </c>
      <c r="M298" s="8" t="str">
        <f t="shared" si="5"/>
        <v>A1</v>
      </c>
    </row>
    <row r="299" spans="11:13" ht="15.6" x14ac:dyDescent="0.3">
      <c r="K299" s="3" t="s">
        <v>256</v>
      </c>
      <c r="L299" s="2">
        <v>14216.73</v>
      </c>
      <c r="M299" s="8" t="str">
        <f t="shared" si="5"/>
        <v>A1</v>
      </c>
    </row>
    <row r="300" spans="11:13" ht="15.6" x14ac:dyDescent="0.3">
      <c r="K300" s="3" t="s">
        <v>257</v>
      </c>
      <c r="L300" s="2">
        <v>14250.9</v>
      </c>
      <c r="M300" s="8" t="str">
        <f t="shared" si="5"/>
        <v>A2</v>
      </c>
    </row>
    <row r="301" spans="11:13" ht="15.6" x14ac:dyDescent="0.3">
      <c r="K301" s="3" t="s">
        <v>258</v>
      </c>
      <c r="L301" s="2">
        <v>14289.09</v>
      </c>
      <c r="M301" s="8" t="str">
        <f t="shared" si="5"/>
        <v>A2</v>
      </c>
    </row>
    <row r="302" spans="11:13" ht="15.6" x14ac:dyDescent="0.3">
      <c r="K302" s="3" t="s">
        <v>259</v>
      </c>
      <c r="L302" s="2">
        <v>14353.41</v>
      </c>
      <c r="M302" s="8" t="str">
        <f t="shared" si="5"/>
        <v>A2</v>
      </c>
    </row>
    <row r="303" spans="11:13" ht="15.6" x14ac:dyDescent="0.3">
      <c r="K303" s="3" t="s">
        <v>260</v>
      </c>
      <c r="L303" s="2">
        <v>14353.41</v>
      </c>
      <c r="M303" s="8" t="str">
        <f t="shared" si="5"/>
        <v>A2</v>
      </c>
    </row>
    <row r="304" spans="11:13" ht="15.6" x14ac:dyDescent="0.3">
      <c r="K304" s="3" t="s">
        <v>261</v>
      </c>
      <c r="L304" s="2">
        <v>14353.41</v>
      </c>
      <c r="M304" s="8" t="str">
        <f t="shared" si="5"/>
        <v>A2</v>
      </c>
    </row>
    <row r="305" spans="11:13" ht="15.6" x14ac:dyDescent="0.3">
      <c r="K305" s="3" t="s">
        <v>262</v>
      </c>
      <c r="L305" s="2">
        <v>14353.41</v>
      </c>
      <c r="M305" s="8" t="str">
        <f t="shared" si="5"/>
        <v>A2</v>
      </c>
    </row>
    <row r="306" spans="11:13" ht="15.6" x14ac:dyDescent="0.3">
      <c r="K306" s="3" t="s">
        <v>263</v>
      </c>
      <c r="L306" s="2">
        <v>14353.41</v>
      </c>
      <c r="M306" s="8" t="str">
        <f t="shared" si="5"/>
        <v>A2</v>
      </c>
    </row>
    <row r="307" spans="11:13" ht="15.6" x14ac:dyDescent="0.3">
      <c r="K307" s="3" t="s">
        <v>264</v>
      </c>
      <c r="L307" s="2">
        <v>14254.92</v>
      </c>
      <c r="M307" s="8" t="str">
        <f t="shared" si="5"/>
        <v>A2</v>
      </c>
    </row>
    <row r="308" spans="11:13" ht="15.6" x14ac:dyDescent="0.3">
      <c r="K308" s="3" t="s">
        <v>265</v>
      </c>
      <c r="L308" s="2">
        <v>14239.85</v>
      </c>
      <c r="M308" s="8" t="str">
        <f t="shared" si="5"/>
        <v>A2</v>
      </c>
    </row>
    <row r="309" spans="11:13" ht="15.6" x14ac:dyDescent="0.3">
      <c r="K309" s="3" t="s">
        <v>266</v>
      </c>
      <c r="L309" s="2">
        <v>14175.53</v>
      </c>
      <c r="M309" s="8" t="str">
        <f t="shared" si="5"/>
        <v>A1</v>
      </c>
    </row>
    <row r="310" spans="11:13" ht="15.6" x14ac:dyDescent="0.3">
      <c r="K310" s="3" t="s">
        <v>267</v>
      </c>
      <c r="L310" s="2">
        <v>14175.53</v>
      </c>
      <c r="M310" s="8" t="str">
        <f t="shared" si="5"/>
        <v>A1</v>
      </c>
    </row>
    <row r="311" spans="11:13" ht="15.6" x14ac:dyDescent="0.3">
      <c r="K311" s="1">
        <v>44197</v>
      </c>
      <c r="L311" s="2">
        <v>14175.53</v>
      </c>
      <c r="M311" s="8" t="str">
        <f t="shared" si="5"/>
        <v>A1</v>
      </c>
    </row>
    <row r="312" spans="11:13" ht="15.6" x14ac:dyDescent="0.3">
      <c r="K312" s="1">
        <v>44228</v>
      </c>
      <c r="L312" s="2">
        <v>14175.53</v>
      </c>
      <c r="M312" s="8" t="str">
        <f t="shared" si="5"/>
        <v>A1</v>
      </c>
    </row>
    <row r="313" spans="11:13" ht="15.6" x14ac:dyDescent="0.3">
      <c r="K313" s="1">
        <v>44256</v>
      </c>
      <c r="L313" s="2">
        <v>14175.53</v>
      </c>
      <c r="M313" s="8" t="str">
        <f t="shared" si="5"/>
        <v>A1</v>
      </c>
    </row>
    <row r="314" spans="11:13" ht="15.6" x14ac:dyDescent="0.3">
      <c r="K314" s="3" t="s">
        <v>268</v>
      </c>
      <c r="L314" s="2">
        <v>13972.52</v>
      </c>
      <c r="M314" s="8" t="str">
        <f t="shared" si="5"/>
        <v>A1</v>
      </c>
    </row>
    <row r="315" spans="11:13" ht="15.6" x14ac:dyDescent="0.3">
      <c r="K315" s="3" t="s">
        <v>269</v>
      </c>
      <c r="L315" s="2">
        <v>14014.73</v>
      </c>
      <c r="M315" s="8" t="str">
        <f t="shared" si="5"/>
        <v>A1</v>
      </c>
    </row>
    <row r="316" spans="11:13" ht="15.6" x14ac:dyDescent="0.3">
      <c r="K316" s="3" t="s">
        <v>270</v>
      </c>
      <c r="L316" s="2">
        <v>13995.63</v>
      </c>
      <c r="M316" s="8" t="str">
        <f t="shared" si="5"/>
        <v>A1</v>
      </c>
    </row>
    <row r="317" spans="11:13" ht="15.6" x14ac:dyDescent="0.3">
      <c r="K317" s="3" t="s">
        <v>271</v>
      </c>
      <c r="L317" s="2">
        <v>14007.69</v>
      </c>
      <c r="M317" s="8" t="str">
        <f t="shared" si="5"/>
        <v>A1</v>
      </c>
    </row>
    <row r="318" spans="11:13" ht="15.6" x14ac:dyDescent="0.3">
      <c r="K318" s="3" t="s">
        <v>272</v>
      </c>
      <c r="L318" s="2">
        <v>14128.29</v>
      </c>
      <c r="M318" s="8" t="str">
        <f t="shared" si="5"/>
        <v>A1</v>
      </c>
    </row>
    <row r="319" spans="11:13" ht="15.6" x14ac:dyDescent="0.3">
      <c r="K319" s="1">
        <v>44440</v>
      </c>
      <c r="L319" s="2">
        <v>14128.29</v>
      </c>
      <c r="M319" s="8" t="str">
        <f t="shared" si="5"/>
        <v>A1</v>
      </c>
    </row>
    <row r="320" spans="11:13" ht="15.6" x14ac:dyDescent="0.3">
      <c r="K320" s="1">
        <v>44470</v>
      </c>
      <c r="L320" s="2">
        <v>14128.29</v>
      </c>
      <c r="M320" s="8" t="str">
        <f t="shared" si="5"/>
        <v>A1</v>
      </c>
    </row>
    <row r="321" spans="11:13" ht="15.6" x14ac:dyDescent="0.3">
      <c r="K321" s="3" t="s">
        <v>273</v>
      </c>
      <c r="L321" s="2">
        <v>14225.78</v>
      </c>
      <c r="M321" s="8" t="str">
        <f t="shared" si="5"/>
        <v>A1</v>
      </c>
    </row>
    <row r="322" spans="11:13" ht="15.6" x14ac:dyDescent="0.3">
      <c r="K322" s="3" t="s">
        <v>274</v>
      </c>
      <c r="L322" s="2">
        <v>14302.16</v>
      </c>
      <c r="M322" s="8" t="str">
        <f t="shared" si="5"/>
        <v>A2</v>
      </c>
    </row>
    <row r="323" spans="11:13" ht="15.6" x14ac:dyDescent="0.3">
      <c r="K323" s="3" t="s">
        <v>275</v>
      </c>
      <c r="L323" s="2">
        <v>14179.55</v>
      </c>
      <c r="M323" s="8" t="str">
        <f t="shared" si="5"/>
        <v>A1</v>
      </c>
    </row>
    <row r="324" spans="11:13" ht="15.6" x14ac:dyDescent="0.3">
      <c r="K324" s="3" t="s">
        <v>276</v>
      </c>
      <c r="L324" s="2">
        <v>14189.6</v>
      </c>
      <c r="M324" s="8" t="str">
        <f t="shared" si="5"/>
        <v>A1</v>
      </c>
    </row>
    <row r="325" spans="11:13" ht="15.6" x14ac:dyDescent="0.3">
      <c r="K325" s="3" t="s">
        <v>277</v>
      </c>
      <c r="L325" s="2">
        <v>14138.34</v>
      </c>
      <c r="M325" s="8" t="str">
        <f t="shared" si="5"/>
        <v>A1</v>
      </c>
    </row>
    <row r="326" spans="11:13" ht="15.6" x14ac:dyDescent="0.3">
      <c r="K326" s="3" t="s">
        <v>278</v>
      </c>
      <c r="L326" s="2">
        <v>14138.34</v>
      </c>
      <c r="M326" s="8" t="str">
        <f t="shared" ref="M326:M389" si="6">VLOOKUP(L326,$G$3:$H$13,2,TRUE)</f>
        <v>A1</v>
      </c>
    </row>
    <row r="327" spans="11:13" ht="15.6" x14ac:dyDescent="0.3">
      <c r="K327" s="3" t="s">
        <v>279</v>
      </c>
      <c r="L327" s="2">
        <v>14138.34</v>
      </c>
      <c r="M327" s="8" t="str">
        <f t="shared" si="6"/>
        <v>A1</v>
      </c>
    </row>
    <row r="328" spans="11:13" ht="15.6" x14ac:dyDescent="0.3">
      <c r="K328" s="3" t="s">
        <v>280</v>
      </c>
      <c r="L328" s="2">
        <v>14150.4</v>
      </c>
      <c r="M328" s="8" t="str">
        <f t="shared" si="6"/>
        <v>A1</v>
      </c>
    </row>
    <row r="329" spans="11:13" ht="15.6" x14ac:dyDescent="0.3">
      <c r="K329" s="3" t="s">
        <v>281</v>
      </c>
      <c r="L329" s="2">
        <v>14156.43</v>
      </c>
      <c r="M329" s="8" t="str">
        <f t="shared" si="6"/>
        <v>A1</v>
      </c>
    </row>
    <row r="330" spans="11:13" ht="15.6" x14ac:dyDescent="0.3">
      <c r="K330" s="3" t="s">
        <v>282</v>
      </c>
      <c r="L330" s="2">
        <v>14135.33</v>
      </c>
      <c r="M330" s="8" t="str">
        <f t="shared" si="6"/>
        <v>A1</v>
      </c>
    </row>
    <row r="331" spans="11:13" ht="15.6" x14ac:dyDescent="0.3">
      <c r="K331" s="3" t="s">
        <v>283</v>
      </c>
      <c r="L331" s="2">
        <v>14109.2</v>
      </c>
      <c r="M331" s="8" t="str">
        <f t="shared" si="6"/>
        <v>A1</v>
      </c>
    </row>
    <row r="332" spans="11:13" ht="15.6" x14ac:dyDescent="0.3">
      <c r="K332" s="3" t="s">
        <v>284</v>
      </c>
      <c r="L332" s="2">
        <v>14124.27</v>
      </c>
      <c r="M332" s="8" t="str">
        <f t="shared" si="6"/>
        <v>A1</v>
      </c>
    </row>
    <row r="333" spans="11:13" ht="15.6" x14ac:dyDescent="0.3">
      <c r="K333" s="3" t="s">
        <v>285</v>
      </c>
      <c r="L333" s="2">
        <v>14124.27</v>
      </c>
      <c r="M333" s="8" t="str">
        <f t="shared" si="6"/>
        <v>A1</v>
      </c>
    </row>
    <row r="334" spans="11:13" ht="15.6" x14ac:dyDescent="0.3">
      <c r="K334" s="3" t="s">
        <v>286</v>
      </c>
      <c r="L334" s="2">
        <v>14124.27</v>
      </c>
      <c r="M334" s="8" t="str">
        <f t="shared" si="6"/>
        <v>A1</v>
      </c>
    </row>
    <row r="335" spans="11:13" ht="15.6" x14ac:dyDescent="0.3">
      <c r="K335" s="3" t="s">
        <v>287</v>
      </c>
      <c r="L335" s="2">
        <v>14152.41</v>
      </c>
      <c r="M335" s="8" t="str">
        <f t="shared" si="6"/>
        <v>A1</v>
      </c>
    </row>
    <row r="336" spans="11:13" ht="15.6" x14ac:dyDescent="0.3">
      <c r="K336" s="3" t="s">
        <v>288</v>
      </c>
      <c r="L336" s="2">
        <v>14156.43</v>
      </c>
      <c r="M336" s="8" t="str">
        <f t="shared" si="6"/>
        <v>A1</v>
      </c>
    </row>
    <row r="337" spans="11:13" ht="15.6" x14ac:dyDescent="0.3">
      <c r="K337" s="3" t="s">
        <v>289</v>
      </c>
      <c r="L337" s="2">
        <v>14161.46</v>
      </c>
      <c r="M337" s="8" t="str">
        <f t="shared" si="6"/>
        <v>A1</v>
      </c>
    </row>
    <row r="338" spans="11:13" ht="15.6" x14ac:dyDescent="0.3">
      <c r="K338" s="3" t="s">
        <v>290</v>
      </c>
      <c r="L338" s="2">
        <v>14189.6</v>
      </c>
      <c r="M338" s="8" t="str">
        <f t="shared" si="6"/>
        <v>A1</v>
      </c>
    </row>
    <row r="339" spans="11:13" ht="15.6" x14ac:dyDescent="0.3">
      <c r="K339" s="3" t="s">
        <v>291</v>
      </c>
      <c r="L339" s="2">
        <v>14154.42</v>
      </c>
      <c r="M339" s="8" t="str">
        <f t="shared" si="6"/>
        <v>A1</v>
      </c>
    </row>
    <row r="340" spans="11:13" ht="15.6" x14ac:dyDescent="0.3">
      <c r="K340" s="3" t="s">
        <v>292</v>
      </c>
      <c r="L340" s="2">
        <v>14154.42</v>
      </c>
      <c r="M340" s="8" t="str">
        <f t="shared" si="6"/>
        <v>A1</v>
      </c>
    </row>
    <row r="341" spans="11:13" ht="15.6" x14ac:dyDescent="0.3">
      <c r="K341" s="3" t="s">
        <v>293</v>
      </c>
      <c r="L341" s="2">
        <v>14154.42</v>
      </c>
      <c r="M341" s="8" t="str">
        <f t="shared" si="6"/>
        <v>A1</v>
      </c>
    </row>
    <row r="342" spans="11:13" ht="15.6" x14ac:dyDescent="0.3">
      <c r="K342" s="3" t="s">
        <v>294</v>
      </c>
      <c r="L342" s="2">
        <v>14112.21</v>
      </c>
      <c r="M342" s="8" t="str">
        <f t="shared" si="6"/>
        <v>A1</v>
      </c>
    </row>
    <row r="343" spans="11:13" ht="15.6" x14ac:dyDescent="0.3">
      <c r="K343" s="3" t="s">
        <v>295</v>
      </c>
      <c r="L343" s="2">
        <v>14114.22</v>
      </c>
      <c r="M343" s="8" t="str">
        <f t="shared" si="6"/>
        <v>A1</v>
      </c>
    </row>
    <row r="344" spans="11:13" ht="15.6" x14ac:dyDescent="0.3">
      <c r="K344" s="3" t="s">
        <v>296</v>
      </c>
      <c r="L344" s="2">
        <v>14087.09</v>
      </c>
      <c r="M344" s="8" t="str">
        <f t="shared" si="6"/>
        <v>A1</v>
      </c>
    </row>
    <row r="345" spans="11:13" ht="15.6" x14ac:dyDescent="0.3">
      <c r="K345" s="3" t="s">
        <v>297</v>
      </c>
      <c r="L345" s="2">
        <v>14106.18</v>
      </c>
      <c r="M345" s="8" t="str">
        <f t="shared" si="6"/>
        <v>A1</v>
      </c>
    </row>
    <row r="346" spans="11:13" ht="15.6" x14ac:dyDescent="0.3">
      <c r="K346" s="3" t="s">
        <v>298</v>
      </c>
      <c r="L346" s="2">
        <v>14132.31</v>
      </c>
      <c r="M346" s="8" t="str">
        <f t="shared" si="6"/>
        <v>A1</v>
      </c>
    </row>
    <row r="347" spans="11:13" ht="15.6" x14ac:dyDescent="0.3">
      <c r="K347" s="1">
        <v>44349</v>
      </c>
      <c r="L347" s="2">
        <v>14132.31</v>
      </c>
      <c r="M347" s="8" t="str">
        <f t="shared" si="6"/>
        <v>A1</v>
      </c>
    </row>
    <row r="348" spans="11:13" ht="15.6" x14ac:dyDescent="0.3">
      <c r="K348" s="1">
        <v>44379</v>
      </c>
      <c r="L348" s="2">
        <v>14132.31</v>
      </c>
      <c r="M348" s="8" t="str">
        <f t="shared" si="6"/>
        <v>A1</v>
      </c>
    </row>
    <row r="349" spans="11:13" ht="15.6" x14ac:dyDescent="0.3">
      <c r="K349" s="3" t="s">
        <v>299</v>
      </c>
      <c r="L349" s="2">
        <v>14070</v>
      </c>
      <c r="M349" s="8" t="str">
        <f t="shared" si="6"/>
        <v>A1</v>
      </c>
    </row>
    <row r="350" spans="11:13" ht="15.6" x14ac:dyDescent="0.3">
      <c r="K350" s="3" t="s">
        <v>300</v>
      </c>
      <c r="L350" s="2">
        <v>14070</v>
      </c>
      <c r="M350" s="8" t="str">
        <f t="shared" si="6"/>
        <v>A1</v>
      </c>
    </row>
    <row r="351" spans="11:13" ht="15.6" x14ac:dyDescent="0.3">
      <c r="K351" s="3" t="s">
        <v>301</v>
      </c>
      <c r="L351" s="2">
        <v>14058.95</v>
      </c>
      <c r="M351" s="8" t="str">
        <f t="shared" si="6"/>
        <v>A1</v>
      </c>
    </row>
    <row r="352" spans="11:13" ht="15.6" x14ac:dyDescent="0.3">
      <c r="K352" s="3" t="s">
        <v>302</v>
      </c>
      <c r="L352" s="2">
        <v>14081.06</v>
      </c>
      <c r="M352" s="8" t="str">
        <f t="shared" si="6"/>
        <v>A1</v>
      </c>
    </row>
    <row r="353" spans="11:13" ht="15.6" x14ac:dyDescent="0.3">
      <c r="K353" s="1">
        <v>44532</v>
      </c>
      <c r="L353" s="2">
        <v>14081.06</v>
      </c>
      <c r="M353" s="8" t="str">
        <f t="shared" si="6"/>
        <v>A1</v>
      </c>
    </row>
    <row r="354" spans="11:13" ht="15.6" x14ac:dyDescent="0.3">
      <c r="K354" s="3" t="s">
        <v>303</v>
      </c>
      <c r="L354" s="2">
        <v>14081.06</v>
      </c>
      <c r="M354" s="8" t="str">
        <f t="shared" si="6"/>
        <v>A1</v>
      </c>
    </row>
    <row r="355" spans="11:13" ht="15.6" x14ac:dyDescent="0.3">
      <c r="K355" s="3" t="s">
        <v>304</v>
      </c>
      <c r="L355" s="2">
        <v>14081.06</v>
      </c>
      <c r="M355" s="8" t="str">
        <f t="shared" si="6"/>
        <v>A1</v>
      </c>
    </row>
    <row r="356" spans="11:13" ht="15.6" x14ac:dyDescent="0.3">
      <c r="K356" s="3" t="s">
        <v>305</v>
      </c>
      <c r="L356" s="2">
        <v>14015.73</v>
      </c>
      <c r="M356" s="8" t="str">
        <f t="shared" si="6"/>
        <v>A1</v>
      </c>
    </row>
    <row r="357" spans="11:13" ht="15.6" x14ac:dyDescent="0.3">
      <c r="K357" s="3" t="s">
        <v>306</v>
      </c>
      <c r="L357" s="2">
        <v>13944.38</v>
      </c>
      <c r="M357" s="8" t="str">
        <f t="shared" si="6"/>
        <v>A1</v>
      </c>
    </row>
    <row r="358" spans="11:13" ht="15.6" x14ac:dyDescent="0.3">
      <c r="K358" s="3" t="s">
        <v>307</v>
      </c>
      <c r="L358" s="2">
        <v>14089.1</v>
      </c>
      <c r="M358" s="8" t="str">
        <f t="shared" si="6"/>
        <v>A1</v>
      </c>
    </row>
    <row r="359" spans="11:13" ht="15.6" x14ac:dyDescent="0.3">
      <c r="K359" s="3" t="s">
        <v>308</v>
      </c>
      <c r="L359" s="2">
        <v>14129.3</v>
      </c>
      <c r="M359" s="8" t="str">
        <f t="shared" si="6"/>
        <v>A1</v>
      </c>
    </row>
    <row r="360" spans="11:13" ht="15.6" x14ac:dyDescent="0.3">
      <c r="K360" s="3" t="s">
        <v>309</v>
      </c>
      <c r="L360" s="2">
        <v>14155.43</v>
      </c>
      <c r="M360" s="8" t="str">
        <f t="shared" si="6"/>
        <v>A1</v>
      </c>
    </row>
    <row r="361" spans="11:13" ht="15.6" x14ac:dyDescent="0.3">
      <c r="K361" s="3" t="s">
        <v>310</v>
      </c>
      <c r="L361" s="2">
        <v>14155.43</v>
      </c>
      <c r="M361" s="8" t="str">
        <f t="shared" si="6"/>
        <v>A1</v>
      </c>
    </row>
    <row r="362" spans="11:13" ht="15.6" x14ac:dyDescent="0.3">
      <c r="K362" s="3" t="s">
        <v>311</v>
      </c>
      <c r="L362" s="2">
        <v>14155.43</v>
      </c>
      <c r="M362" s="8" t="str">
        <f t="shared" si="6"/>
        <v>A1</v>
      </c>
    </row>
    <row r="363" spans="11:13" ht="15.6" x14ac:dyDescent="0.3">
      <c r="K363" s="3" t="s">
        <v>312</v>
      </c>
      <c r="L363" s="2">
        <v>14168.49</v>
      </c>
      <c r="M363" s="8" t="str">
        <f t="shared" si="6"/>
        <v>A1</v>
      </c>
    </row>
    <row r="364" spans="11:13" ht="15.6" x14ac:dyDescent="0.3">
      <c r="K364" s="3" t="s">
        <v>313</v>
      </c>
      <c r="L364" s="2">
        <v>14196.63</v>
      </c>
      <c r="M364" s="8" t="str">
        <f t="shared" si="6"/>
        <v>A1</v>
      </c>
    </row>
    <row r="365" spans="11:13" ht="15.6" x14ac:dyDescent="0.3">
      <c r="K365" s="3" t="s">
        <v>314</v>
      </c>
      <c r="L365" s="2">
        <v>14159.45</v>
      </c>
      <c r="M365" s="8" t="str">
        <f t="shared" si="6"/>
        <v>A1</v>
      </c>
    </row>
    <row r="366" spans="11:13" ht="15.6" x14ac:dyDescent="0.3">
      <c r="K366" s="3" t="s">
        <v>315</v>
      </c>
      <c r="L366" s="2">
        <v>14174.52</v>
      </c>
      <c r="M366" s="8" t="str">
        <f t="shared" si="6"/>
        <v>A1</v>
      </c>
    </row>
    <row r="367" spans="11:13" ht="15.6" x14ac:dyDescent="0.3">
      <c r="K367" s="3" t="s">
        <v>316</v>
      </c>
      <c r="L367" s="2">
        <v>14300.15</v>
      </c>
      <c r="M367" s="8" t="str">
        <f t="shared" si="6"/>
        <v>A2</v>
      </c>
    </row>
    <row r="368" spans="11:13" ht="15.6" x14ac:dyDescent="0.3">
      <c r="K368" s="3" t="s">
        <v>317</v>
      </c>
      <c r="L368" s="2">
        <v>14300.15</v>
      </c>
      <c r="M368" s="8" t="str">
        <f t="shared" si="6"/>
        <v>A2</v>
      </c>
    </row>
    <row r="369" spans="11:13" ht="15.6" x14ac:dyDescent="0.3">
      <c r="K369" s="3" t="s">
        <v>318</v>
      </c>
      <c r="L369" s="2">
        <v>14300.15</v>
      </c>
      <c r="M369" s="8" t="str">
        <f t="shared" si="6"/>
        <v>A2</v>
      </c>
    </row>
    <row r="370" spans="11:13" ht="15.6" x14ac:dyDescent="0.3">
      <c r="K370" s="3" t="s">
        <v>319</v>
      </c>
      <c r="L370" s="2">
        <v>14371.5</v>
      </c>
      <c r="M370" s="8" t="str">
        <f t="shared" si="6"/>
        <v>A2</v>
      </c>
    </row>
    <row r="371" spans="11:13" ht="15.6" x14ac:dyDescent="0.3">
      <c r="K371" s="3" t="s">
        <v>320</v>
      </c>
      <c r="L371" s="2">
        <v>14378.54</v>
      </c>
      <c r="M371" s="8" t="str">
        <f t="shared" si="6"/>
        <v>A2</v>
      </c>
    </row>
    <row r="372" spans="11:13" ht="15.6" x14ac:dyDescent="0.3">
      <c r="K372" s="3" t="s">
        <v>321</v>
      </c>
      <c r="L372" s="2">
        <v>14405.67</v>
      </c>
      <c r="M372" s="8" t="str">
        <f t="shared" si="6"/>
        <v>A2</v>
      </c>
    </row>
    <row r="373" spans="11:13" ht="15.6" x14ac:dyDescent="0.3">
      <c r="K373" s="3" t="s">
        <v>322</v>
      </c>
      <c r="L373" s="2">
        <v>14370.5</v>
      </c>
      <c r="M373" s="8" t="str">
        <f t="shared" si="6"/>
        <v>A2</v>
      </c>
    </row>
    <row r="374" spans="11:13" ht="15.6" x14ac:dyDescent="0.3">
      <c r="K374" s="3" t="s">
        <v>323</v>
      </c>
      <c r="L374" s="2">
        <v>14442.86</v>
      </c>
      <c r="M374" s="8" t="str">
        <f t="shared" si="6"/>
        <v>A2</v>
      </c>
    </row>
    <row r="375" spans="11:13" ht="15.6" x14ac:dyDescent="0.3">
      <c r="K375" s="1">
        <v>44350</v>
      </c>
      <c r="L375" s="2">
        <v>14442.86</v>
      </c>
      <c r="M375" s="8" t="str">
        <f t="shared" si="6"/>
        <v>A2</v>
      </c>
    </row>
    <row r="376" spans="11:13" ht="15.6" x14ac:dyDescent="0.3">
      <c r="K376" s="1">
        <v>44380</v>
      </c>
      <c r="L376" s="2">
        <v>14442.86</v>
      </c>
      <c r="M376" s="8" t="str">
        <f t="shared" si="6"/>
        <v>A2</v>
      </c>
    </row>
    <row r="377" spans="11:13" ht="15.6" x14ac:dyDescent="0.3">
      <c r="K377" s="3" t="s">
        <v>324</v>
      </c>
      <c r="L377" s="2">
        <v>14461.95</v>
      </c>
      <c r="M377" s="8" t="str">
        <f t="shared" si="6"/>
        <v>A2</v>
      </c>
    </row>
    <row r="378" spans="11:13" ht="15.6" x14ac:dyDescent="0.3">
      <c r="K378" s="3" t="s">
        <v>325</v>
      </c>
      <c r="L378" s="2">
        <v>14540.34</v>
      </c>
      <c r="M378" s="8" t="str">
        <f t="shared" si="6"/>
        <v>A3</v>
      </c>
    </row>
    <row r="379" spans="11:13" ht="15.6" x14ac:dyDescent="0.3">
      <c r="K379" s="3" t="s">
        <v>326</v>
      </c>
      <c r="L379" s="2">
        <v>14493.11</v>
      </c>
      <c r="M379" s="8" t="str">
        <f t="shared" si="6"/>
        <v>A2</v>
      </c>
    </row>
    <row r="380" spans="11:13" ht="15.6" x14ac:dyDescent="0.3">
      <c r="K380" s="1">
        <v>44503</v>
      </c>
      <c r="L380" s="2">
        <v>14493.11</v>
      </c>
      <c r="M380" s="8" t="str">
        <f t="shared" si="6"/>
        <v>A2</v>
      </c>
    </row>
    <row r="381" spans="11:13" ht="15.6" x14ac:dyDescent="0.3">
      <c r="K381" s="3" t="s">
        <v>327</v>
      </c>
      <c r="L381" s="2">
        <v>14442.86</v>
      </c>
      <c r="M381" s="8" t="str">
        <f t="shared" si="6"/>
        <v>A2</v>
      </c>
    </row>
    <row r="382" spans="11:13" ht="15.6" x14ac:dyDescent="0.3">
      <c r="K382" s="3" t="s">
        <v>328</v>
      </c>
      <c r="L382" s="2">
        <v>14442.86</v>
      </c>
      <c r="M382" s="8" t="str">
        <f t="shared" si="6"/>
        <v>A2</v>
      </c>
    </row>
    <row r="383" spans="11:13" ht="15.6" x14ac:dyDescent="0.3">
      <c r="K383" s="3" t="s">
        <v>329</v>
      </c>
      <c r="L383" s="2">
        <v>14442.86</v>
      </c>
      <c r="M383" s="8" t="str">
        <f t="shared" si="6"/>
        <v>A2</v>
      </c>
    </row>
    <row r="384" spans="11:13" ht="15.6" x14ac:dyDescent="0.3">
      <c r="K384" s="3" t="s">
        <v>330</v>
      </c>
      <c r="L384" s="2">
        <v>14490.09</v>
      </c>
      <c r="M384" s="8" t="str">
        <f t="shared" si="6"/>
        <v>A2</v>
      </c>
    </row>
    <row r="385" spans="11:13" ht="15.6" x14ac:dyDescent="0.3">
      <c r="K385" s="3" t="s">
        <v>331</v>
      </c>
      <c r="L385" s="2">
        <v>14496.12</v>
      </c>
      <c r="M385" s="8" t="str">
        <f t="shared" si="6"/>
        <v>A2</v>
      </c>
    </row>
    <row r="386" spans="11:13" ht="15.6" x14ac:dyDescent="0.3">
      <c r="K386" s="3" t="s">
        <v>332</v>
      </c>
      <c r="L386" s="2">
        <v>14531.3</v>
      </c>
      <c r="M386" s="8" t="str">
        <f t="shared" si="6"/>
        <v>A3</v>
      </c>
    </row>
    <row r="387" spans="11:13" ht="15.6" x14ac:dyDescent="0.3">
      <c r="K387" s="3" t="s">
        <v>333</v>
      </c>
      <c r="L387" s="2">
        <v>14484.06</v>
      </c>
      <c r="M387" s="8" t="str">
        <f t="shared" si="6"/>
        <v>A2</v>
      </c>
    </row>
    <row r="388" spans="11:13" ht="15.6" x14ac:dyDescent="0.3">
      <c r="K388" s="3" t="s">
        <v>334</v>
      </c>
      <c r="L388" s="2">
        <v>14548.38</v>
      </c>
      <c r="M388" s="8" t="str">
        <f t="shared" si="6"/>
        <v>A3</v>
      </c>
    </row>
    <row r="389" spans="11:13" ht="15.6" x14ac:dyDescent="0.3">
      <c r="K389" s="3" t="s">
        <v>335</v>
      </c>
      <c r="L389" s="2">
        <v>14548.38</v>
      </c>
      <c r="M389" s="8" t="str">
        <f t="shared" si="6"/>
        <v>A3</v>
      </c>
    </row>
    <row r="390" spans="11:13" ht="15.6" x14ac:dyDescent="0.3">
      <c r="K390" s="3" t="s">
        <v>336</v>
      </c>
      <c r="L390" s="2">
        <v>14548.38</v>
      </c>
      <c r="M390" s="8" t="str">
        <f t="shared" ref="M390:M453" si="7">VLOOKUP(L390,$G$3:$H$13,2,TRUE)</f>
        <v>A3</v>
      </c>
    </row>
    <row r="391" spans="11:13" ht="15.6" x14ac:dyDescent="0.3">
      <c r="K391" s="3" t="s">
        <v>337</v>
      </c>
      <c r="L391" s="2">
        <v>14528.28</v>
      </c>
      <c r="M391" s="8" t="str">
        <f t="shared" si="7"/>
        <v>A3</v>
      </c>
    </row>
    <row r="392" spans="11:13" ht="15.6" x14ac:dyDescent="0.3">
      <c r="K392" s="3" t="s">
        <v>338</v>
      </c>
      <c r="L392" s="2">
        <v>14493.11</v>
      </c>
      <c r="M392" s="8" t="str">
        <f t="shared" si="7"/>
        <v>A2</v>
      </c>
    </row>
    <row r="393" spans="11:13" ht="15.6" x14ac:dyDescent="0.3">
      <c r="K393" s="3" t="s">
        <v>339</v>
      </c>
      <c r="L393" s="2">
        <v>14527.28</v>
      </c>
      <c r="M393" s="8" t="str">
        <f t="shared" si="7"/>
        <v>A3</v>
      </c>
    </row>
    <row r="394" spans="11:13" ht="15.6" x14ac:dyDescent="0.3">
      <c r="K394" s="3" t="s">
        <v>340</v>
      </c>
      <c r="L394" s="2">
        <v>14536.32</v>
      </c>
      <c r="M394" s="8" t="str">
        <f t="shared" si="7"/>
        <v>A3</v>
      </c>
    </row>
    <row r="395" spans="11:13" ht="15.6" x14ac:dyDescent="0.3">
      <c r="K395" s="3" t="s">
        <v>341</v>
      </c>
      <c r="L395" s="2">
        <v>14518.23</v>
      </c>
      <c r="M395" s="8" t="str">
        <f t="shared" si="7"/>
        <v>A2</v>
      </c>
    </row>
    <row r="396" spans="11:13" ht="15.6" x14ac:dyDescent="0.3">
      <c r="K396" s="3" t="s">
        <v>342</v>
      </c>
      <c r="L396" s="2">
        <v>14518.23</v>
      </c>
      <c r="M396" s="8" t="str">
        <f t="shared" si="7"/>
        <v>A2</v>
      </c>
    </row>
    <row r="397" spans="11:13" ht="15.6" x14ac:dyDescent="0.3">
      <c r="K397" s="3" t="s">
        <v>343</v>
      </c>
      <c r="L397" s="2">
        <v>14518.23</v>
      </c>
      <c r="M397" s="8" t="str">
        <f t="shared" si="7"/>
        <v>A2</v>
      </c>
    </row>
    <row r="398" spans="11:13" ht="15.6" x14ac:dyDescent="0.3">
      <c r="K398" s="3" t="s">
        <v>344</v>
      </c>
      <c r="L398" s="2">
        <v>14506.17</v>
      </c>
      <c r="M398" s="8" t="str">
        <f t="shared" si="7"/>
        <v>A2</v>
      </c>
    </row>
    <row r="399" spans="11:13" ht="15.6" x14ac:dyDescent="0.3">
      <c r="K399" s="3" t="s">
        <v>345</v>
      </c>
      <c r="L399" s="2">
        <v>14553.41</v>
      </c>
      <c r="M399" s="8" t="str">
        <f t="shared" si="7"/>
        <v>A3</v>
      </c>
    </row>
    <row r="400" spans="11:13" ht="15.6" x14ac:dyDescent="0.3">
      <c r="K400" s="3" t="s">
        <v>346</v>
      </c>
      <c r="L400" s="2">
        <v>14644.86</v>
      </c>
      <c r="M400" s="8" t="str">
        <f t="shared" si="7"/>
        <v>A3</v>
      </c>
    </row>
    <row r="401" spans="11:13" ht="15.6" x14ac:dyDescent="0.3">
      <c r="K401" s="3" t="s">
        <v>347</v>
      </c>
      <c r="L401" s="2">
        <v>14649.89</v>
      </c>
      <c r="M401" s="8" t="str">
        <f t="shared" si="7"/>
        <v>A3</v>
      </c>
    </row>
    <row r="402" spans="11:13" ht="15.6" x14ac:dyDescent="0.3">
      <c r="K402" s="1">
        <v>44231</v>
      </c>
      <c r="L402" s="2">
        <v>14649.89</v>
      </c>
      <c r="M402" s="8" t="str">
        <f t="shared" si="7"/>
        <v>A3</v>
      </c>
    </row>
    <row r="403" spans="11:13" ht="15.6" x14ac:dyDescent="0.3">
      <c r="K403" s="1">
        <v>44259</v>
      </c>
      <c r="L403" s="2">
        <v>14649.89</v>
      </c>
      <c r="M403" s="8" t="str">
        <f t="shared" si="7"/>
        <v>A3</v>
      </c>
    </row>
    <row r="404" spans="11:13" ht="15.6" x14ac:dyDescent="0.3">
      <c r="K404" s="1">
        <v>44290</v>
      </c>
      <c r="L404" s="2">
        <v>14649.89</v>
      </c>
      <c r="M404" s="8" t="str">
        <f t="shared" si="7"/>
        <v>A3</v>
      </c>
    </row>
    <row r="405" spans="11:13" ht="15.6" x14ac:dyDescent="0.3">
      <c r="K405" s="3" t="s">
        <v>348</v>
      </c>
      <c r="L405" s="2">
        <v>14656.92</v>
      </c>
      <c r="M405" s="8" t="str">
        <f t="shared" si="7"/>
        <v>A3</v>
      </c>
    </row>
    <row r="406" spans="11:13" ht="15.6" x14ac:dyDescent="0.3">
      <c r="K406" s="3" t="s">
        <v>349</v>
      </c>
      <c r="L406" s="2">
        <v>14605.67</v>
      </c>
      <c r="M406" s="8" t="str">
        <f t="shared" si="7"/>
        <v>A3</v>
      </c>
    </row>
    <row r="407" spans="11:13" ht="15.6" x14ac:dyDescent="0.3">
      <c r="K407" s="3" t="s">
        <v>350</v>
      </c>
      <c r="L407" s="2">
        <v>14591.6</v>
      </c>
      <c r="M407" s="8" t="str">
        <f t="shared" si="7"/>
        <v>A3</v>
      </c>
    </row>
    <row r="408" spans="11:13" ht="15.6" x14ac:dyDescent="0.3">
      <c r="K408" s="3" t="s">
        <v>351</v>
      </c>
      <c r="L408" s="2">
        <v>14585.57</v>
      </c>
      <c r="M408" s="8" t="str">
        <f t="shared" si="7"/>
        <v>A3</v>
      </c>
    </row>
    <row r="409" spans="11:13" ht="15.6" x14ac:dyDescent="0.3">
      <c r="K409" s="3" t="s">
        <v>352</v>
      </c>
      <c r="L409" s="2">
        <v>14652.9</v>
      </c>
      <c r="M409" s="8" t="str">
        <f t="shared" si="7"/>
        <v>A3</v>
      </c>
    </row>
    <row r="410" spans="11:13" ht="15.6" x14ac:dyDescent="0.3">
      <c r="K410" s="1">
        <v>44473</v>
      </c>
      <c r="L410" s="2">
        <v>14652.9</v>
      </c>
      <c r="M410" s="8" t="str">
        <f t="shared" si="7"/>
        <v>A3</v>
      </c>
    </row>
    <row r="411" spans="11:13" ht="15.6" x14ac:dyDescent="0.3">
      <c r="K411" s="1">
        <v>44504</v>
      </c>
      <c r="L411" s="2">
        <v>14652.9</v>
      </c>
      <c r="M411" s="8" t="str">
        <f t="shared" si="7"/>
        <v>A3</v>
      </c>
    </row>
    <row r="412" spans="11:13" ht="15.6" x14ac:dyDescent="0.3">
      <c r="K412" s="3" t="s">
        <v>353</v>
      </c>
      <c r="L412" s="2">
        <v>14652.9</v>
      </c>
      <c r="M412" s="8" t="str">
        <f t="shared" si="7"/>
        <v>A3</v>
      </c>
    </row>
    <row r="413" spans="11:13" ht="15.6" x14ac:dyDescent="0.3">
      <c r="K413" s="3" t="s">
        <v>354</v>
      </c>
      <c r="L413" s="2">
        <v>14704.16</v>
      </c>
      <c r="M413" s="8" t="str">
        <f t="shared" si="7"/>
        <v>A3</v>
      </c>
    </row>
    <row r="414" spans="11:13" ht="15.6" x14ac:dyDescent="0.3">
      <c r="K414" s="3" t="s">
        <v>355</v>
      </c>
      <c r="L414" s="2">
        <v>14721.24</v>
      </c>
      <c r="M414" s="8" t="str">
        <f t="shared" si="7"/>
        <v>A3</v>
      </c>
    </row>
    <row r="415" spans="11:13" ht="15.6" x14ac:dyDescent="0.3">
      <c r="K415" s="3" t="s">
        <v>356</v>
      </c>
      <c r="L415" s="2">
        <v>14706.17</v>
      </c>
      <c r="M415" s="8" t="str">
        <f t="shared" si="7"/>
        <v>A3</v>
      </c>
    </row>
    <row r="416" spans="11:13" ht="15.6" x14ac:dyDescent="0.3">
      <c r="K416" s="3" t="s">
        <v>357</v>
      </c>
      <c r="L416" s="2">
        <v>14719.23</v>
      </c>
      <c r="M416" s="8" t="str">
        <f t="shared" si="7"/>
        <v>A3</v>
      </c>
    </row>
    <row r="417" spans="11:13" ht="15.6" x14ac:dyDescent="0.3">
      <c r="K417" s="3" t="s">
        <v>358</v>
      </c>
      <c r="L417" s="2">
        <v>14719.23</v>
      </c>
      <c r="M417" s="8" t="str">
        <f t="shared" si="7"/>
        <v>A3</v>
      </c>
    </row>
    <row r="418" spans="11:13" ht="15.6" x14ac:dyDescent="0.3">
      <c r="K418" s="3" t="s">
        <v>359</v>
      </c>
      <c r="L418" s="2">
        <v>14719.23</v>
      </c>
      <c r="M418" s="8" t="str">
        <f t="shared" si="7"/>
        <v>A3</v>
      </c>
    </row>
    <row r="419" spans="11:13" ht="15.6" x14ac:dyDescent="0.3">
      <c r="K419" s="3" t="s">
        <v>360</v>
      </c>
      <c r="L419" s="2">
        <v>14664.96</v>
      </c>
      <c r="M419" s="8" t="str">
        <f t="shared" si="7"/>
        <v>A3</v>
      </c>
    </row>
    <row r="420" spans="11:13" ht="15.6" x14ac:dyDescent="0.3">
      <c r="K420" s="3" t="s">
        <v>361</v>
      </c>
      <c r="L420" s="2">
        <v>14640.84</v>
      </c>
      <c r="M420" s="8" t="str">
        <f t="shared" si="7"/>
        <v>A3</v>
      </c>
    </row>
    <row r="421" spans="11:13" ht="15.6" x14ac:dyDescent="0.3">
      <c r="K421" s="3" t="s">
        <v>362</v>
      </c>
      <c r="L421" s="2">
        <v>14580.54</v>
      </c>
      <c r="M421" s="8" t="str">
        <f t="shared" si="7"/>
        <v>A3</v>
      </c>
    </row>
    <row r="422" spans="11:13" ht="15.6" x14ac:dyDescent="0.3">
      <c r="K422" s="3" t="s">
        <v>363</v>
      </c>
      <c r="L422" s="2">
        <v>14621.75</v>
      </c>
      <c r="M422" s="8" t="str">
        <f t="shared" si="7"/>
        <v>A3</v>
      </c>
    </row>
    <row r="423" spans="11:13" ht="15.6" x14ac:dyDescent="0.3">
      <c r="K423" s="3" t="s">
        <v>364</v>
      </c>
      <c r="L423" s="2">
        <v>14602.65</v>
      </c>
      <c r="M423" s="8" t="str">
        <f t="shared" si="7"/>
        <v>A3</v>
      </c>
    </row>
    <row r="424" spans="11:13" ht="15.6" x14ac:dyDescent="0.3">
      <c r="K424" s="3" t="s">
        <v>365</v>
      </c>
      <c r="L424" s="2">
        <v>14602.65</v>
      </c>
      <c r="M424" s="8" t="str">
        <f t="shared" si="7"/>
        <v>A3</v>
      </c>
    </row>
    <row r="425" spans="11:13" ht="15.6" x14ac:dyDescent="0.3">
      <c r="K425" s="3" t="s">
        <v>366</v>
      </c>
      <c r="L425" s="2">
        <v>14602.65</v>
      </c>
      <c r="M425" s="8" t="str">
        <f t="shared" si="7"/>
        <v>A3</v>
      </c>
    </row>
    <row r="426" spans="11:13" ht="15.6" x14ac:dyDescent="0.3">
      <c r="K426" s="3" t="s">
        <v>367</v>
      </c>
      <c r="L426" s="2">
        <v>14620.74</v>
      </c>
      <c r="M426" s="8" t="str">
        <f t="shared" si="7"/>
        <v>A3</v>
      </c>
    </row>
    <row r="427" spans="11:13" ht="15.6" x14ac:dyDescent="0.3">
      <c r="K427" s="3" t="s">
        <v>368</v>
      </c>
      <c r="L427" s="2">
        <v>14561.45</v>
      </c>
      <c r="M427" s="8" t="str">
        <f t="shared" si="7"/>
        <v>A3</v>
      </c>
    </row>
    <row r="428" spans="11:13" ht="15.6" x14ac:dyDescent="0.3">
      <c r="K428" s="3" t="s">
        <v>369</v>
      </c>
      <c r="L428" s="2">
        <v>14569.49</v>
      </c>
      <c r="M428" s="8" t="str">
        <f t="shared" si="7"/>
        <v>A3</v>
      </c>
    </row>
    <row r="429" spans="11:13" ht="15.6" x14ac:dyDescent="0.3">
      <c r="K429" s="3" t="s">
        <v>370</v>
      </c>
      <c r="L429" s="2">
        <v>14582.55</v>
      </c>
      <c r="M429" s="8" t="str">
        <f t="shared" si="7"/>
        <v>A3</v>
      </c>
    </row>
    <row r="430" spans="11:13" ht="15.6" x14ac:dyDescent="0.3">
      <c r="K430" s="3" t="s">
        <v>371</v>
      </c>
      <c r="L430" s="2">
        <v>14540.34</v>
      </c>
      <c r="M430" s="8" t="str">
        <f t="shared" si="7"/>
        <v>A3</v>
      </c>
    </row>
    <row r="431" spans="11:13" ht="15.6" x14ac:dyDescent="0.3">
      <c r="K431" s="1">
        <v>44201</v>
      </c>
      <c r="L431" s="2">
        <v>14540.34</v>
      </c>
      <c r="M431" s="8" t="str">
        <f t="shared" si="7"/>
        <v>A3</v>
      </c>
    </row>
    <row r="432" spans="11:13" ht="15.6" x14ac:dyDescent="0.3">
      <c r="K432" s="1">
        <v>44232</v>
      </c>
      <c r="L432" s="2">
        <v>14540.34</v>
      </c>
      <c r="M432" s="8" t="str">
        <f t="shared" si="7"/>
        <v>A3</v>
      </c>
    </row>
    <row r="433" spans="11:13" ht="15.6" x14ac:dyDescent="0.3">
      <c r="K433" s="3" t="s">
        <v>372</v>
      </c>
      <c r="L433" s="2">
        <v>14525.27</v>
      </c>
      <c r="M433" s="8" t="str">
        <f t="shared" si="7"/>
        <v>A3</v>
      </c>
    </row>
    <row r="434" spans="11:13" ht="15.6" x14ac:dyDescent="0.3">
      <c r="K434" s="3" t="s">
        <v>373</v>
      </c>
      <c r="L434" s="2">
        <v>14539.34</v>
      </c>
      <c r="M434" s="8" t="str">
        <f t="shared" si="7"/>
        <v>A3</v>
      </c>
    </row>
    <row r="435" spans="11:13" ht="15.6" x14ac:dyDescent="0.3">
      <c r="K435" s="3" t="s">
        <v>374</v>
      </c>
      <c r="L435" s="2">
        <v>14503.16</v>
      </c>
      <c r="M435" s="8" t="str">
        <f t="shared" si="7"/>
        <v>A2</v>
      </c>
    </row>
    <row r="436" spans="11:13" ht="15.6" x14ac:dyDescent="0.3">
      <c r="K436" s="3" t="s">
        <v>375</v>
      </c>
      <c r="L436" s="2">
        <v>14511.2</v>
      </c>
      <c r="M436" s="8" t="str">
        <f t="shared" si="7"/>
        <v>A2</v>
      </c>
    </row>
    <row r="437" spans="11:13" ht="15.6" x14ac:dyDescent="0.3">
      <c r="K437" s="3" t="s">
        <v>376</v>
      </c>
      <c r="L437" s="2">
        <v>14435.82</v>
      </c>
      <c r="M437" s="8" t="str">
        <f t="shared" si="7"/>
        <v>A2</v>
      </c>
    </row>
    <row r="438" spans="11:13" ht="15.6" x14ac:dyDescent="0.3">
      <c r="K438" s="1">
        <v>44413</v>
      </c>
      <c r="L438" s="2">
        <v>14435.82</v>
      </c>
      <c r="M438" s="8" t="str">
        <f t="shared" si="7"/>
        <v>A2</v>
      </c>
    </row>
    <row r="439" spans="11:13" ht="15.6" x14ac:dyDescent="0.3">
      <c r="K439" s="1">
        <v>44444</v>
      </c>
      <c r="L439" s="2">
        <v>14435.82</v>
      </c>
      <c r="M439" s="8" t="str">
        <f t="shared" si="7"/>
        <v>A2</v>
      </c>
    </row>
    <row r="440" spans="11:13" ht="15.6" x14ac:dyDescent="0.3">
      <c r="K440" s="3" t="s">
        <v>377</v>
      </c>
      <c r="L440" s="2">
        <v>14360.45</v>
      </c>
      <c r="M440" s="8" t="str">
        <f t="shared" si="7"/>
        <v>A2</v>
      </c>
    </row>
    <row r="441" spans="11:13" ht="15.6" x14ac:dyDescent="0.3">
      <c r="K441" s="3" t="s">
        <v>378</v>
      </c>
      <c r="L441" s="2">
        <v>14268.99</v>
      </c>
      <c r="M441" s="8" t="str">
        <f t="shared" si="7"/>
        <v>A2</v>
      </c>
    </row>
    <row r="442" spans="11:13" ht="15.6" x14ac:dyDescent="0.3">
      <c r="K442" s="1">
        <v>44535</v>
      </c>
      <c r="L442" s="2">
        <v>14268.99</v>
      </c>
      <c r="M442" s="8" t="str">
        <f t="shared" si="7"/>
        <v>A2</v>
      </c>
    </row>
    <row r="443" spans="11:13" ht="15.6" x14ac:dyDescent="0.3">
      <c r="K443" s="3" t="s">
        <v>379</v>
      </c>
      <c r="L443" s="2">
        <v>14268.99</v>
      </c>
      <c r="M443" s="8" t="str">
        <f t="shared" si="7"/>
        <v>A2</v>
      </c>
    </row>
    <row r="444" spans="11:13" ht="15.6" x14ac:dyDescent="0.3">
      <c r="K444" s="3" t="s">
        <v>380</v>
      </c>
      <c r="L444" s="2">
        <v>14268.99</v>
      </c>
      <c r="M444" s="8" t="str">
        <f t="shared" si="7"/>
        <v>A2</v>
      </c>
    </row>
    <row r="445" spans="11:13" ht="15.6" x14ac:dyDescent="0.3">
      <c r="K445" s="3" t="s">
        <v>381</v>
      </c>
      <c r="L445" s="2">
        <v>14268.99</v>
      </c>
      <c r="M445" s="8" t="str">
        <f t="shared" si="7"/>
        <v>A2</v>
      </c>
    </row>
    <row r="446" spans="11:13" ht="15.6" x14ac:dyDescent="0.3">
      <c r="K446" s="3" t="s">
        <v>382</v>
      </c>
      <c r="L446" s="2">
        <v>14268.99</v>
      </c>
      <c r="M446" s="8" t="str">
        <f t="shared" si="7"/>
        <v>A2</v>
      </c>
    </row>
    <row r="447" spans="11:13" ht="15.6" x14ac:dyDescent="0.3">
      <c r="K447" s="3" t="s">
        <v>383</v>
      </c>
      <c r="L447" s="2">
        <v>14274.02</v>
      </c>
      <c r="M447" s="8" t="str">
        <f t="shared" si="7"/>
        <v>A2</v>
      </c>
    </row>
    <row r="448" spans="11:13" ht="15.6" x14ac:dyDescent="0.3">
      <c r="K448" s="3" t="s">
        <v>384</v>
      </c>
      <c r="L448" s="2">
        <v>14355.42</v>
      </c>
      <c r="M448" s="8" t="str">
        <f t="shared" si="7"/>
        <v>A2</v>
      </c>
    </row>
    <row r="449" spans="11:13" ht="15.6" x14ac:dyDescent="0.3">
      <c r="K449" s="3" t="s">
        <v>385</v>
      </c>
      <c r="L449" s="2">
        <v>14371.5</v>
      </c>
      <c r="M449" s="8" t="str">
        <f t="shared" si="7"/>
        <v>A2</v>
      </c>
    </row>
    <row r="450" spans="11:13" ht="15.6" x14ac:dyDescent="0.3">
      <c r="K450" s="3" t="s">
        <v>386</v>
      </c>
      <c r="L450" s="2">
        <v>14384.57</v>
      </c>
      <c r="M450" s="8" t="str">
        <f t="shared" si="7"/>
        <v>A2</v>
      </c>
    </row>
    <row r="451" spans="11:13" ht="15.6" x14ac:dyDescent="0.3">
      <c r="K451" s="3" t="s">
        <v>387</v>
      </c>
      <c r="L451" s="2">
        <v>14467.98</v>
      </c>
      <c r="M451" s="8" t="str">
        <f t="shared" si="7"/>
        <v>A2</v>
      </c>
    </row>
    <row r="452" spans="11:13" ht="15.6" x14ac:dyDescent="0.3">
      <c r="K452" s="3" t="s">
        <v>388</v>
      </c>
      <c r="L452" s="2">
        <v>14467.98</v>
      </c>
      <c r="M452" s="8" t="str">
        <f t="shared" si="7"/>
        <v>A2</v>
      </c>
    </row>
    <row r="453" spans="11:13" ht="15.6" x14ac:dyDescent="0.3">
      <c r="K453" s="3" t="s">
        <v>389</v>
      </c>
      <c r="L453" s="2">
        <v>14467.98</v>
      </c>
      <c r="M453" s="8" t="str">
        <f t="shared" si="7"/>
        <v>A2</v>
      </c>
    </row>
    <row r="454" spans="11:13" ht="15.6" x14ac:dyDescent="0.3">
      <c r="K454" s="3" t="s">
        <v>390</v>
      </c>
      <c r="L454" s="2">
        <v>14446.88</v>
      </c>
      <c r="M454" s="8" t="str">
        <f t="shared" ref="M454:M517" si="8">VLOOKUP(L454,$G$3:$H$13,2,TRUE)</f>
        <v>A2</v>
      </c>
    </row>
    <row r="455" spans="11:13" ht="15.6" x14ac:dyDescent="0.3">
      <c r="K455" s="3" t="s">
        <v>391</v>
      </c>
      <c r="L455" s="2">
        <v>14433.81</v>
      </c>
      <c r="M455" s="8" t="str">
        <f t="shared" si="8"/>
        <v>A2</v>
      </c>
    </row>
    <row r="456" spans="11:13" ht="15.6" x14ac:dyDescent="0.3">
      <c r="K456" s="3" t="s">
        <v>392</v>
      </c>
      <c r="L456" s="2">
        <v>14433.81</v>
      </c>
      <c r="M456" s="8" t="str">
        <f t="shared" si="8"/>
        <v>A2</v>
      </c>
    </row>
    <row r="457" spans="11:13" ht="15.6" x14ac:dyDescent="0.3">
      <c r="K457" s="3" t="s">
        <v>393</v>
      </c>
      <c r="L457" s="2">
        <v>14406.68</v>
      </c>
      <c r="M457" s="8" t="str">
        <f t="shared" si="8"/>
        <v>A2</v>
      </c>
    </row>
    <row r="458" spans="11:13" ht="15.6" x14ac:dyDescent="0.3">
      <c r="K458" s="3" t="s">
        <v>394</v>
      </c>
      <c r="L458" s="2">
        <v>14383.56</v>
      </c>
      <c r="M458" s="8" t="str">
        <f t="shared" si="8"/>
        <v>A2</v>
      </c>
    </row>
    <row r="459" spans="11:13" ht="15.6" x14ac:dyDescent="0.3">
      <c r="K459" s="3" t="s">
        <v>395</v>
      </c>
      <c r="L459" s="2">
        <v>14383.56</v>
      </c>
      <c r="M459" s="8" t="str">
        <f t="shared" si="8"/>
        <v>A2</v>
      </c>
    </row>
    <row r="460" spans="11:13" ht="15.6" x14ac:dyDescent="0.3">
      <c r="K460" s="3" t="s">
        <v>396</v>
      </c>
      <c r="L460" s="2">
        <v>14383.56</v>
      </c>
      <c r="M460" s="8" t="str">
        <f t="shared" si="8"/>
        <v>A2</v>
      </c>
    </row>
    <row r="461" spans="11:13" ht="15.6" x14ac:dyDescent="0.3">
      <c r="K461" s="3" t="s">
        <v>397</v>
      </c>
      <c r="L461" s="2">
        <v>14381.55</v>
      </c>
      <c r="M461" s="8" t="str">
        <f t="shared" si="8"/>
        <v>A2</v>
      </c>
    </row>
    <row r="462" spans="11:13" ht="15.6" x14ac:dyDescent="0.3">
      <c r="K462" s="1">
        <v>44202</v>
      </c>
      <c r="L462" s="2">
        <v>14381.55</v>
      </c>
      <c r="M462" s="8" t="str">
        <f t="shared" si="8"/>
        <v>A2</v>
      </c>
    </row>
    <row r="463" spans="11:13" ht="15.6" x14ac:dyDescent="0.3">
      <c r="K463" s="3" t="s">
        <v>398</v>
      </c>
      <c r="L463" s="2">
        <v>14363.46</v>
      </c>
      <c r="M463" s="8" t="str">
        <f t="shared" si="8"/>
        <v>A2</v>
      </c>
    </row>
    <row r="464" spans="11:13" ht="15.6" x14ac:dyDescent="0.3">
      <c r="K464" s="3" t="s">
        <v>399</v>
      </c>
      <c r="L464" s="2">
        <v>14347.38</v>
      </c>
      <c r="M464" s="8" t="str">
        <f t="shared" si="8"/>
        <v>A2</v>
      </c>
    </row>
    <row r="465" spans="11:13" ht="15.6" x14ac:dyDescent="0.3">
      <c r="K465" s="3" t="s">
        <v>400</v>
      </c>
      <c r="L465" s="2">
        <v>14368.49</v>
      </c>
      <c r="M465" s="8" t="str">
        <f t="shared" si="8"/>
        <v>A2</v>
      </c>
    </row>
    <row r="466" spans="11:13" ht="15.6" x14ac:dyDescent="0.3">
      <c r="K466" s="1">
        <v>44322</v>
      </c>
      <c r="L466" s="2">
        <v>14368.49</v>
      </c>
      <c r="M466" s="8" t="str">
        <f t="shared" si="8"/>
        <v>A2</v>
      </c>
    </row>
    <row r="467" spans="11:13" ht="15.6" x14ac:dyDescent="0.3">
      <c r="K467" s="1">
        <v>44353</v>
      </c>
      <c r="L467" s="2">
        <v>14368.49</v>
      </c>
      <c r="M467" s="8" t="str">
        <f t="shared" si="8"/>
        <v>A2</v>
      </c>
    </row>
    <row r="468" spans="11:13" ht="15.6" x14ac:dyDescent="0.3">
      <c r="K468" s="3" t="s">
        <v>401</v>
      </c>
      <c r="L468" s="2">
        <v>14387.58</v>
      </c>
      <c r="M468" s="8" t="str">
        <f t="shared" si="8"/>
        <v>A2</v>
      </c>
    </row>
    <row r="469" spans="11:13" ht="15.6" x14ac:dyDescent="0.3">
      <c r="K469" s="3" t="s">
        <v>402</v>
      </c>
      <c r="L469" s="2">
        <v>14342.36</v>
      </c>
      <c r="M469" s="8" t="str">
        <f t="shared" si="8"/>
        <v>A2</v>
      </c>
    </row>
    <row r="470" spans="11:13" ht="15.6" x14ac:dyDescent="0.3">
      <c r="K470" s="3" t="s">
        <v>403</v>
      </c>
      <c r="L470" s="2">
        <v>14333.31</v>
      </c>
      <c r="M470" s="8" t="str">
        <f t="shared" si="8"/>
        <v>A2</v>
      </c>
    </row>
    <row r="471" spans="11:13" ht="15.6" x14ac:dyDescent="0.3">
      <c r="K471" s="3" t="s">
        <v>404</v>
      </c>
      <c r="L471" s="2">
        <v>14333.31</v>
      </c>
      <c r="M471" s="8" t="str">
        <f t="shared" si="8"/>
        <v>A2</v>
      </c>
    </row>
    <row r="472" spans="11:13" ht="15.6" x14ac:dyDescent="0.3">
      <c r="K472" s="3" t="s">
        <v>405</v>
      </c>
      <c r="L472" s="2">
        <v>14311.2</v>
      </c>
      <c r="M472" s="8" t="str">
        <f t="shared" si="8"/>
        <v>A2</v>
      </c>
    </row>
    <row r="473" spans="11:13" ht="15.6" x14ac:dyDescent="0.3">
      <c r="K473" s="1">
        <v>44536</v>
      </c>
      <c r="L473" s="2">
        <v>14311.2</v>
      </c>
      <c r="M473" s="8" t="str">
        <f t="shared" si="8"/>
        <v>A2</v>
      </c>
    </row>
    <row r="474" spans="11:13" ht="15.6" x14ac:dyDescent="0.3">
      <c r="K474" s="3" t="s">
        <v>406</v>
      </c>
      <c r="L474" s="2">
        <v>14311.2</v>
      </c>
      <c r="M474" s="8" t="str">
        <f t="shared" si="8"/>
        <v>A2</v>
      </c>
    </row>
    <row r="475" spans="11:13" ht="15.6" x14ac:dyDescent="0.3">
      <c r="K475" s="3" t="s">
        <v>407</v>
      </c>
      <c r="L475" s="2">
        <v>14277.03</v>
      </c>
      <c r="M475" s="8" t="str">
        <f t="shared" si="8"/>
        <v>A2</v>
      </c>
    </row>
    <row r="476" spans="11:13" ht="15.6" x14ac:dyDescent="0.3">
      <c r="K476" s="3" t="s">
        <v>408</v>
      </c>
      <c r="L476" s="2">
        <v>14293.11</v>
      </c>
      <c r="M476" s="8" t="str">
        <f t="shared" si="8"/>
        <v>A2</v>
      </c>
    </row>
    <row r="477" spans="11:13" ht="15.6" x14ac:dyDescent="0.3">
      <c r="K477" s="3" t="s">
        <v>409</v>
      </c>
      <c r="L477" s="2">
        <v>14315.22</v>
      </c>
      <c r="M477" s="8" t="str">
        <f t="shared" si="8"/>
        <v>A2</v>
      </c>
    </row>
    <row r="478" spans="11:13" ht="15.6" x14ac:dyDescent="0.3">
      <c r="K478" s="3" t="s">
        <v>410</v>
      </c>
      <c r="L478" s="2">
        <v>14328.29</v>
      </c>
      <c r="M478" s="8" t="str">
        <f t="shared" si="8"/>
        <v>A2</v>
      </c>
    </row>
    <row r="479" spans="11:13" ht="15.6" x14ac:dyDescent="0.3">
      <c r="K479" s="3" t="s">
        <v>411</v>
      </c>
      <c r="L479" s="2">
        <v>14449.89</v>
      </c>
      <c r="M479" s="8" t="str">
        <f t="shared" si="8"/>
        <v>A2</v>
      </c>
    </row>
    <row r="480" spans="11:13" ht="15.6" x14ac:dyDescent="0.3">
      <c r="K480" s="3" t="s">
        <v>412</v>
      </c>
      <c r="L480" s="2">
        <v>14449.89</v>
      </c>
      <c r="M480" s="8" t="str">
        <f t="shared" si="8"/>
        <v>A2</v>
      </c>
    </row>
    <row r="481" spans="11:13" ht="15.6" x14ac:dyDescent="0.3">
      <c r="K481" s="3" t="s">
        <v>413</v>
      </c>
      <c r="L481" s="2">
        <v>14449.89</v>
      </c>
      <c r="M481" s="8" t="str">
        <f t="shared" si="8"/>
        <v>A2</v>
      </c>
    </row>
    <row r="482" spans="11:13" ht="15.6" x14ac:dyDescent="0.3">
      <c r="K482" s="3" t="s">
        <v>414</v>
      </c>
      <c r="L482" s="2">
        <v>14475.02</v>
      </c>
      <c r="M482" s="8" t="str">
        <f t="shared" si="8"/>
        <v>A2</v>
      </c>
    </row>
    <row r="483" spans="11:13" ht="15.6" x14ac:dyDescent="0.3">
      <c r="K483" s="3" t="s">
        <v>415</v>
      </c>
      <c r="L483" s="2">
        <v>14525.27</v>
      </c>
      <c r="M483" s="8" t="str">
        <f t="shared" si="8"/>
        <v>A3</v>
      </c>
    </row>
    <row r="484" spans="11:13" ht="15.6" x14ac:dyDescent="0.3">
      <c r="K484" s="3" t="s">
        <v>416</v>
      </c>
      <c r="L484" s="2">
        <v>14493.11</v>
      </c>
      <c r="M484" s="8" t="str">
        <f t="shared" si="8"/>
        <v>A2</v>
      </c>
    </row>
    <row r="485" spans="11:13" ht="15.6" x14ac:dyDescent="0.3">
      <c r="K485" s="3" t="s">
        <v>417</v>
      </c>
      <c r="L485" s="2">
        <v>14526.27</v>
      </c>
      <c r="M485" s="8" t="str">
        <f t="shared" si="8"/>
        <v>A3</v>
      </c>
    </row>
    <row r="486" spans="11:13" ht="15.6" x14ac:dyDescent="0.3">
      <c r="K486" s="3" t="s">
        <v>418</v>
      </c>
      <c r="L486" s="2">
        <v>14534.31</v>
      </c>
      <c r="M486" s="8" t="str">
        <f t="shared" si="8"/>
        <v>A3</v>
      </c>
    </row>
    <row r="487" spans="11:13" ht="15.6" x14ac:dyDescent="0.3">
      <c r="K487" s="3" t="s">
        <v>419</v>
      </c>
      <c r="L487" s="2">
        <v>14534.31</v>
      </c>
      <c r="M487" s="8" t="str">
        <f t="shared" si="8"/>
        <v>A3</v>
      </c>
    </row>
    <row r="488" spans="11:13" ht="15.6" x14ac:dyDescent="0.3">
      <c r="K488" s="3" t="s">
        <v>420</v>
      </c>
      <c r="L488" s="2">
        <v>14534.31</v>
      </c>
      <c r="M488" s="8" t="str">
        <f t="shared" si="8"/>
        <v>A3</v>
      </c>
    </row>
    <row r="489" spans="11:13" ht="15.6" x14ac:dyDescent="0.3">
      <c r="K489" s="3" t="s">
        <v>421</v>
      </c>
      <c r="L489" s="2">
        <v>14519.24</v>
      </c>
      <c r="M489" s="8" t="str">
        <f t="shared" si="8"/>
        <v>A2</v>
      </c>
    </row>
    <row r="490" spans="11:13" ht="15.6" x14ac:dyDescent="0.3">
      <c r="K490" s="3" t="s">
        <v>422</v>
      </c>
      <c r="L490" s="2">
        <v>14544.36</v>
      </c>
      <c r="M490" s="8" t="str">
        <f t="shared" si="8"/>
        <v>A3</v>
      </c>
    </row>
    <row r="491" spans="11:13" ht="15.6" x14ac:dyDescent="0.3">
      <c r="K491" s="3" t="s">
        <v>423</v>
      </c>
      <c r="L491" s="2">
        <v>14568.48</v>
      </c>
      <c r="M491" s="8" t="str">
        <f t="shared" si="8"/>
        <v>A3</v>
      </c>
    </row>
    <row r="492" spans="11:13" ht="15.6" x14ac:dyDescent="0.3">
      <c r="K492" s="3" t="s">
        <v>424</v>
      </c>
      <c r="L492" s="2">
        <v>14614.71</v>
      </c>
      <c r="M492" s="8" t="str">
        <f t="shared" si="8"/>
        <v>A3</v>
      </c>
    </row>
    <row r="493" spans="11:13" ht="15.6" x14ac:dyDescent="0.3">
      <c r="K493" s="3" t="s">
        <v>425</v>
      </c>
      <c r="L493" s="2">
        <v>14611.7</v>
      </c>
      <c r="M493" s="8" t="str">
        <f t="shared" si="8"/>
        <v>A3</v>
      </c>
    </row>
    <row r="494" spans="11:13" ht="15.6" x14ac:dyDescent="0.3">
      <c r="K494" s="1">
        <v>44262</v>
      </c>
      <c r="L494" s="2">
        <v>14611.7</v>
      </c>
      <c r="M494" s="8" t="str">
        <f t="shared" si="8"/>
        <v>A3</v>
      </c>
    </row>
    <row r="495" spans="11:13" ht="15.6" x14ac:dyDescent="0.3">
      <c r="K495" s="1">
        <v>44293</v>
      </c>
      <c r="L495" s="2">
        <v>14611.7</v>
      </c>
      <c r="M495" s="8" t="str">
        <f t="shared" si="8"/>
        <v>A3</v>
      </c>
    </row>
    <row r="496" spans="11:13" ht="15.6" x14ac:dyDescent="0.3">
      <c r="K496" s="3" t="s">
        <v>426</v>
      </c>
      <c r="L496" s="2">
        <v>14636.82</v>
      </c>
      <c r="M496" s="8" t="str">
        <f t="shared" si="8"/>
        <v>A3</v>
      </c>
    </row>
    <row r="497" spans="11:13" ht="15.6" x14ac:dyDescent="0.3">
      <c r="K497" s="3" t="s">
        <v>427</v>
      </c>
      <c r="L497" s="2">
        <v>14554.41</v>
      </c>
      <c r="M497" s="8" t="str">
        <f t="shared" si="8"/>
        <v>A3</v>
      </c>
    </row>
    <row r="498" spans="11:13" ht="15.6" x14ac:dyDescent="0.3">
      <c r="K498" s="3" t="s">
        <v>428</v>
      </c>
      <c r="L498" s="2">
        <v>14540.34</v>
      </c>
      <c r="M498" s="8" t="str">
        <f t="shared" si="8"/>
        <v>A3</v>
      </c>
    </row>
    <row r="499" spans="11:13" ht="15.6" x14ac:dyDescent="0.3">
      <c r="K499" s="3" t="s">
        <v>429</v>
      </c>
      <c r="L499" s="2">
        <v>14572.5</v>
      </c>
      <c r="M499" s="8" t="str">
        <f t="shared" si="8"/>
        <v>A3</v>
      </c>
    </row>
    <row r="500" spans="11:13" ht="15.6" x14ac:dyDescent="0.3">
      <c r="K500" s="3" t="s">
        <v>430</v>
      </c>
      <c r="L500" s="2">
        <v>14620.74</v>
      </c>
      <c r="M500" s="8" t="str">
        <f t="shared" si="8"/>
        <v>A3</v>
      </c>
    </row>
    <row r="501" spans="11:13" ht="15.6" x14ac:dyDescent="0.3">
      <c r="K501" s="1">
        <v>44476</v>
      </c>
      <c r="L501" s="2">
        <v>14620.74</v>
      </c>
      <c r="M501" s="8" t="str">
        <f t="shared" si="8"/>
        <v>A3</v>
      </c>
    </row>
    <row r="502" spans="11:13" ht="15.6" x14ac:dyDescent="0.3">
      <c r="K502" s="1">
        <v>44507</v>
      </c>
      <c r="L502" s="2">
        <v>14620.74</v>
      </c>
      <c r="M502" s="8" t="str">
        <f t="shared" si="8"/>
        <v>A3</v>
      </c>
    </row>
    <row r="503" spans="11:13" ht="15.6" x14ac:dyDescent="0.3">
      <c r="K503" s="3" t="s">
        <v>431</v>
      </c>
      <c r="L503" s="2">
        <v>14620.74</v>
      </c>
      <c r="M503" s="8" t="str">
        <f t="shared" si="8"/>
        <v>A3</v>
      </c>
    </row>
    <row r="504" spans="11:13" ht="15.6" x14ac:dyDescent="0.3">
      <c r="K504" s="3" t="s">
        <v>432</v>
      </c>
      <c r="L504" s="2">
        <v>14558.43</v>
      </c>
      <c r="M504" s="8" t="str">
        <f t="shared" si="8"/>
        <v>A3</v>
      </c>
    </row>
    <row r="505" spans="11:13" ht="15.6" x14ac:dyDescent="0.3">
      <c r="K505" s="3" t="s">
        <v>433</v>
      </c>
      <c r="L505" s="2">
        <v>14558.43</v>
      </c>
      <c r="M505" s="8" t="str">
        <f t="shared" si="8"/>
        <v>A3</v>
      </c>
    </row>
    <row r="506" spans="11:13" ht="15.6" x14ac:dyDescent="0.3">
      <c r="K506" s="3" t="s">
        <v>434</v>
      </c>
      <c r="L506" s="2">
        <v>14565.47</v>
      </c>
      <c r="M506" s="8" t="str">
        <f t="shared" si="8"/>
        <v>A3</v>
      </c>
    </row>
    <row r="507" spans="11:13" ht="15.6" x14ac:dyDescent="0.3">
      <c r="K507" s="3" t="s">
        <v>435</v>
      </c>
      <c r="L507" s="2">
        <v>14575.52</v>
      </c>
      <c r="M507" s="8" t="str">
        <f t="shared" si="8"/>
        <v>A3</v>
      </c>
    </row>
    <row r="508" spans="11:13" ht="15.6" x14ac:dyDescent="0.3">
      <c r="K508" s="3" t="s">
        <v>436</v>
      </c>
      <c r="L508" s="2">
        <v>14575.52</v>
      </c>
      <c r="M508" s="8" t="str">
        <f t="shared" si="8"/>
        <v>A3</v>
      </c>
    </row>
    <row r="509" spans="11:13" ht="15.6" x14ac:dyDescent="0.3">
      <c r="K509" s="3" t="s">
        <v>437</v>
      </c>
      <c r="L509" s="2">
        <v>14575.52</v>
      </c>
      <c r="M509" s="8" t="str">
        <f t="shared" si="8"/>
        <v>A3</v>
      </c>
    </row>
    <row r="510" spans="11:13" ht="15.6" x14ac:dyDescent="0.3">
      <c r="K510" s="3" t="s">
        <v>438</v>
      </c>
      <c r="L510" s="2">
        <v>14589.59</v>
      </c>
      <c r="M510" s="8" t="str">
        <f t="shared" si="8"/>
        <v>A3</v>
      </c>
    </row>
    <row r="511" spans="11:13" ht="15.6" x14ac:dyDescent="0.3">
      <c r="K511" s="3" t="s">
        <v>439</v>
      </c>
      <c r="L511" s="2">
        <v>14589.59</v>
      </c>
      <c r="M511" s="8" t="str">
        <f t="shared" si="8"/>
        <v>A3</v>
      </c>
    </row>
    <row r="512" spans="11:13" ht="15.6" x14ac:dyDescent="0.3">
      <c r="K512" s="3" t="s">
        <v>440</v>
      </c>
      <c r="L512" s="2">
        <v>14596.62</v>
      </c>
      <c r="M512" s="8" t="str">
        <f t="shared" si="8"/>
        <v>A3</v>
      </c>
    </row>
    <row r="513" spans="11:13" ht="15.6" x14ac:dyDescent="0.3">
      <c r="K513" s="3" t="s">
        <v>441</v>
      </c>
      <c r="L513" s="2">
        <v>14626.77</v>
      </c>
      <c r="M513" s="8" t="str">
        <f t="shared" si="8"/>
        <v>A3</v>
      </c>
    </row>
    <row r="514" spans="11:13" ht="15.6" x14ac:dyDescent="0.3">
      <c r="K514" s="3" t="s">
        <v>442</v>
      </c>
      <c r="L514" s="2">
        <v>14580.54</v>
      </c>
      <c r="M514" s="8" t="str">
        <f t="shared" si="8"/>
        <v>A3</v>
      </c>
    </row>
    <row r="515" spans="11:13" ht="15.6" x14ac:dyDescent="0.3">
      <c r="K515" s="3" t="s">
        <v>443</v>
      </c>
      <c r="L515" s="2">
        <v>14580.54</v>
      </c>
      <c r="M515" s="8" t="str">
        <f t="shared" si="8"/>
        <v>A3</v>
      </c>
    </row>
    <row r="516" spans="11:13" ht="15.6" x14ac:dyDescent="0.3">
      <c r="K516" s="3" t="s">
        <v>444</v>
      </c>
      <c r="L516" s="2">
        <v>14580.54</v>
      </c>
      <c r="M516" s="8" t="str">
        <f t="shared" si="8"/>
        <v>A3</v>
      </c>
    </row>
    <row r="517" spans="11:13" ht="15.6" x14ac:dyDescent="0.3">
      <c r="K517" s="3" t="s">
        <v>445</v>
      </c>
      <c r="L517" s="2">
        <v>14573.51</v>
      </c>
      <c r="M517" s="8" t="str">
        <f t="shared" si="8"/>
        <v>A3</v>
      </c>
    </row>
    <row r="518" spans="11:13" ht="15.6" x14ac:dyDescent="0.3">
      <c r="K518" s="3" t="s">
        <v>446</v>
      </c>
      <c r="L518" s="2">
        <v>14566.47</v>
      </c>
      <c r="M518" s="8" t="str">
        <f t="shared" ref="M518:M581" si="9">VLOOKUP(L518,$G$3:$H$13,2,TRUE)</f>
        <v>A3</v>
      </c>
    </row>
    <row r="519" spans="11:13" ht="15.6" x14ac:dyDescent="0.3">
      <c r="K519" s="3" t="s">
        <v>447</v>
      </c>
      <c r="L519" s="2">
        <v>14561.45</v>
      </c>
      <c r="M519" s="8" t="str">
        <f t="shared" si="9"/>
        <v>A3</v>
      </c>
    </row>
    <row r="520" spans="11:13" ht="15.6" x14ac:dyDescent="0.3">
      <c r="K520" s="3" t="s">
        <v>448</v>
      </c>
      <c r="L520" s="2">
        <v>14570.49</v>
      </c>
      <c r="M520" s="8" t="str">
        <f t="shared" si="9"/>
        <v>A3</v>
      </c>
    </row>
    <row r="521" spans="11:13" ht="15.6" x14ac:dyDescent="0.3">
      <c r="K521" s="3" t="s">
        <v>449</v>
      </c>
      <c r="L521" s="2">
        <v>14563.46</v>
      </c>
      <c r="M521" s="8" t="str">
        <f t="shared" si="9"/>
        <v>A3</v>
      </c>
    </row>
    <row r="522" spans="11:13" ht="15.6" x14ac:dyDescent="0.3">
      <c r="K522" s="1" t="s">
        <v>450</v>
      </c>
      <c r="L522" s="2">
        <v>14563.46</v>
      </c>
      <c r="M522" s="8" t="str">
        <f t="shared" si="9"/>
        <v>A3</v>
      </c>
    </row>
    <row r="523" spans="11:13" ht="15.6" x14ac:dyDescent="0.3">
      <c r="K523" s="1">
        <v>44204</v>
      </c>
      <c r="L523" s="2">
        <v>14563.46</v>
      </c>
      <c r="M523" s="8" t="str">
        <f t="shared" si="9"/>
        <v>A3</v>
      </c>
    </row>
    <row r="524" spans="11:13" ht="15.6" x14ac:dyDescent="0.3">
      <c r="K524" s="3" t="s">
        <v>451</v>
      </c>
      <c r="L524" s="2">
        <v>14534.31</v>
      </c>
      <c r="M524" s="8" t="str">
        <f t="shared" si="9"/>
        <v>A3</v>
      </c>
    </row>
    <row r="525" spans="11:13" ht="15.6" x14ac:dyDescent="0.3">
      <c r="K525" s="3" t="s">
        <v>452</v>
      </c>
      <c r="L525" s="2">
        <v>14528.28</v>
      </c>
      <c r="M525" s="8" t="str">
        <f t="shared" si="9"/>
        <v>A3</v>
      </c>
    </row>
    <row r="526" spans="11:13" ht="15.6" x14ac:dyDescent="0.3">
      <c r="K526" s="3" t="s">
        <v>453</v>
      </c>
      <c r="L526" s="2">
        <v>14433.81</v>
      </c>
      <c r="M526" s="8" t="str">
        <f t="shared" si="9"/>
        <v>A2</v>
      </c>
    </row>
    <row r="527" spans="11:13" ht="15.6" x14ac:dyDescent="0.3">
      <c r="K527" s="3" t="s">
        <v>454</v>
      </c>
      <c r="L527" s="2">
        <v>14395.62</v>
      </c>
      <c r="M527" s="8" t="str">
        <f t="shared" si="9"/>
        <v>A2</v>
      </c>
    </row>
    <row r="528" spans="11:13" ht="15.6" x14ac:dyDescent="0.3">
      <c r="K528" s="3" t="s">
        <v>455</v>
      </c>
      <c r="L528" s="2">
        <v>14413.71</v>
      </c>
      <c r="M528" s="8" t="str">
        <f t="shared" si="9"/>
        <v>A2</v>
      </c>
    </row>
    <row r="529" spans="11:13" ht="15.6" x14ac:dyDescent="0.3">
      <c r="K529" s="1">
        <v>44385</v>
      </c>
      <c r="L529" s="2">
        <v>14413.71</v>
      </c>
      <c r="M529" s="8" t="str">
        <f t="shared" si="9"/>
        <v>A2</v>
      </c>
    </row>
    <row r="530" spans="11:13" ht="15.6" x14ac:dyDescent="0.3">
      <c r="K530" s="1">
        <v>44416</v>
      </c>
      <c r="L530" s="2">
        <v>14413.71</v>
      </c>
      <c r="M530" s="8" t="str">
        <f t="shared" si="9"/>
        <v>A2</v>
      </c>
    </row>
    <row r="531" spans="11:13" ht="15.6" x14ac:dyDescent="0.3">
      <c r="K531" s="3" t="s">
        <v>456</v>
      </c>
      <c r="L531" s="2">
        <v>14440.85</v>
      </c>
      <c r="M531" s="8" t="str">
        <f t="shared" si="9"/>
        <v>A2</v>
      </c>
    </row>
    <row r="532" spans="11:13" ht="15.6" x14ac:dyDescent="0.3">
      <c r="K532" s="3" t="s">
        <v>457</v>
      </c>
      <c r="L532" s="2">
        <v>14449.89</v>
      </c>
      <c r="M532" s="8" t="str">
        <f t="shared" si="9"/>
        <v>A2</v>
      </c>
    </row>
    <row r="533" spans="11:13" ht="15.6" x14ac:dyDescent="0.3">
      <c r="K533" s="1">
        <v>44508</v>
      </c>
      <c r="L533" s="2">
        <v>14449.89</v>
      </c>
      <c r="M533" s="8" t="str">
        <f t="shared" si="9"/>
        <v>A2</v>
      </c>
    </row>
    <row r="534" spans="11:13" ht="15.6" x14ac:dyDescent="0.3">
      <c r="K534" s="3" t="s">
        <v>458</v>
      </c>
      <c r="L534" s="2">
        <v>14468.99</v>
      </c>
      <c r="M534" s="8" t="str">
        <f t="shared" si="9"/>
        <v>A2</v>
      </c>
    </row>
    <row r="535" spans="11:13" ht="15.6" x14ac:dyDescent="0.3">
      <c r="K535" s="3" t="s">
        <v>459</v>
      </c>
      <c r="L535" s="2">
        <v>14460.95</v>
      </c>
      <c r="M535" s="8" t="str">
        <f t="shared" si="9"/>
        <v>A2</v>
      </c>
    </row>
    <row r="536" spans="11:13" ht="15.6" x14ac:dyDescent="0.3">
      <c r="K536" s="3" t="s">
        <v>460</v>
      </c>
      <c r="L536" s="2">
        <v>14460.95</v>
      </c>
      <c r="M536" s="8" t="str">
        <f t="shared" si="9"/>
        <v>A2</v>
      </c>
    </row>
    <row r="537" spans="11:13" ht="15.6" x14ac:dyDescent="0.3">
      <c r="K537" s="3" t="s">
        <v>461</v>
      </c>
      <c r="L537" s="2">
        <v>14460.95</v>
      </c>
      <c r="M537" s="8" t="str">
        <f t="shared" si="9"/>
        <v>A2</v>
      </c>
    </row>
    <row r="538" spans="11:13" ht="15.6" x14ac:dyDescent="0.3">
      <c r="K538" s="3" t="s">
        <v>462</v>
      </c>
      <c r="L538" s="2">
        <v>14459.94</v>
      </c>
      <c r="M538" s="8" t="str">
        <f t="shared" si="9"/>
        <v>A2</v>
      </c>
    </row>
    <row r="539" spans="11:13" ht="15.6" x14ac:dyDescent="0.3">
      <c r="K539" s="3" t="s">
        <v>463</v>
      </c>
      <c r="L539" s="2">
        <v>14459.94</v>
      </c>
      <c r="M539" s="8" t="str">
        <f t="shared" si="9"/>
        <v>A2</v>
      </c>
    </row>
    <row r="540" spans="11:13" ht="15.6" x14ac:dyDescent="0.3">
      <c r="K540" s="3" t="s">
        <v>464</v>
      </c>
      <c r="L540" s="2">
        <v>14454.92</v>
      </c>
      <c r="M540" s="8" t="str">
        <f t="shared" si="9"/>
        <v>A2</v>
      </c>
    </row>
    <row r="541" spans="11:13" ht="15.6" x14ac:dyDescent="0.3">
      <c r="K541" s="3" t="s">
        <v>465</v>
      </c>
      <c r="L541" s="2">
        <v>14455.92</v>
      </c>
      <c r="M541" s="8" t="str">
        <f t="shared" si="9"/>
        <v>A2</v>
      </c>
    </row>
    <row r="542" spans="11:13" ht="15.6" x14ac:dyDescent="0.3">
      <c r="K542" s="3" t="s">
        <v>466</v>
      </c>
      <c r="L542" s="2">
        <v>14486.07</v>
      </c>
      <c r="M542" s="8" t="str">
        <f t="shared" si="9"/>
        <v>A2</v>
      </c>
    </row>
    <row r="543" spans="11:13" ht="15.6" x14ac:dyDescent="0.3">
      <c r="K543" s="3" t="s">
        <v>467</v>
      </c>
      <c r="L543" s="2">
        <v>14486.07</v>
      </c>
      <c r="M543" s="8" t="str">
        <f t="shared" si="9"/>
        <v>A2</v>
      </c>
    </row>
    <row r="544" spans="11:13" ht="15.6" x14ac:dyDescent="0.3">
      <c r="K544" s="3" t="s">
        <v>468</v>
      </c>
      <c r="L544" s="2">
        <v>14486.07</v>
      </c>
      <c r="M544" s="8" t="str">
        <f t="shared" si="9"/>
        <v>A2</v>
      </c>
    </row>
    <row r="545" spans="11:13" ht="15.6" x14ac:dyDescent="0.3">
      <c r="K545" s="3" t="s">
        <v>469</v>
      </c>
      <c r="L545" s="2">
        <v>14536.32</v>
      </c>
      <c r="M545" s="8" t="str">
        <f t="shared" si="9"/>
        <v>A3</v>
      </c>
    </row>
    <row r="546" spans="11:13" ht="15.6" x14ac:dyDescent="0.3">
      <c r="K546" s="3" t="s">
        <v>470</v>
      </c>
      <c r="L546" s="2">
        <v>14487.08</v>
      </c>
      <c r="M546" s="8" t="str">
        <f t="shared" si="9"/>
        <v>A2</v>
      </c>
    </row>
    <row r="547" spans="11:13" ht="15.6" x14ac:dyDescent="0.3">
      <c r="K547" s="3" t="s">
        <v>471</v>
      </c>
      <c r="L547" s="2">
        <v>14462.96</v>
      </c>
      <c r="M547" s="8" t="str">
        <f t="shared" si="9"/>
        <v>A2</v>
      </c>
    </row>
    <row r="548" spans="11:13" ht="15.6" x14ac:dyDescent="0.3">
      <c r="K548" s="3" t="s">
        <v>472</v>
      </c>
      <c r="L548" s="2">
        <v>14480.04</v>
      </c>
      <c r="M548" s="8" t="str">
        <f t="shared" si="9"/>
        <v>A2</v>
      </c>
    </row>
    <row r="549" spans="11:13" ht="15.6" x14ac:dyDescent="0.3">
      <c r="K549" s="3" t="s">
        <v>473</v>
      </c>
      <c r="L549" s="2">
        <v>14495.12</v>
      </c>
      <c r="M549" s="8" t="str">
        <f t="shared" si="9"/>
        <v>A2</v>
      </c>
    </row>
    <row r="550" spans="11:13" ht="15.6" x14ac:dyDescent="0.3">
      <c r="K550" s="3" t="s">
        <v>474</v>
      </c>
      <c r="L550" s="2">
        <v>14495.12</v>
      </c>
      <c r="M550" s="8" t="str">
        <f t="shared" si="9"/>
        <v>A2</v>
      </c>
    </row>
    <row r="551" spans="11:13" ht="15.6" x14ac:dyDescent="0.3">
      <c r="K551" s="3" t="s">
        <v>475</v>
      </c>
      <c r="L551" s="2">
        <v>14495.12</v>
      </c>
      <c r="M551" s="8" t="str">
        <f t="shared" si="9"/>
        <v>A2</v>
      </c>
    </row>
    <row r="552" spans="11:13" ht="15.6" x14ac:dyDescent="0.3">
      <c r="K552" s="3" t="s">
        <v>476</v>
      </c>
      <c r="L552" s="2">
        <v>14503.16</v>
      </c>
      <c r="M552" s="8" t="str">
        <f t="shared" si="9"/>
        <v>A2</v>
      </c>
    </row>
    <row r="553" spans="11:13" ht="15.6" x14ac:dyDescent="0.3">
      <c r="K553" s="3" t="s">
        <v>477</v>
      </c>
      <c r="L553" s="2">
        <v>14445.87</v>
      </c>
      <c r="M553" s="8" t="str">
        <f t="shared" si="9"/>
        <v>A2</v>
      </c>
    </row>
    <row r="554" spans="11:13" ht="15.6" x14ac:dyDescent="0.3">
      <c r="K554" s="3" t="s">
        <v>478</v>
      </c>
      <c r="L554" s="2">
        <v>14377.53</v>
      </c>
      <c r="M554" s="8" t="str">
        <f t="shared" si="9"/>
        <v>A2</v>
      </c>
    </row>
    <row r="555" spans="11:13" ht="15.6" x14ac:dyDescent="0.3">
      <c r="K555" s="3" t="s">
        <v>479</v>
      </c>
      <c r="L555" s="2">
        <v>14355.42</v>
      </c>
      <c r="M555" s="8" t="str">
        <f t="shared" si="9"/>
        <v>A2</v>
      </c>
    </row>
    <row r="556" spans="11:13" ht="15.6" x14ac:dyDescent="0.3">
      <c r="K556" s="3" t="s">
        <v>480</v>
      </c>
      <c r="L556" s="2">
        <v>14352.41</v>
      </c>
      <c r="M556" s="8" t="str">
        <f t="shared" si="9"/>
        <v>A2</v>
      </c>
    </row>
    <row r="557" spans="11:13" ht="15.6" x14ac:dyDescent="0.3">
      <c r="K557" s="1">
        <v>44295</v>
      </c>
      <c r="L557" s="2">
        <v>14352.41</v>
      </c>
      <c r="M557" s="8" t="str">
        <f t="shared" si="9"/>
        <v>A2</v>
      </c>
    </row>
    <row r="558" spans="11:13" ht="15.6" x14ac:dyDescent="0.3">
      <c r="K558" s="1">
        <v>44325</v>
      </c>
      <c r="L558" s="2">
        <v>14352.41</v>
      </c>
      <c r="M558" s="8" t="str">
        <f t="shared" si="9"/>
        <v>A2</v>
      </c>
    </row>
    <row r="559" spans="11:13" ht="15.6" x14ac:dyDescent="0.3">
      <c r="K559" s="3" t="s">
        <v>481</v>
      </c>
      <c r="L559" s="2">
        <v>14332.31</v>
      </c>
      <c r="M559" s="8" t="str">
        <f t="shared" si="9"/>
        <v>A2</v>
      </c>
    </row>
    <row r="560" spans="11:13" ht="15.6" x14ac:dyDescent="0.3">
      <c r="K560" s="3" t="s">
        <v>482</v>
      </c>
      <c r="L560" s="2">
        <v>14310.2</v>
      </c>
      <c r="M560" s="8" t="str">
        <f t="shared" si="9"/>
        <v>A2</v>
      </c>
    </row>
    <row r="561" spans="11:13" ht="15.6" x14ac:dyDescent="0.3">
      <c r="K561" s="3" t="s">
        <v>483</v>
      </c>
      <c r="L561" s="2">
        <v>14265.98</v>
      </c>
      <c r="M561" s="8" t="str">
        <f t="shared" si="9"/>
        <v>A2</v>
      </c>
    </row>
    <row r="562" spans="11:13" ht="15.6" x14ac:dyDescent="0.3">
      <c r="K562" s="3" t="s">
        <v>484</v>
      </c>
      <c r="L562" s="2">
        <v>14337.33</v>
      </c>
      <c r="M562" s="8" t="str">
        <f t="shared" si="9"/>
        <v>A2</v>
      </c>
    </row>
    <row r="563" spans="11:13" ht="15.6" x14ac:dyDescent="0.3">
      <c r="K563" s="3" t="s">
        <v>485</v>
      </c>
      <c r="L563" s="2">
        <v>14343.36</v>
      </c>
      <c r="M563" s="8" t="str">
        <f t="shared" si="9"/>
        <v>A2</v>
      </c>
    </row>
    <row r="564" spans="11:13" ht="15.6" x14ac:dyDescent="0.3">
      <c r="K564" s="1">
        <v>44509</v>
      </c>
      <c r="L564" s="2">
        <v>14343.36</v>
      </c>
      <c r="M564" s="8" t="str">
        <f t="shared" si="9"/>
        <v>A2</v>
      </c>
    </row>
    <row r="565" spans="11:13" ht="15.6" x14ac:dyDescent="0.3">
      <c r="K565" s="1">
        <v>44539</v>
      </c>
      <c r="L565" s="2">
        <v>14343.36</v>
      </c>
      <c r="M565" s="8" t="str">
        <f t="shared" si="9"/>
        <v>A2</v>
      </c>
    </row>
    <row r="566" spans="11:13" ht="15.6" x14ac:dyDescent="0.3">
      <c r="K566" s="3" t="s">
        <v>486</v>
      </c>
      <c r="L566" s="2">
        <v>14296.13</v>
      </c>
      <c r="M566" s="8" t="str">
        <f t="shared" si="9"/>
        <v>A2</v>
      </c>
    </row>
    <row r="567" spans="11:13" ht="15.6" x14ac:dyDescent="0.3">
      <c r="K567" s="3" t="s">
        <v>487</v>
      </c>
      <c r="L567" s="2">
        <v>14331.3</v>
      </c>
      <c r="M567" s="8" t="str">
        <f t="shared" si="9"/>
        <v>A2</v>
      </c>
    </row>
    <row r="568" spans="11:13" ht="15.6" x14ac:dyDescent="0.3">
      <c r="K568" s="3" t="s">
        <v>488</v>
      </c>
      <c r="L568" s="2">
        <v>14328.29</v>
      </c>
      <c r="M568" s="8" t="str">
        <f t="shared" si="9"/>
        <v>A2</v>
      </c>
    </row>
    <row r="569" spans="11:13" ht="15.6" x14ac:dyDescent="0.3">
      <c r="K569" s="3" t="s">
        <v>489</v>
      </c>
      <c r="L569" s="2">
        <v>14323.26</v>
      </c>
      <c r="M569" s="8" t="str">
        <f t="shared" si="9"/>
        <v>A2</v>
      </c>
    </row>
    <row r="570" spans="11:13" ht="15.6" x14ac:dyDescent="0.3">
      <c r="K570" s="3" t="s">
        <v>490</v>
      </c>
      <c r="L570" s="2">
        <v>14309.19</v>
      </c>
      <c r="M570" s="8" t="str">
        <f t="shared" si="9"/>
        <v>A2</v>
      </c>
    </row>
    <row r="571" spans="11:13" ht="15.6" x14ac:dyDescent="0.3">
      <c r="K571" s="3" t="s">
        <v>491</v>
      </c>
      <c r="L571" s="2">
        <v>14309.19</v>
      </c>
      <c r="M571" s="8" t="str">
        <f t="shared" si="9"/>
        <v>A2</v>
      </c>
    </row>
    <row r="572" spans="11:13" ht="15.6" x14ac:dyDescent="0.3">
      <c r="K572" s="3" t="s">
        <v>492</v>
      </c>
      <c r="L572" s="2">
        <v>14309.19</v>
      </c>
      <c r="M572" s="8" t="str">
        <f t="shared" si="9"/>
        <v>A2</v>
      </c>
    </row>
    <row r="573" spans="11:13" ht="15.6" x14ac:dyDescent="0.3">
      <c r="K573" s="3" t="s">
        <v>493</v>
      </c>
      <c r="L573" s="2">
        <v>14304.17</v>
      </c>
      <c r="M573" s="8" t="str">
        <f t="shared" si="9"/>
        <v>A2</v>
      </c>
    </row>
    <row r="574" spans="11:13" ht="15.6" x14ac:dyDescent="0.3">
      <c r="K574" s="3" t="s">
        <v>494</v>
      </c>
      <c r="L574" s="2">
        <v>14322.26</v>
      </c>
      <c r="M574" s="8" t="str">
        <f t="shared" si="9"/>
        <v>A2</v>
      </c>
    </row>
    <row r="575" spans="11:13" ht="15.6" x14ac:dyDescent="0.3">
      <c r="K575" s="3" t="s">
        <v>495</v>
      </c>
      <c r="L575" s="2">
        <v>14315.22</v>
      </c>
      <c r="M575" s="8" t="str">
        <f t="shared" si="9"/>
        <v>A2</v>
      </c>
    </row>
    <row r="576" spans="11:13" ht="15.6" x14ac:dyDescent="0.3">
      <c r="K576" s="3" t="s">
        <v>496</v>
      </c>
      <c r="L576" s="2">
        <v>14320.25</v>
      </c>
      <c r="M576" s="8" t="str">
        <f t="shared" si="9"/>
        <v>A2</v>
      </c>
    </row>
    <row r="577" spans="11:13" ht="15.6" x14ac:dyDescent="0.3">
      <c r="K577" s="3" t="s">
        <v>497</v>
      </c>
      <c r="L577" s="2">
        <v>14327.28</v>
      </c>
      <c r="M577" s="8" t="str">
        <f t="shared" si="9"/>
        <v>A2</v>
      </c>
    </row>
    <row r="578" spans="11:13" ht="15.6" x14ac:dyDescent="0.3">
      <c r="K578" s="3" t="s">
        <v>498</v>
      </c>
      <c r="L578" s="2">
        <v>14327.28</v>
      </c>
      <c r="M578" s="8" t="str">
        <f t="shared" si="9"/>
        <v>A2</v>
      </c>
    </row>
    <row r="579" spans="11:13" ht="15.6" x14ac:dyDescent="0.3">
      <c r="K579" s="3" t="s">
        <v>499</v>
      </c>
      <c r="L579" s="2">
        <v>14327.28</v>
      </c>
      <c r="M579" s="8" t="str">
        <f t="shared" si="9"/>
        <v>A2</v>
      </c>
    </row>
    <row r="580" spans="11:13" ht="15.6" x14ac:dyDescent="0.3">
      <c r="K580" s="3" t="s">
        <v>500</v>
      </c>
      <c r="L580" s="2">
        <v>14321.25</v>
      </c>
      <c r="M580" s="8" t="str">
        <f t="shared" si="9"/>
        <v>A2</v>
      </c>
    </row>
    <row r="581" spans="11:13" ht="15.6" x14ac:dyDescent="0.3">
      <c r="K581" s="3" t="s">
        <v>501</v>
      </c>
      <c r="L581" s="2">
        <v>14329.29</v>
      </c>
      <c r="M581" s="8" t="str">
        <f t="shared" si="9"/>
        <v>A2</v>
      </c>
    </row>
    <row r="582" spans="11:13" ht="15.6" x14ac:dyDescent="0.3">
      <c r="K582" s="3" t="s">
        <v>502</v>
      </c>
      <c r="L582" s="2">
        <v>14340.35</v>
      </c>
      <c r="M582" s="8" t="str">
        <f t="shared" ref="M582:M645" si="10">VLOOKUP(L582,$G$3:$H$13,2,TRUE)</f>
        <v>A2</v>
      </c>
    </row>
    <row r="583" spans="11:13" ht="15.6" x14ac:dyDescent="0.3">
      <c r="K583" s="3" t="s">
        <v>503</v>
      </c>
      <c r="L583" s="2">
        <v>14378.54</v>
      </c>
      <c r="M583" s="8" t="str">
        <f t="shared" si="10"/>
        <v>A2</v>
      </c>
    </row>
    <row r="584" spans="11:13" ht="15.6" x14ac:dyDescent="0.3">
      <c r="K584" s="3" t="s">
        <v>504</v>
      </c>
      <c r="L584" s="2">
        <v>14392.61</v>
      </c>
      <c r="M584" s="8" t="str">
        <f t="shared" si="10"/>
        <v>A2</v>
      </c>
    </row>
    <row r="585" spans="11:13" ht="15.6" x14ac:dyDescent="0.3">
      <c r="K585" s="1">
        <v>44237</v>
      </c>
      <c r="L585" s="2">
        <v>14392.61</v>
      </c>
      <c r="M585" s="8" t="str">
        <f t="shared" si="10"/>
        <v>A2</v>
      </c>
    </row>
    <row r="586" spans="11:13" ht="15.6" x14ac:dyDescent="0.3">
      <c r="K586" s="1">
        <v>44265</v>
      </c>
      <c r="L586" s="2">
        <v>14392.61</v>
      </c>
      <c r="M586" s="8" t="str">
        <f t="shared" si="10"/>
        <v>A2</v>
      </c>
    </row>
    <row r="587" spans="11:13" ht="15.6" x14ac:dyDescent="0.3">
      <c r="K587" s="3" t="s">
        <v>505</v>
      </c>
      <c r="L587" s="2">
        <v>14386.58</v>
      </c>
      <c r="M587" s="8" t="str">
        <f t="shared" si="10"/>
        <v>A2</v>
      </c>
    </row>
    <row r="588" spans="11:13" ht="15.6" x14ac:dyDescent="0.3">
      <c r="K588" s="3" t="s">
        <v>506</v>
      </c>
      <c r="L588" s="2">
        <v>14347.38</v>
      </c>
      <c r="M588" s="8" t="str">
        <f t="shared" si="10"/>
        <v>A2</v>
      </c>
    </row>
    <row r="589" spans="11:13" ht="15.6" x14ac:dyDescent="0.3">
      <c r="K589" s="3" t="s">
        <v>507</v>
      </c>
      <c r="L589" s="2">
        <v>14331.3</v>
      </c>
      <c r="M589" s="8" t="str">
        <f t="shared" si="10"/>
        <v>A2</v>
      </c>
    </row>
    <row r="590" spans="11:13" ht="15.6" x14ac:dyDescent="0.3">
      <c r="K590" s="3" t="s">
        <v>508</v>
      </c>
      <c r="L590" s="2">
        <v>14316.23</v>
      </c>
      <c r="M590" s="8" t="str">
        <f t="shared" si="10"/>
        <v>A2</v>
      </c>
    </row>
    <row r="591" spans="11:13" ht="15.6" x14ac:dyDescent="0.3">
      <c r="K591" s="3" t="s">
        <v>509</v>
      </c>
      <c r="L591" s="2">
        <v>14309.19</v>
      </c>
      <c r="M591" s="8" t="str">
        <f t="shared" si="10"/>
        <v>A2</v>
      </c>
    </row>
    <row r="592" spans="11:13" ht="15.6" x14ac:dyDescent="0.3">
      <c r="K592" s="1">
        <v>44449</v>
      </c>
      <c r="L592" s="2">
        <v>14309.19</v>
      </c>
      <c r="M592" s="8" t="str">
        <f t="shared" si="10"/>
        <v>A2</v>
      </c>
    </row>
    <row r="593" spans="11:13" ht="15.6" x14ac:dyDescent="0.3">
      <c r="K593" s="1">
        <v>44479</v>
      </c>
      <c r="L593" s="2">
        <v>14309.19</v>
      </c>
      <c r="M593" s="8" t="str">
        <f t="shared" si="10"/>
        <v>A2</v>
      </c>
    </row>
    <row r="594" spans="11:13" ht="15.6" x14ac:dyDescent="0.3">
      <c r="K594" s="3" t="s">
        <v>510</v>
      </c>
      <c r="L594" s="2">
        <v>14296.13</v>
      </c>
      <c r="M594" s="8" t="str">
        <f t="shared" si="10"/>
        <v>A2</v>
      </c>
    </row>
    <row r="595" spans="11:13" ht="15.6" x14ac:dyDescent="0.3">
      <c r="K595" s="3" t="s">
        <v>511</v>
      </c>
      <c r="L595" s="2">
        <v>14281.05</v>
      </c>
      <c r="M595" s="8" t="str">
        <f t="shared" si="10"/>
        <v>A2</v>
      </c>
    </row>
    <row r="596" spans="11:13" ht="15.6" x14ac:dyDescent="0.3">
      <c r="K596" s="3" t="s">
        <v>512</v>
      </c>
      <c r="L596" s="2">
        <v>14288.09</v>
      </c>
      <c r="M596" s="8" t="str">
        <f t="shared" si="10"/>
        <v>A2</v>
      </c>
    </row>
    <row r="597" spans="11:13" ht="15.6" x14ac:dyDescent="0.3">
      <c r="K597" s="3" t="s">
        <v>513</v>
      </c>
      <c r="L597" s="2">
        <v>14292.11</v>
      </c>
      <c r="M597" s="8" t="str">
        <f t="shared" si="10"/>
        <v>A2</v>
      </c>
    </row>
    <row r="598" spans="11:13" ht="15.6" x14ac:dyDescent="0.3">
      <c r="K598" s="3" t="s">
        <v>514</v>
      </c>
      <c r="L598" s="2">
        <v>14225.78</v>
      </c>
      <c r="M598" s="8" t="str">
        <f t="shared" si="10"/>
        <v>A1</v>
      </c>
    </row>
    <row r="599" spans="11:13" ht="15.6" x14ac:dyDescent="0.3">
      <c r="K599" s="3" t="s">
        <v>515</v>
      </c>
      <c r="L599" s="2">
        <v>14225.78</v>
      </c>
      <c r="M599" s="8" t="str">
        <f t="shared" si="10"/>
        <v>A1</v>
      </c>
    </row>
    <row r="600" spans="11:13" ht="15.6" x14ac:dyDescent="0.3">
      <c r="K600" s="3" t="s">
        <v>516</v>
      </c>
      <c r="L600" s="2">
        <v>14225.78</v>
      </c>
      <c r="M600" s="8" t="str">
        <f t="shared" si="10"/>
        <v>A1</v>
      </c>
    </row>
    <row r="601" spans="11:13" ht="15.6" x14ac:dyDescent="0.3">
      <c r="K601" s="3" t="s">
        <v>517</v>
      </c>
      <c r="L601" s="2">
        <v>14154.42</v>
      </c>
      <c r="M601" s="8" t="str">
        <f t="shared" si="10"/>
        <v>A1</v>
      </c>
    </row>
    <row r="602" spans="11:13" ht="15.6" x14ac:dyDescent="0.3">
      <c r="K602" s="3" t="s">
        <v>518</v>
      </c>
      <c r="L602" s="2">
        <v>14166.48</v>
      </c>
      <c r="M602" s="8" t="str">
        <f t="shared" si="10"/>
        <v>A1</v>
      </c>
    </row>
    <row r="603" spans="11:13" ht="15.6" x14ac:dyDescent="0.3">
      <c r="K603" s="3" t="s">
        <v>519</v>
      </c>
      <c r="L603" s="2">
        <v>14166.48</v>
      </c>
      <c r="M603" s="8" t="str">
        <f t="shared" si="10"/>
        <v>A1</v>
      </c>
    </row>
    <row r="604" spans="11:13" ht="15.6" x14ac:dyDescent="0.3">
      <c r="K604" s="3" t="s">
        <v>520</v>
      </c>
      <c r="L604" s="2">
        <v>14150.4</v>
      </c>
      <c r="M604" s="8" t="str">
        <f t="shared" si="10"/>
        <v>A1</v>
      </c>
    </row>
    <row r="605" spans="11:13" ht="15.6" x14ac:dyDescent="0.3">
      <c r="K605" s="3" t="s">
        <v>521</v>
      </c>
      <c r="L605" s="2">
        <v>14203.67</v>
      </c>
      <c r="M605" s="8" t="str">
        <f t="shared" si="10"/>
        <v>A1</v>
      </c>
    </row>
    <row r="606" spans="11:13" ht="15.6" x14ac:dyDescent="0.3">
      <c r="K606" s="3" t="s">
        <v>522</v>
      </c>
      <c r="L606" s="2">
        <v>14203.67</v>
      </c>
      <c r="M606" s="8" t="str">
        <f t="shared" si="10"/>
        <v>A1</v>
      </c>
    </row>
    <row r="607" spans="11:13" ht="15.6" x14ac:dyDescent="0.3">
      <c r="K607" s="3" t="s">
        <v>523</v>
      </c>
      <c r="L607" s="2">
        <v>14203.67</v>
      </c>
      <c r="M607" s="8" t="str">
        <f t="shared" si="10"/>
        <v>A1</v>
      </c>
    </row>
    <row r="608" spans="11:13" ht="15.6" x14ac:dyDescent="0.3">
      <c r="K608" s="3" t="s">
        <v>524</v>
      </c>
      <c r="L608" s="2">
        <v>14232.81</v>
      </c>
      <c r="M608" s="8" t="str">
        <f t="shared" si="10"/>
        <v>A2</v>
      </c>
    </row>
    <row r="609" spans="11:13" ht="15.6" x14ac:dyDescent="0.3">
      <c r="K609" s="3" t="s">
        <v>525</v>
      </c>
      <c r="L609" s="2">
        <v>14253.92</v>
      </c>
      <c r="M609" s="8" t="str">
        <f t="shared" si="10"/>
        <v>A2</v>
      </c>
    </row>
    <row r="610" spans="11:13" ht="15.6" x14ac:dyDescent="0.3">
      <c r="K610" s="3" t="s">
        <v>526</v>
      </c>
      <c r="L610" s="2">
        <v>14235.83</v>
      </c>
      <c r="M610" s="8" t="str">
        <f t="shared" si="10"/>
        <v>A2</v>
      </c>
    </row>
    <row r="611" spans="11:13" ht="15.6" x14ac:dyDescent="0.3">
      <c r="K611" s="3" t="s">
        <v>527</v>
      </c>
      <c r="L611" s="2">
        <v>14254.92</v>
      </c>
      <c r="M611" s="8" t="str">
        <f t="shared" si="10"/>
        <v>A2</v>
      </c>
    </row>
    <row r="612" spans="11:13" ht="15.6" x14ac:dyDescent="0.3">
      <c r="K612" s="3" t="s">
        <v>528</v>
      </c>
      <c r="L612" s="2">
        <v>14270</v>
      </c>
      <c r="M612" s="8" t="str">
        <f t="shared" si="10"/>
        <v>A2</v>
      </c>
    </row>
    <row r="613" spans="11:13" ht="15.6" x14ac:dyDescent="0.3">
      <c r="K613" s="3" t="s">
        <v>529</v>
      </c>
      <c r="L613" s="2">
        <v>14270</v>
      </c>
      <c r="M613" s="8" t="str">
        <f t="shared" si="10"/>
        <v>A2</v>
      </c>
    </row>
    <row r="614" spans="11:13" ht="15.6" x14ac:dyDescent="0.3">
      <c r="K614" s="3" t="s">
        <v>530</v>
      </c>
      <c r="L614" s="2">
        <v>14270</v>
      </c>
      <c r="M614" s="8" t="str">
        <f t="shared" si="10"/>
        <v>A2</v>
      </c>
    </row>
    <row r="615" spans="11:13" ht="15.6" x14ac:dyDescent="0.3">
      <c r="K615" s="3" t="s">
        <v>531</v>
      </c>
      <c r="L615" s="2">
        <v>14241.86</v>
      </c>
      <c r="M615" s="8" t="str">
        <f t="shared" si="10"/>
        <v>A2</v>
      </c>
    </row>
    <row r="616" spans="11:13" ht="15.6" x14ac:dyDescent="0.3">
      <c r="K616" s="3" t="s">
        <v>532</v>
      </c>
      <c r="L616" s="2">
        <v>14306.18</v>
      </c>
      <c r="M616" s="8" t="str">
        <f t="shared" si="10"/>
        <v>A2</v>
      </c>
    </row>
    <row r="617" spans="11:13" ht="15.6" x14ac:dyDescent="0.3">
      <c r="K617" s="3" t="s">
        <v>533</v>
      </c>
      <c r="L617" s="2">
        <v>14332.31</v>
      </c>
      <c r="M617" s="8" t="str">
        <f t="shared" si="10"/>
        <v>A2</v>
      </c>
    </row>
    <row r="618" spans="11:13" ht="15.6" x14ac:dyDescent="0.3">
      <c r="K618" s="3" t="s">
        <v>534</v>
      </c>
      <c r="L618" s="2">
        <v>14372.51</v>
      </c>
      <c r="M618" s="8" t="str">
        <f t="shared" si="10"/>
        <v>A2</v>
      </c>
    </row>
    <row r="619" spans="11:13" ht="15.6" x14ac:dyDescent="0.3">
      <c r="K619" s="3" t="s">
        <v>535</v>
      </c>
      <c r="L619" s="2">
        <v>14398.64</v>
      </c>
      <c r="M619" s="8" t="str">
        <f t="shared" si="10"/>
        <v>A2</v>
      </c>
    </row>
    <row r="620" spans="11:13" ht="15.6" x14ac:dyDescent="0.3">
      <c r="K620" s="1">
        <v>44358</v>
      </c>
      <c r="L620" s="2">
        <v>14398.64</v>
      </c>
      <c r="M620" s="8" t="str">
        <f t="shared" si="10"/>
        <v>A2</v>
      </c>
    </row>
    <row r="621" spans="11:13" ht="15.6" x14ac:dyDescent="0.3">
      <c r="K621" s="1">
        <v>44388</v>
      </c>
      <c r="L621" s="2">
        <v>14398.64</v>
      </c>
      <c r="M621" s="8" t="str">
        <f t="shared" si="10"/>
        <v>A2</v>
      </c>
    </row>
    <row r="622" spans="11:13" ht="15.6" x14ac:dyDescent="0.3">
      <c r="K622" s="3" t="s">
        <v>536</v>
      </c>
      <c r="L622" s="2">
        <v>14445.87</v>
      </c>
      <c r="M622" s="8" t="str">
        <f t="shared" si="10"/>
        <v>A2</v>
      </c>
    </row>
    <row r="623" spans="11:13" ht="15.6" x14ac:dyDescent="0.3">
      <c r="K623" s="3" t="s">
        <v>537</v>
      </c>
      <c r="L623" s="2">
        <v>14339.34</v>
      </c>
      <c r="M623" s="8" t="str">
        <f t="shared" si="10"/>
        <v>A2</v>
      </c>
    </row>
    <row r="624" spans="11:13" ht="15.6" x14ac:dyDescent="0.3">
      <c r="K624" s="3" t="s">
        <v>538</v>
      </c>
      <c r="L624" s="2">
        <v>14304.17</v>
      </c>
      <c r="M624" s="8" t="str">
        <f t="shared" si="10"/>
        <v>A2</v>
      </c>
    </row>
    <row r="625" spans="11:13" ht="15.6" x14ac:dyDescent="0.3">
      <c r="K625" s="3" t="s">
        <v>539</v>
      </c>
      <c r="L625" s="2">
        <v>14324.27</v>
      </c>
      <c r="M625" s="8" t="str">
        <f t="shared" si="10"/>
        <v>A2</v>
      </c>
    </row>
    <row r="626" spans="11:13" ht="15.6" x14ac:dyDescent="0.3">
      <c r="K626" s="3" t="s">
        <v>540</v>
      </c>
      <c r="L626" s="2">
        <v>14359.44</v>
      </c>
      <c r="M626" s="8" t="str">
        <f t="shared" si="10"/>
        <v>A2</v>
      </c>
    </row>
    <row r="627" spans="11:13" ht="15.6" x14ac:dyDescent="0.3">
      <c r="K627" s="3" t="s">
        <v>541</v>
      </c>
      <c r="L627" s="2">
        <v>14359.44</v>
      </c>
      <c r="M627" s="8" t="str">
        <f t="shared" si="10"/>
        <v>A2</v>
      </c>
    </row>
    <row r="628" spans="11:13" ht="15.6" x14ac:dyDescent="0.3">
      <c r="K628" s="3" t="s">
        <v>542</v>
      </c>
      <c r="L628" s="2">
        <v>14359.44</v>
      </c>
      <c r="M628" s="8" t="str">
        <f t="shared" si="10"/>
        <v>A2</v>
      </c>
    </row>
    <row r="629" spans="11:13" ht="15.6" x14ac:dyDescent="0.3">
      <c r="K629" s="3" t="s">
        <v>543</v>
      </c>
      <c r="L629" s="2">
        <v>14314.22</v>
      </c>
      <c r="M629" s="8" t="str">
        <f t="shared" si="10"/>
        <v>A2</v>
      </c>
    </row>
    <row r="630" spans="11:13" ht="15.6" x14ac:dyDescent="0.3">
      <c r="K630" s="3" t="s">
        <v>544</v>
      </c>
      <c r="L630" s="2">
        <v>14277.03</v>
      </c>
      <c r="M630" s="8" t="str">
        <f t="shared" si="10"/>
        <v>A2</v>
      </c>
    </row>
    <row r="631" spans="11:13" ht="15.6" x14ac:dyDescent="0.3">
      <c r="K631" s="3" t="s">
        <v>545</v>
      </c>
      <c r="L631" s="2">
        <v>14282.06</v>
      </c>
      <c r="M631" s="8" t="str">
        <f t="shared" si="10"/>
        <v>A2</v>
      </c>
    </row>
    <row r="632" spans="11:13" ht="15.6" x14ac:dyDescent="0.3">
      <c r="K632" s="3" t="s">
        <v>546</v>
      </c>
      <c r="L632" s="2">
        <v>14330.3</v>
      </c>
      <c r="M632" s="8" t="str">
        <f t="shared" si="10"/>
        <v>A2</v>
      </c>
    </row>
    <row r="633" spans="11:13" ht="15.6" x14ac:dyDescent="0.3">
      <c r="K633" s="3" t="s">
        <v>547</v>
      </c>
      <c r="L633" s="2">
        <v>14302.16</v>
      </c>
      <c r="M633" s="8" t="str">
        <f t="shared" si="10"/>
        <v>A2</v>
      </c>
    </row>
    <row r="634" spans="11:13" ht="15.6" x14ac:dyDescent="0.3">
      <c r="K634" s="3" t="s">
        <v>548</v>
      </c>
      <c r="L634" s="2">
        <v>14302.16</v>
      </c>
      <c r="M634" s="8" t="str">
        <f t="shared" si="10"/>
        <v>A2</v>
      </c>
    </row>
    <row r="635" spans="11:13" ht="15.6" x14ac:dyDescent="0.3">
      <c r="K635" s="3" t="s">
        <v>549</v>
      </c>
      <c r="L635" s="2">
        <v>14302.16</v>
      </c>
      <c r="M635" s="8" t="str">
        <f t="shared" si="10"/>
        <v>A2</v>
      </c>
    </row>
    <row r="636" spans="11:13" ht="15.6" x14ac:dyDescent="0.3">
      <c r="K636" s="3" t="s">
        <v>550</v>
      </c>
      <c r="L636" s="2">
        <v>14308.19</v>
      </c>
      <c r="M636" s="8" t="str">
        <f t="shared" si="10"/>
        <v>A2</v>
      </c>
    </row>
    <row r="637" spans="11:13" ht="15.6" x14ac:dyDescent="0.3">
      <c r="K637" s="3" t="s">
        <v>551</v>
      </c>
      <c r="L637" s="2">
        <v>14326.28</v>
      </c>
      <c r="M637" s="8" t="str">
        <f t="shared" si="10"/>
        <v>A2</v>
      </c>
    </row>
    <row r="638" spans="11:13" ht="15.6" x14ac:dyDescent="0.3">
      <c r="K638" s="3" t="s">
        <v>552</v>
      </c>
      <c r="L638" s="2">
        <v>14343.36</v>
      </c>
      <c r="M638" s="8" t="str">
        <f t="shared" si="10"/>
        <v>A2</v>
      </c>
    </row>
    <row r="639" spans="11:13" ht="15.6" x14ac:dyDescent="0.3">
      <c r="K639" s="3" t="s">
        <v>553</v>
      </c>
      <c r="L639" s="2">
        <v>14343.36</v>
      </c>
      <c r="M639" s="8" t="str">
        <f t="shared" si="10"/>
        <v>A2</v>
      </c>
    </row>
    <row r="640" spans="11:13" ht="15.6" x14ac:dyDescent="0.3">
      <c r="K640" s="3" t="s">
        <v>554</v>
      </c>
      <c r="L640" s="2">
        <v>14351.4</v>
      </c>
      <c r="M640" s="8" t="str">
        <f t="shared" si="10"/>
        <v>A2</v>
      </c>
    </row>
    <row r="641" spans="11:13" ht="15.6" x14ac:dyDescent="0.3">
      <c r="K641" s="3" t="s">
        <v>555</v>
      </c>
      <c r="L641" s="2">
        <v>14351.4</v>
      </c>
      <c r="M641" s="8" t="str">
        <f t="shared" si="10"/>
        <v>A2</v>
      </c>
    </row>
    <row r="642" spans="11:13" ht="15.6" x14ac:dyDescent="0.3">
      <c r="K642" s="3" t="s">
        <v>556</v>
      </c>
      <c r="L642" s="2">
        <v>14351.4</v>
      </c>
      <c r="M642" s="8" t="str">
        <f t="shared" si="10"/>
        <v>A2</v>
      </c>
    </row>
    <row r="643" spans="11:13" ht="15.6" x14ac:dyDescent="0.3">
      <c r="K643" s="3" t="s">
        <v>557</v>
      </c>
      <c r="L643" s="2">
        <v>14351.4</v>
      </c>
      <c r="M643" s="8" t="str">
        <f t="shared" si="10"/>
        <v>A2</v>
      </c>
    </row>
    <row r="644" spans="11:13" ht="15.6" x14ac:dyDescent="0.3">
      <c r="K644" s="3" t="s">
        <v>558</v>
      </c>
      <c r="L644" s="2">
        <v>14411.7</v>
      </c>
      <c r="M644" s="8" t="str">
        <f t="shared" si="10"/>
        <v>A2</v>
      </c>
    </row>
    <row r="645" spans="11:13" ht="15.6" x14ac:dyDescent="0.3">
      <c r="K645" s="3" t="s">
        <v>559</v>
      </c>
      <c r="L645" s="2">
        <v>14391.6</v>
      </c>
      <c r="M645" s="8" t="str">
        <f t="shared" si="10"/>
        <v>A2</v>
      </c>
    </row>
    <row r="646" spans="11:13" ht="15.6" x14ac:dyDescent="0.3">
      <c r="K646" s="2" t="s">
        <v>560</v>
      </c>
      <c r="L646" s="2">
        <v>14424.77</v>
      </c>
      <c r="M646" s="8" t="str">
        <f t="shared" ref="M646:M709" si="11">VLOOKUP(L646,$G$3:$H$13,2,TRUE)</f>
        <v>A2</v>
      </c>
    </row>
    <row r="647" spans="11:13" ht="15.6" x14ac:dyDescent="0.3">
      <c r="K647" s="2" t="s">
        <v>561</v>
      </c>
      <c r="L647" s="2">
        <v>14449.89</v>
      </c>
      <c r="M647" s="8" t="str">
        <f t="shared" si="11"/>
        <v>A2</v>
      </c>
    </row>
    <row r="648" spans="11:13" ht="15.6" x14ac:dyDescent="0.3">
      <c r="K648" s="4">
        <v>44298</v>
      </c>
      <c r="L648" s="2">
        <v>14449.89</v>
      </c>
      <c r="M648" s="8" t="str">
        <f t="shared" si="11"/>
        <v>A2</v>
      </c>
    </row>
    <row r="649" spans="11:13" ht="15.6" x14ac:dyDescent="0.3">
      <c r="K649" s="4">
        <v>44328</v>
      </c>
      <c r="L649" s="2">
        <v>14449.89</v>
      </c>
      <c r="M649" s="8" t="str">
        <f t="shared" si="11"/>
        <v>A2</v>
      </c>
    </row>
    <row r="650" spans="11:13" ht="15.6" x14ac:dyDescent="0.3">
      <c r="K650" s="2" t="s">
        <v>562</v>
      </c>
      <c r="L650" s="2">
        <v>14480.04</v>
      </c>
      <c r="M650" s="8" t="str">
        <f t="shared" si="11"/>
        <v>A2</v>
      </c>
    </row>
    <row r="651" spans="11:13" ht="15.6" x14ac:dyDescent="0.3">
      <c r="K651" s="2" t="s">
        <v>563</v>
      </c>
      <c r="L651" s="2">
        <v>14513.21</v>
      </c>
      <c r="M651" s="8" t="str">
        <f t="shared" si="11"/>
        <v>A2</v>
      </c>
    </row>
    <row r="652" spans="11:13" ht="15.6" x14ac:dyDescent="0.3">
      <c r="K652" s="2" t="s">
        <v>564</v>
      </c>
      <c r="L652" s="2">
        <v>14480.04</v>
      </c>
      <c r="M652" s="8" t="str">
        <f t="shared" si="11"/>
        <v>A2</v>
      </c>
    </row>
    <row r="653" spans="11:13" ht="15.6" x14ac:dyDescent="0.3">
      <c r="K653" s="2" t="s">
        <v>565</v>
      </c>
      <c r="L653" s="2">
        <v>14419.74</v>
      </c>
      <c r="M653" s="8" t="str">
        <f t="shared" si="11"/>
        <v>A2</v>
      </c>
    </row>
    <row r="654" spans="11:13" ht="15.6" x14ac:dyDescent="0.3">
      <c r="K654" s="2" t="s">
        <v>566</v>
      </c>
      <c r="L654" s="2">
        <v>14422.76</v>
      </c>
      <c r="M654" s="8" t="str">
        <f t="shared" si="11"/>
        <v>A2</v>
      </c>
    </row>
    <row r="655" spans="11:13" ht="15.6" x14ac:dyDescent="0.3">
      <c r="K655" s="4">
        <v>44512</v>
      </c>
      <c r="L655" s="2">
        <v>14422.76</v>
      </c>
      <c r="M655" s="8" t="str">
        <f t="shared" si="11"/>
        <v>A2</v>
      </c>
    </row>
    <row r="656" spans="11:13" ht="15.6" x14ac:dyDescent="0.3">
      <c r="K656" s="4">
        <v>44542</v>
      </c>
      <c r="L656" s="2">
        <v>14422.76</v>
      </c>
      <c r="M656" s="8" t="str">
        <f t="shared" si="11"/>
        <v>A2</v>
      </c>
    </row>
    <row r="657" spans="11:13" ht="15.6" x14ac:dyDescent="0.3">
      <c r="K657" s="2" t="s">
        <v>567</v>
      </c>
      <c r="L657" s="2">
        <v>14449.89</v>
      </c>
      <c r="M657" s="8" t="str">
        <f t="shared" si="11"/>
        <v>A2</v>
      </c>
    </row>
    <row r="658" spans="11:13" ht="15.6" x14ac:dyDescent="0.3">
      <c r="K658" s="2" t="s">
        <v>568</v>
      </c>
      <c r="L658" s="2">
        <v>14417.73</v>
      </c>
      <c r="M658" s="8" t="str">
        <f t="shared" si="11"/>
        <v>A2</v>
      </c>
    </row>
    <row r="659" spans="11:13" ht="15.6" x14ac:dyDescent="0.3">
      <c r="K659" s="2" t="s">
        <v>569</v>
      </c>
      <c r="L659" s="2">
        <v>14419.74</v>
      </c>
      <c r="M659" s="8" t="str">
        <f t="shared" si="11"/>
        <v>A2</v>
      </c>
    </row>
    <row r="660" spans="11:13" ht="15.6" x14ac:dyDescent="0.3">
      <c r="K660" s="2" t="s">
        <v>570</v>
      </c>
      <c r="L660" s="2">
        <v>14408.69</v>
      </c>
      <c r="M660" s="8" t="str">
        <f t="shared" si="11"/>
        <v>A2</v>
      </c>
    </row>
    <row r="661" spans="11:13" ht="15.6" x14ac:dyDescent="0.3">
      <c r="K661" s="2" t="s">
        <v>571</v>
      </c>
      <c r="L661" s="2">
        <v>14414.72</v>
      </c>
      <c r="M661" s="8" t="str">
        <f t="shared" si="11"/>
        <v>A2</v>
      </c>
    </row>
    <row r="662" spans="11:13" ht="15.6" x14ac:dyDescent="0.3">
      <c r="K662" s="2" t="s">
        <v>572</v>
      </c>
      <c r="L662" s="2">
        <v>14414.72</v>
      </c>
      <c r="M662" s="8" t="str">
        <f t="shared" si="11"/>
        <v>A2</v>
      </c>
    </row>
    <row r="663" spans="11:13" ht="15.6" x14ac:dyDescent="0.3">
      <c r="K663" s="2" t="s">
        <v>573</v>
      </c>
      <c r="L663" s="2">
        <v>14414.72</v>
      </c>
      <c r="M663" s="8" t="str">
        <f t="shared" si="11"/>
        <v>A2</v>
      </c>
    </row>
    <row r="664" spans="11:13" ht="15.6" x14ac:dyDescent="0.3">
      <c r="K664" s="2" t="s">
        <v>574</v>
      </c>
      <c r="L664" s="2">
        <v>14414.72</v>
      </c>
      <c r="M664" s="8" t="str">
        <f t="shared" si="11"/>
        <v>A2</v>
      </c>
    </row>
    <row r="665" spans="11:13" ht="15.6" x14ac:dyDescent="0.3">
      <c r="K665" s="2" t="s">
        <v>575</v>
      </c>
      <c r="L665" s="2">
        <v>14455.92</v>
      </c>
      <c r="M665" s="8" t="str">
        <f t="shared" si="11"/>
        <v>A2</v>
      </c>
    </row>
    <row r="666" spans="11:13" ht="15.6" x14ac:dyDescent="0.3">
      <c r="K666" s="2" t="s">
        <v>576</v>
      </c>
      <c r="L666" s="2">
        <v>14420.75</v>
      </c>
      <c r="M666" s="8" t="str">
        <f t="shared" si="11"/>
        <v>A2</v>
      </c>
    </row>
    <row r="667" spans="11:13" ht="15.6" x14ac:dyDescent="0.3">
      <c r="K667" s="2" t="s">
        <v>577</v>
      </c>
      <c r="L667" s="2">
        <v>14335.32</v>
      </c>
      <c r="M667" s="8" t="str">
        <f t="shared" si="11"/>
        <v>A2</v>
      </c>
    </row>
    <row r="668" spans="11:13" ht="15.6" x14ac:dyDescent="0.3">
      <c r="K668" s="2" t="s">
        <v>578</v>
      </c>
      <c r="L668" s="2">
        <v>14322.26</v>
      </c>
      <c r="M668" s="8" t="str">
        <f t="shared" si="11"/>
        <v>A2</v>
      </c>
    </row>
    <row r="669" spans="11:13" ht="15.6" x14ac:dyDescent="0.3">
      <c r="K669" s="2" t="s">
        <v>579</v>
      </c>
      <c r="L669" s="2">
        <v>14322.26</v>
      </c>
      <c r="M669" s="8" t="str">
        <f t="shared" si="11"/>
        <v>A2</v>
      </c>
    </row>
    <row r="670" spans="11:13" ht="15.6" x14ac:dyDescent="0.3">
      <c r="K670" s="2" t="s">
        <v>580</v>
      </c>
      <c r="L670" s="2">
        <v>14322.26</v>
      </c>
      <c r="M670" s="8" t="str">
        <f t="shared" si="11"/>
        <v>A2</v>
      </c>
    </row>
    <row r="671" spans="11:13" ht="15.6" x14ac:dyDescent="0.3">
      <c r="K671" s="2" t="s">
        <v>581</v>
      </c>
      <c r="L671" s="2">
        <v>14290.1</v>
      </c>
      <c r="M671" s="8" t="str">
        <f t="shared" si="11"/>
        <v>A2</v>
      </c>
    </row>
    <row r="672" spans="11:13" ht="15.6" x14ac:dyDescent="0.3">
      <c r="K672" s="2" t="s">
        <v>582</v>
      </c>
      <c r="L672" s="2">
        <v>14296.13</v>
      </c>
      <c r="M672" s="8" t="str">
        <f t="shared" si="11"/>
        <v>A2</v>
      </c>
    </row>
    <row r="673" spans="11:13" ht="15.6" x14ac:dyDescent="0.3">
      <c r="K673" s="2" t="s">
        <v>583</v>
      </c>
      <c r="L673" s="2">
        <v>14308.19</v>
      </c>
      <c r="M673" s="8" t="str">
        <f t="shared" si="11"/>
        <v>A2</v>
      </c>
    </row>
    <row r="674" spans="11:13" ht="15.6" x14ac:dyDescent="0.3">
      <c r="K674" s="2" t="s">
        <v>584</v>
      </c>
      <c r="L674" s="2">
        <v>14336.33</v>
      </c>
      <c r="M674" s="8" t="str">
        <f t="shared" si="11"/>
        <v>A2</v>
      </c>
    </row>
    <row r="675" spans="11:13" ht="15.6" x14ac:dyDescent="0.3">
      <c r="K675" s="2" t="s">
        <v>585</v>
      </c>
      <c r="L675" s="2">
        <v>14340.35</v>
      </c>
      <c r="M675" s="8" t="str">
        <f t="shared" si="11"/>
        <v>A2</v>
      </c>
    </row>
    <row r="676" spans="11:13" ht="15.6" x14ac:dyDescent="0.3">
      <c r="K676" s="4">
        <v>44562</v>
      </c>
      <c r="L676" s="2">
        <v>14340.35</v>
      </c>
      <c r="M676" s="8" t="str">
        <f t="shared" si="11"/>
        <v>A2</v>
      </c>
    </row>
    <row r="677" spans="11:13" ht="15.6" x14ac:dyDescent="0.3">
      <c r="K677" s="4">
        <v>44593</v>
      </c>
      <c r="L677" s="2">
        <v>14340.35</v>
      </c>
      <c r="M677" s="8" t="str">
        <f t="shared" si="11"/>
        <v>A2</v>
      </c>
    </row>
    <row r="678" spans="11:13" ht="15.6" x14ac:dyDescent="0.3">
      <c r="K678" s="2" t="s">
        <v>586</v>
      </c>
      <c r="L678" s="2">
        <v>14349.39</v>
      </c>
      <c r="M678" s="8" t="str">
        <f t="shared" si="11"/>
        <v>A2</v>
      </c>
    </row>
    <row r="679" spans="11:13" ht="15.6" x14ac:dyDescent="0.3">
      <c r="K679" s="2" t="s">
        <v>587</v>
      </c>
      <c r="L679" s="2">
        <v>14341.35</v>
      </c>
      <c r="M679" s="8" t="str">
        <f t="shared" si="11"/>
        <v>A2</v>
      </c>
    </row>
    <row r="680" spans="11:13" ht="15.6" x14ac:dyDescent="0.3">
      <c r="K680" s="2" t="s">
        <v>588</v>
      </c>
      <c r="L680" s="2">
        <v>14381.55</v>
      </c>
      <c r="M680" s="8" t="str">
        <f t="shared" si="11"/>
        <v>A2</v>
      </c>
    </row>
    <row r="681" spans="11:13" ht="15.6" x14ac:dyDescent="0.3">
      <c r="K681" s="2" t="s">
        <v>589</v>
      </c>
      <c r="L681" s="2">
        <v>14436.83</v>
      </c>
      <c r="M681" s="8" t="str">
        <f t="shared" si="11"/>
        <v>A2</v>
      </c>
    </row>
    <row r="682" spans="11:13" ht="15.6" x14ac:dyDescent="0.3">
      <c r="K682" s="2" t="s">
        <v>590</v>
      </c>
      <c r="L682" s="2">
        <v>14467.98</v>
      </c>
      <c r="M682" s="8" t="str">
        <f t="shared" si="11"/>
        <v>A2</v>
      </c>
    </row>
    <row r="683" spans="11:13" ht="15.6" x14ac:dyDescent="0.3">
      <c r="K683" s="4">
        <v>44774</v>
      </c>
      <c r="L683" s="2">
        <v>14467.98</v>
      </c>
      <c r="M683" s="8" t="str">
        <f t="shared" si="11"/>
        <v>A2</v>
      </c>
    </row>
    <row r="684" spans="11:13" ht="15.6" x14ac:dyDescent="0.3">
      <c r="K684" s="4">
        <v>44805</v>
      </c>
      <c r="L684" s="2">
        <v>14467.98</v>
      </c>
      <c r="M684" s="8" t="str">
        <f t="shared" si="11"/>
        <v>A2</v>
      </c>
    </row>
    <row r="685" spans="11:13" ht="15.6" x14ac:dyDescent="0.3">
      <c r="K685" s="2" t="s">
        <v>591</v>
      </c>
      <c r="L685" s="2">
        <v>14431.8</v>
      </c>
      <c r="M685" s="8" t="str">
        <f t="shared" si="11"/>
        <v>A2</v>
      </c>
    </row>
    <row r="686" spans="11:13" ht="15.6" x14ac:dyDescent="0.3">
      <c r="K686" s="2" t="s">
        <v>592</v>
      </c>
      <c r="L686" s="2">
        <v>14394.62</v>
      </c>
      <c r="M686" s="8" t="str">
        <f t="shared" si="11"/>
        <v>A2</v>
      </c>
    </row>
    <row r="687" spans="11:13" ht="15.6" x14ac:dyDescent="0.3">
      <c r="K687" s="2" t="s">
        <v>593</v>
      </c>
      <c r="L687" s="2">
        <v>14370.5</v>
      </c>
      <c r="M687" s="8" t="str">
        <f t="shared" si="11"/>
        <v>A2</v>
      </c>
    </row>
    <row r="688" spans="11:13" ht="15.6" x14ac:dyDescent="0.3">
      <c r="K688" s="2" t="s">
        <v>594</v>
      </c>
      <c r="L688" s="2">
        <v>14373.51</v>
      </c>
      <c r="M688" s="8" t="str">
        <f t="shared" si="11"/>
        <v>A2</v>
      </c>
    </row>
    <row r="689" spans="11:13" ht="15.6" x14ac:dyDescent="0.3">
      <c r="K689" s="2" t="s">
        <v>595</v>
      </c>
      <c r="L689" s="2">
        <v>14382.56</v>
      </c>
      <c r="M689" s="8" t="str">
        <f t="shared" si="11"/>
        <v>A2</v>
      </c>
    </row>
    <row r="690" spans="11:13" ht="15.6" x14ac:dyDescent="0.3">
      <c r="K690" s="2" t="s">
        <v>596</v>
      </c>
      <c r="L690" s="2">
        <v>14382.56</v>
      </c>
      <c r="M690" s="8" t="str">
        <f t="shared" si="11"/>
        <v>A2</v>
      </c>
    </row>
    <row r="691" spans="11:13" ht="15.6" x14ac:dyDescent="0.3">
      <c r="K691" s="2" t="s">
        <v>597</v>
      </c>
      <c r="L691" s="2">
        <v>14382.56</v>
      </c>
      <c r="M691" s="8" t="str">
        <f t="shared" si="11"/>
        <v>A2</v>
      </c>
    </row>
    <row r="692" spans="11:13" ht="15.6" x14ac:dyDescent="0.3">
      <c r="K692" s="2" t="s">
        <v>598</v>
      </c>
      <c r="L692" s="2">
        <v>14381.55</v>
      </c>
      <c r="M692" s="8" t="str">
        <f t="shared" si="11"/>
        <v>A2</v>
      </c>
    </row>
    <row r="693" spans="11:13" ht="15.6" x14ac:dyDescent="0.3">
      <c r="K693" s="2" t="s">
        <v>599</v>
      </c>
      <c r="L693" s="2">
        <v>14394.62</v>
      </c>
      <c r="M693" s="8" t="str">
        <f t="shared" si="11"/>
        <v>A2</v>
      </c>
    </row>
    <row r="694" spans="11:13" ht="15.6" x14ac:dyDescent="0.3">
      <c r="K694" s="2" t="s">
        <v>600</v>
      </c>
      <c r="L694" s="2">
        <v>14396.63</v>
      </c>
      <c r="M694" s="8" t="str">
        <f t="shared" si="11"/>
        <v>A2</v>
      </c>
    </row>
    <row r="695" spans="11:13" ht="15.6" x14ac:dyDescent="0.3">
      <c r="K695" s="2" t="s">
        <v>601</v>
      </c>
      <c r="L695" s="2">
        <v>14441.85</v>
      </c>
      <c r="M695" s="8" t="str">
        <f t="shared" si="11"/>
        <v>A2</v>
      </c>
    </row>
    <row r="696" spans="11:13" ht="15.6" x14ac:dyDescent="0.3">
      <c r="K696" s="2" t="s">
        <v>602</v>
      </c>
      <c r="L696" s="2">
        <v>14425.77</v>
      </c>
      <c r="M696" s="8" t="str">
        <f t="shared" si="11"/>
        <v>A2</v>
      </c>
    </row>
    <row r="697" spans="11:13" ht="15.6" x14ac:dyDescent="0.3">
      <c r="K697" s="2" t="s">
        <v>603</v>
      </c>
      <c r="L697" s="2">
        <v>14425.77</v>
      </c>
      <c r="M697" s="8" t="str">
        <f t="shared" si="11"/>
        <v>A2</v>
      </c>
    </row>
    <row r="698" spans="11:13" ht="15.6" x14ac:dyDescent="0.3">
      <c r="K698" s="2" t="s">
        <v>604</v>
      </c>
      <c r="L698" s="2">
        <v>14425.77</v>
      </c>
      <c r="M698" s="8" t="str">
        <f t="shared" si="11"/>
        <v>A2</v>
      </c>
    </row>
    <row r="699" spans="11:13" ht="15.6" x14ac:dyDescent="0.3">
      <c r="K699" s="2" t="s">
        <v>605</v>
      </c>
      <c r="L699" s="2">
        <v>14418.74</v>
      </c>
      <c r="M699" s="8" t="str">
        <f t="shared" si="11"/>
        <v>A2</v>
      </c>
    </row>
    <row r="700" spans="11:13" ht="15.6" x14ac:dyDescent="0.3">
      <c r="K700" s="2" t="s">
        <v>606</v>
      </c>
      <c r="L700" s="2">
        <v>14398.64</v>
      </c>
      <c r="M700" s="8" t="str">
        <f t="shared" si="11"/>
        <v>A2</v>
      </c>
    </row>
    <row r="701" spans="11:13" ht="15.6" x14ac:dyDescent="0.3">
      <c r="K701" s="2" t="s">
        <v>607</v>
      </c>
      <c r="L701" s="2">
        <v>14429.79</v>
      </c>
      <c r="M701" s="8" t="str">
        <f t="shared" si="11"/>
        <v>A2</v>
      </c>
    </row>
    <row r="702" spans="11:13" ht="15.6" x14ac:dyDescent="0.3">
      <c r="K702" s="2" t="s">
        <v>608</v>
      </c>
      <c r="L702" s="2">
        <v>14417.73</v>
      </c>
      <c r="M702" s="8" t="str">
        <f t="shared" si="11"/>
        <v>A2</v>
      </c>
    </row>
    <row r="703" spans="11:13" ht="15.6" x14ac:dyDescent="0.3">
      <c r="K703" s="2" t="s">
        <v>609</v>
      </c>
      <c r="L703" s="2">
        <v>14456.93</v>
      </c>
      <c r="M703" s="8" t="str">
        <f t="shared" si="11"/>
        <v>A2</v>
      </c>
    </row>
    <row r="704" spans="11:13" ht="15.6" x14ac:dyDescent="0.3">
      <c r="K704" s="2" t="s">
        <v>610</v>
      </c>
      <c r="L704" s="2">
        <v>14456.93</v>
      </c>
      <c r="M704" s="8" t="str">
        <f t="shared" si="11"/>
        <v>A2</v>
      </c>
    </row>
    <row r="705" spans="11:13" ht="15.6" x14ac:dyDescent="0.3">
      <c r="K705" s="2" t="s">
        <v>611</v>
      </c>
      <c r="L705" s="2">
        <v>14456.93</v>
      </c>
      <c r="M705" s="8" t="str">
        <f t="shared" si="11"/>
        <v>A2</v>
      </c>
    </row>
    <row r="706" spans="11:13" ht="15.6" x14ac:dyDescent="0.3">
      <c r="K706" s="2" t="s">
        <v>612</v>
      </c>
      <c r="L706" s="2">
        <v>14452.91</v>
      </c>
      <c r="M706" s="8" t="str">
        <f t="shared" si="11"/>
        <v>A2</v>
      </c>
    </row>
    <row r="707" spans="11:13" ht="15.6" x14ac:dyDescent="0.3">
      <c r="K707" s="4">
        <v>44563</v>
      </c>
      <c r="L707" s="2">
        <v>14452.91</v>
      </c>
      <c r="M707" s="8" t="str">
        <f t="shared" si="11"/>
        <v>A2</v>
      </c>
    </row>
    <row r="708" spans="11:13" ht="15.6" x14ac:dyDescent="0.3">
      <c r="K708" s="2" t="s">
        <v>613</v>
      </c>
      <c r="L708" s="2">
        <v>14463.96</v>
      </c>
      <c r="M708" s="8" t="str">
        <f t="shared" si="11"/>
        <v>A2</v>
      </c>
    </row>
    <row r="709" spans="11:13" ht="15.6" x14ac:dyDescent="0.3">
      <c r="K709" s="2" t="s">
        <v>614</v>
      </c>
      <c r="L709" s="2">
        <v>14418.74</v>
      </c>
      <c r="M709" s="8" t="str">
        <f t="shared" si="11"/>
        <v>A2</v>
      </c>
    </row>
    <row r="710" spans="11:13" ht="15.6" x14ac:dyDescent="0.3">
      <c r="K710" s="2" t="s">
        <v>615</v>
      </c>
      <c r="L710" s="2">
        <v>14452.91</v>
      </c>
      <c r="M710" s="8" t="str">
        <f t="shared" ref="M710:M734" si="12">VLOOKUP(L710,$G$3:$H$13,2,TRUE)</f>
        <v>A2</v>
      </c>
    </row>
    <row r="711" spans="11:13" ht="15.6" x14ac:dyDescent="0.3">
      <c r="K711" s="4">
        <v>44683</v>
      </c>
      <c r="L711" s="2">
        <v>14452.91</v>
      </c>
      <c r="M711" s="8" t="str">
        <f t="shared" si="12"/>
        <v>A2</v>
      </c>
    </row>
    <row r="712" spans="11:13" ht="15.6" x14ac:dyDescent="0.3">
      <c r="K712" s="4">
        <v>44714</v>
      </c>
      <c r="L712" s="2">
        <v>14452.91</v>
      </c>
      <c r="M712" s="8" t="str">
        <f t="shared" si="12"/>
        <v>A2</v>
      </c>
    </row>
    <row r="713" spans="11:13" ht="15.6" x14ac:dyDescent="0.3">
      <c r="K713" s="2" t="s">
        <v>616</v>
      </c>
      <c r="L713" s="2">
        <v>14447.88</v>
      </c>
      <c r="M713" s="8" t="str">
        <f t="shared" si="12"/>
        <v>A2</v>
      </c>
    </row>
    <row r="714" spans="11:13" ht="15.6" x14ac:dyDescent="0.3">
      <c r="K714" s="2" t="s">
        <v>617</v>
      </c>
      <c r="L714" s="2">
        <v>14476.02</v>
      </c>
      <c r="M714" s="8" t="str">
        <f t="shared" si="12"/>
        <v>A2</v>
      </c>
    </row>
    <row r="715" spans="11:13" ht="15.6" x14ac:dyDescent="0.3">
      <c r="K715" s="2" t="s">
        <v>618</v>
      </c>
      <c r="L715" s="2">
        <v>14456.93</v>
      </c>
      <c r="M715" s="8" t="str">
        <f t="shared" si="12"/>
        <v>A2</v>
      </c>
    </row>
    <row r="716" spans="11:13" ht="15.6" x14ac:dyDescent="0.3">
      <c r="K716" s="2" t="s">
        <v>619</v>
      </c>
      <c r="L716" s="2">
        <v>14437.83</v>
      </c>
      <c r="M716" s="8" t="str">
        <f t="shared" si="12"/>
        <v>A2</v>
      </c>
    </row>
    <row r="717" spans="11:13" ht="15.6" x14ac:dyDescent="0.3">
      <c r="K717" s="2" t="s">
        <v>620</v>
      </c>
      <c r="L717" s="2">
        <v>14415.72</v>
      </c>
      <c r="M717" s="8" t="str">
        <f t="shared" si="12"/>
        <v>A2</v>
      </c>
    </row>
    <row r="718" spans="11:13" ht="15.6" x14ac:dyDescent="0.3">
      <c r="K718" s="4">
        <v>44897</v>
      </c>
      <c r="L718" s="2">
        <v>14415.72</v>
      </c>
      <c r="M718" s="8" t="str">
        <f t="shared" si="12"/>
        <v>A2</v>
      </c>
    </row>
    <row r="719" spans="11:13" ht="15.6" x14ac:dyDescent="0.3">
      <c r="K719" s="2" t="s">
        <v>621</v>
      </c>
      <c r="L719" s="2">
        <v>14415.72</v>
      </c>
      <c r="M719" s="8" t="str">
        <f t="shared" si="12"/>
        <v>A2</v>
      </c>
    </row>
    <row r="720" spans="11:13" ht="15.6" x14ac:dyDescent="0.3">
      <c r="K720" s="2" t="s">
        <v>622</v>
      </c>
      <c r="L720" s="2">
        <v>14430.8</v>
      </c>
      <c r="M720" s="8" t="str">
        <f t="shared" si="12"/>
        <v>A2</v>
      </c>
    </row>
    <row r="721" spans="11:13" ht="15.6" x14ac:dyDescent="0.3">
      <c r="K721" s="2" t="s">
        <v>623</v>
      </c>
      <c r="L721" s="2">
        <v>14409.69</v>
      </c>
      <c r="M721" s="8" t="str">
        <f t="shared" si="12"/>
        <v>A2</v>
      </c>
    </row>
    <row r="722" spans="11:13" ht="15.6" x14ac:dyDescent="0.3">
      <c r="K722" s="2" t="s">
        <v>624</v>
      </c>
      <c r="L722" s="2">
        <v>14363.46</v>
      </c>
      <c r="M722" s="8" t="str">
        <f t="shared" si="12"/>
        <v>A2</v>
      </c>
    </row>
    <row r="723" spans="11:13" ht="15.6" x14ac:dyDescent="0.3">
      <c r="K723" s="2" t="s">
        <v>625</v>
      </c>
      <c r="L723" s="2">
        <v>14349.39</v>
      </c>
      <c r="M723" s="8" t="str">
        <f t="shared" si="12"/>
        <v>A2</v>
      </c>
    </row>
    <row r="724" spans="11:13" ht="15.6" x14ac:dyDescent="0.3">
      <c r="K724" s="2" t="s">
        <v>626</v>
      </c>
      <c r="L724" s="2">
        <v>14372.51</v>
      </c>
      <c r="M724" s="8" t="str">
        <f t="shared" si="12"/>
        <v>A2</v>
      </c>
    </row>
    <row r="725" spans="11:13" ht="15.6" x14ac:dyDescent="0.3">
      <c r="K725" s="2" t="s">
        <v>627</v>
      </c>
      <c r="L725" s="2">
        <v>14372.51</v>
      </c>
      <c r="M725" s="8" t="str">
        <f t="shared" si="12"/>
        <v>A2</v>
      </c>
    </row>
    <row r="726" spans="11:13" ht="15.6" x14ac:dyDescent="0.3">
      <c r="K726" s="2" t="s">
        <v>628</v>
      </c>
      <c r="L726" s="2">
        <v>14372.51</v>
      </c>
      <c r="M726" s="8" t="str">
        <f t="shared" si="12"/>
        <v>A2</v>
      </c>
    </row>
    <row r="727" spans="11:13" ht="15.6" x14ac:dyDescent="0.3">
      <c r="K727" s="2" t="s">
        <v>629</v>
      </c>
      <c r="L727" s="2">
        <v>14410.7</v>
      </c>
      <c r="M727" s="8" t="str">
        <f t="shared" si="12"/>
        <v>A2</v>
      </c>
    </row>
    <row r="728" spans="11:13" ht="15.6" x14ac:dyDescent="0.3">
      <c r="K728" s="2" t="s">
        <v>630</v>
      </c>
      <c r="L728" s="2">
        <v>14400.65</v>
      </c>
      <c r="M728" s="8" t="str">
        <f t="shared" si="12"/>
        <v>A2</v>
      </c>
    </row>
    <row r="729" spans="11:13" ht="15.6" x14ac:dyDescent="0.3">
      <c r="K729" s="2" t="s">
        <v>631</v>
      </c>
      <c r="L729" s="2">
        <v>14433.81</v>
      </c>
      <c r="M729" s="8" t="str">
        <f t="shared" si="12"/>
        <v>A2</v>
      </c>
    </row>
    <row r="730" spans="11:13" ht="15.6" x14ac:dyDescent="0.3">
      <c r="K730" s="2" t="s">
        <v>632</v>
      </c>
      <c r="L730" s="2">
        <v>14426.78</v>
      </c>
      <c r="M730" s="8" t="str">
        <f t="shared" si="12"/>
        <v>A2</v>
      </c>
    </row>
    <row r="731" spans="11:13" ht="15.6" x14ac:dyDescent="0.3">
      <c r="K731" s="2" t="s">
        <v>633</v>
      </c>
      <c r="L731" s="2">
        <v>14442.86</v>
      </c>
      <c r="M731" s="8" t="str">
        <f t="shared" si="12"/>
        <v>A2</v>
      </c>
    </row>
    <row r="732" spans="11:13" ht="15.6" x14ac:dyDescent="0.3">
      <c r="K732" s="5" t="s">
        <v>634</v>
      </c>
      <c r="L732" s="2">
        <v>14442.86</v>
      </c>
      <c r="M732" s="8" t="str">
        <f t="shared" si="12"/>
        <v>A2</v>
      </c>
    </row>
    <row r="733" spans="11:13" ht="15.6" x14ac:dyDescent="0.3">
      <c r="K733" s="5" t="s">
        <v>635</v>
      </c>
      <c r="L733" s="2">
        <v>14442.86</v>
      </c>
      <c r="M733" s="8" t="str">
        <f t="shared" si="12"/>
        <v>A2</v>
      </c>
    </row>
    <row r="734" spans="11:13" ht="15.6" x14ac:dyDescent="0.3">
      <c r="K734" s="5" t="s">
        <v>636</v>
      </c>
      <c r="L734" s="2">
        <v>14442.86</v>
      </c>
      <c r="M734" s="8" t="str">
        <f t="shared" si="12"/>
        <v>A2</v>
      </c>
    </row>
  </sheetData>
  <mergeCells count="3">
    <mergeCell ref="C3:E3"/>
    <mergeCell ref="K3:L4"/>
    <mergeCell ref="M3:M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6A64B-D3DE-45C2-96DE-C0E8CD3E3EB3}">
  <dimension ref="C3:J734"/>
  <sheetViews>
    <sheetView topLeftCell="A710" workbookViewId="0">
      <selection activeCell="C3" sqref="C3:E734"/>
    </sheetView>
  </sheetViews>
  <sheetFormatPr defaultRowHeight="14.4" x14ac:dyDescent="0.3"/>
  <cols>
    <col min="3" max="3" width="26.21875" bestFit="1" customWidth="1"/>
    <col min="5" max="5" width="10" bestFit="1" customWidth="1"/>
  </cols>
  <sheetData>
    <row r="3" spans="3:10" x14ac:dyDescent="0.3">
      <c r="C3" s="36" t="s">
        <v>0</v>
      </c>
      <c r="D3" s="36"/>
      <c r="E3" s="36" t="s">
        <v>644</v>
      </c>
      <c r="H3" s="37" t="s">
        <v>658</v>
      </c>
      <c r="I3" s="37"/>
      <c r="J3" s="37"/>
    </row>
    <row r="4" spans="3:10" x14ac:dyDescent="0.3">
      <c r="C4" s="36"/>
      <c r="D4" s="36"/>
      <c r="E4" s="36"/>
      <c r="H4" s="6" t="s">
        <v>659</v>
      </c>
      <c r="I4" s="10" t="s">
        <v>660</v>
      </c>
      <c r="J4" s="6" t="s">
        <v>661</v>
      </c>
    </row>
    <row r="5" spans="3:10" ht="15.6" x14ac:dyDescent="0.3">
      <c r="C5" s="1">
        <v>43833</v>
      </c>
      <c r="D5" s="2">
        <v>14305.17</v>
      </c>
      <c r="E5" s="10" t="s">
        <v>647</v>
      </c>
      <c r="H5" s="6" t="str">
        <f>E5</f>
        <v>A2</v>
      </c>
      <c r="I5" s="10" t="s">
        <v>660</v>
      </c>
      <c r="J5" s="6" t="str">
        <f>E6</f>
        <v>A2</v>
      </c>
    </row>
    <row r="6" spans="3:10" ht="15.6" x14ac:dyDescent="0.3">
      <c r="C6" s="3" t="s">
        <v>1</v>
      </c>
      <c r="D6" s="2">
        <v>14485.07</v>
      </c>
      <c r="E6" s="10" t="s">
        <v>647</v>
      </c>
      <c r="H6" s="6" t="str">
        <f>J5</f>
        <v>A2</v>
      </c>
      <c r="I6" s="10" t="s">
        <v>660</v>
      </c>
      <c r="J6" s="6" t="str">
        <f>E7</f>
        <v>A2</v>
      </c>
    </row>
    <row r="7" spans="3:10" ht="15.6" x14ac:dyDescent="0.3">
      <c r="C7" s="3" t="s">
        <v>2</v>
      </c>
      <c r="D7" s="2">
        <v>14293.11</v>
      </c>
      <c r="E7" s="10" t="s">
        <v>647</v>
      </c>
      <c r="H7" s="6" t="str">
        <f t="shared" ref="H7:H70" si="0">J6</f>
        <v>A2</v>
      </c>
      <c r="I7" s="10" t="s">
        <v>660</v>
      </c>
      <c r="J7" s="6" t="str">
        <f t="shared" ref="J7:J70" si="1">E8</f>
        <v>A2</v>
      </c>
    </row>
    <row r="8" spans="3:10" ht="15.6" x14ac:dyDescent="0.3">
      <c r="C8" s="3" t="s">
        <v>3</v>
      </c>
      <c r="D8" s="2">
        <v>14241.86</v>
      </c>
      <c r="E8" s="10" t="s">
        <v>647</v>
      </c>
      <c r="H8" s="6" t="str">
        <f t="shared" si="0"/>
        <v>A2</v>
      </c>
      <c r="I8" s="10" t="s">
        <v>660</v>
      </c>
      <c r="J8" s="6" t="str">
        <f t="shared" si="1"/>
        <v>A2</v>
      </c>
    </row>
    <row r="9" spans="3:10" ht="15.6" x14ac:dyDescent="0.3">
      <c r="C9" s="3" t="s">
        <v>4</v>
      </c>
      <c r="D9" s="2">
        <v>14238.84</v>
      </c>
      <c r="E9" s="10" t="s">
        <v>647</v>
      </c>
      <c r="H9" s="6" t="str">
        <f t="shared" si="0"/>
        <v>A2</v>
      </c>
      <c r="I9" s="10" t="s">
        <v>660</v>
      </c>
      <c r="J9" s="6" t="str">
        <f t="shared" si="1"/>
        <v>A2</v>
      </c>
    </row>
    <row r="10" spans="3:10" ht="15.6" x14ac:dyDescent="0.3">
      <c r="C10" s="3" t="s">
        <v>5</v>
      </c>
      <c r="D10" s="2">
        <v>14338.34</v>
      </c>
      <c r="E10" s="10" t="s">
        <v>647</v>
      </c>
      <c r="H10" s="6" t="str">
        <f t="shared" si="0"/>
        <v>A2</v>
      </c>
      <c r="I10" s="10" t="s">
        <v>660</v>
      </c>
      <c r="J10" s="6" t="str">
        <f t="shared" si="1"/>
        <v>A2</v>
      </c>
    </row>
    <row r="11" spans="3:10" ht="15.6" x14ac:dyDescent="0.3">
      <c r="C11" s="1">
        <v>44015</v>
      </c>
      <c r="D11" s="2">
        <v>14338.34</v>
      </c>
      <c r="E11" s="10" t="s">
        <v>647</v>
      </c>
      <c r="H11" s="6" t="str">
        <f t="shared" si="0"/>
        <v>A2</v>
      </c>
      <c r="I11" s="10" t="s">
        <v>660</v>
      </c>
      <c r="J11" s="6" t="str">
        <f t="shared" si="1"/>
        <v>A2</v>
      </c>
    </row>
    <row r="12" spans="3:10" ht="15.6" x14ac:dyDescent="0.3">
      <c r="C12" s="1">
        <v>44046</v>
      </c>
      <c r="D12" s="2">
        <v>14338.34</v>
      </c>
      <c r="E12" s="10" t="s">
        <v>647</v>
      </c>
      <c r="H12" s="6" t="str">
        <f t="shared" si="0"/>
        <v>A2</v>
      </c>
      <c r="I12" s="10" t="s">
        <v>660</v>
      </c>
      <c r="J12" s="6" t="str">
        <f t="shared" si="1"/>
        <v>A2</v>
      </c>
    </row>
    <row r="13" spans="3:10" ht="15.6" x14ac:dyDescent="0.3">
      <c r="C13" s="3" t="s">
        <v>6</v>
      </c>
      <c r="D13" s="2">
        <v>14413.71</v>
      </c>
      <c r="E13" s="10" t="s">
        <v>647</v>
      </c>
      <c r="H13" s="6" t="str">
        <f t="shared" si="0"/>
        <v>A2</v>
      </c>
      <c r="I13" s="10" t="s">
        <v>660</v>
      </c>
      <c r="J13" s="6" t="str">
        <f t="shared" si="1"/>
        <v>A2</v>
      </c>
    </row>
    <row r="14" spans="3:10" ht="15.6" x14ac:dyDescent="0.3">
      <c r="C14" s="3" t="s">
        <v>7</v>
      </c>
      <c r="D14" s="2">
        <v>14483.06</v>
      </c>
      <c r="E14" s="10" t="s">
        <v>647</v>
      </c>
      <c r="H14" s="6" t="str">
        <f t="shared" si="0"/>
        <v>A2</v>
      </c>
      <c r="I14" s="10" t="s">
        <v>660</v>
      </c>
      <c r="J14" s="6" t="str">
        <f t="shared" si="1"/>
        <v>A2</v>
      </c>
    </row>
    <row r="15" spans="3:10" ht="15.6" x14ac:dyDescent="0.3">
      <c r="C15" s="3" t="s">
        <v>8</v>
      </c>
      <c r="D15" s="2">
        <v>14394.62</v>
      </c>
      <c r="E15" s="10" t="s">
        <v>647</v>
      </c>
      <c r="H15" s="6" t="str">
        <f t="shared" si="0"/>
        <v>A2</v>
      </c>
      <c r="I15" s="10" t="s">
        <v>660</v>
      </c>
      <c r="J15" s="6" t="str">
        <f t="shared" si="1"/>
        <v>A3</v>
      </c>
    </row>
    <row r="16" spans="3:10" ht="15.6" x14ac:dyDescent="0.3">
      <c r="C16" s="3" t="s">
        <v>9</v>
      </c>
      <c r="D16" s="2">
        <v>14562.45</v>
      </c>
      <c r="E16" s="10" t="s">
        <v>648</v>
      </c>
      <c r="H16" s="6" t="str">
        <f t="shared" si="0"/>
        <v>A3</v>
      </c>
      <c r="I16" s="10" t="s">
        <v>660</v>
      </c>
      <c r="J16" s="6" t="str">
        <f t="shared" si="1"/>
        <v>A4</v>
      </c>
    </row>
    <row r="17" spans="3:10" ht="15.6" x14ac:dyDescent="0.3">
      <c r="C17" s="3" t="s">
        <v>10</v>
      </c>
      <c r="D17" s="2">
        <v>14889.08</v>
      </c>
      <c r="E17" s="10" t="s">
        <v>649</v>
      </c>
      <c r="H17" s="6" t="str">
        <f t="shared" si="0"/>
        <v>A4</v>
      </c>
      <c r="I17" s="10" t="s">
        <v>660</v>
      </c>
      <c r="J17" s="6" t="str">
        <f t="shared" si="1"/>
        <v>A4</v>
      </c>
    </row>
    <row r="18" spans="3:10" ht="15.6" x14ac:dyDescent="0.3">
      <c r="C18" s="3" t="s">
        <v>11</v>
      </c>
      <c r="D18" s="2">
        <v>14889.08</v>
      </c>
      <c r="E18" s="10" t="s">
        <v>649</v>
      </c>
      <c r="H18" s="6" t="str">
        <f t="shared" si="0"/>
        <v>A4</v>
      </c>
      <c r="I18" s="10" t="s">
        <v>660</v>
      </c>
      <c r="J18" s="6" t="str">
        <f t="shared" si="1"/>
        <v>A4</v>
      </c>
    </row>
    <row r="19" spans="3:10" ht="15.6" x14ac:dyDescent="0.3">
      <c r="C19" s="3" t="s">
        <v>12</v>
      </c>
      <c r="D19" s="2">
        <v>14889.08</v>
      </c>
      <c r="E19" s="10" t="s">
        <v>649</v>
      </c>
      <c r="H19" s="6" t="str">
        <f t="shared" si="0"/>
        <v>A4</v>
      </c>
      <c r="I19" s="10" t="s">
        <v>660</v>
      </c>
      <c r="J19" s="6" t="str">
        <f t="shared" si="1"/>
        <v>A4</v>
      </c>
    </row>
    <row r="20" spans="3:10" ht="15.6" x14ac:dyDescent="0.3">
      <c r="C20" s="3" t="s">
        <v>13</v>
      </c>
      <c r="D20" s="2">
        <v>14892.09</v>
      </c>
      <c r="E20" s="10" t="s">
        <v>649</v>
      </c>
      <c r="H20" s="6" t="str">
        <f t="shared" si="0"/>
        <v>A4</v>
      </c>
      <c r="I20" s="10" t="s">
        <v>660</v>
      </c>
      <c r="J20" s="6" t="str">
        <f t="shared" si="1"/>
        <v>A5</v>
      </c>
    </row>
    <row r="21" spans="3:10" ht="15.6" x14ac:dyDescent="0.3">
      <c r="C21" s="3" t="s">
        <v>14</v>
      </c>
      <c r="D21" s="2">
        <v>15158.42</v>
      </c>
      <c r="E21" s="10" t="s">
        <v>650</v>
      </c>
      <c r="H21" s="6" t="str">
        <f t="shared" si="0"/>
        <v>A5</v>
      </c>
      <c r="I21" s="10" t="s">
        <v>660</v>
      </c>
      <c r="J21" s="6" t="str">
        <f t="shared" si="1"/>
        <v>A5</v>
      </c>
    </row>
    <row r="22" spans="3:10" ht="15.6" x14ac:dyDescent="0.3">
      <c r="C22" s="3" t="s">
        <v>15</v>
      </c>
      <c r="D22" s="2">
        <v>15299.12</v>
      </c>
      <c r="E22" s="10" t="s">
        <v>650</v>
      </c>
      <c r="H22" s="6" t="str">
        <f t="shared" si="0"/>
        <v>A5</v>
      </c>
      <c r="I22" s="10" t="s">
        <v>660</v>
      </c>
      <c r="J22" s="6" t="str">
        <f t="shared" si="1"/>
        <v>A7</v>
      </c>
    </row>
    <row r="23" spans="3:10" ht="15.6" x14ac:dyDescent="0.3">
      <c r="C23" s="3" t="s">
        <v>16</v>
      </c>
      <c r="D23" s="2">
        <v>15790.56</v>
      </c>
      <c r="E23" s="10" t="s">
        <v>652</v>
      </c>
      <c r="H23" s="6" t="str">
        <f t="shared" si="0"/>
        <v>A7</v>
      </c>
      <c r="I23" s="10" t="s">
        <v>660</v>
      </c>
      <c r="J23" s="6" t="str">
        <f t="shared" si="1"/>
        <v>A9</v>
      </c>
    </row>
    <row r="24" spans="3:10" ht="15.6" x14ac:dyDescent="0.3">
      <c r="C24" s="3" t="s">
        <v>17</v>
      </c>
      <c r="D24" s="2">
        <v>16354.37</v>
      </c>
      <c r="E24" s="10" t="s">
        <v>654</v>
      </c>
      <c r="H24" s="6" t="str">
        <f t="shared" si="0"/>
        <v>A9</v>
      </c>
      <c r="I24" s="10" t="s">
        <v>660</v>
      </c>
      <c r="J24" s="6" t="str">
        <f t="shared" si="1"/>
        <v>A9</v>
      </c>
    </row>
    <row r="25" spans="3:10" ht="15.6" x14ac:dyDescent="0.3">
      <c r="C25" s="3" t="s">
        <v>18</v>
      </c>
      <c r="D25" s="2">
        <v>16354.37</v>
      </c>
      <c r="E25" s="10" t="s">
        <v>654</v>
      </c>
      <c r="H25" s="6" t="str">
        <f t="shared" si="0"/>
        <v>A9</v>
      </c>
      <c r="I25" s="10" t="s">
        <v>660</v>
      </c>
      <c r="J25" s="6" t="str">
        <f t="shared" si="1"/>
        <v>A9</v>
      </c>
    </row>
    <row r="26" spans="3:10" ht="15.6" x14ac:dyDescent="0.3">
      <c r="C26" s="3" t="s">
        <v>19</v>
      </c>
      <c r="D26" s="2">
        <v>16354.37</v>
      </c>
      <c r="E26" s="10" t="s">
        <v>654</v>
      </c>
      <c r="H26" s="6" t="str">
        <f t="shared" si="0"/>
        <v>A9</v>
      </c>
      <c r="I26" s="10" t="s">
        <v>660</v>
      </c>
      <c r="J26" s="6" t="str">
        <f t="shared" si="1"/>
        <v>A10</v>
      </c>
    </row>
    <row r="27" spans="3:10" ht="15.6" x14ac:dyDescent="0.3">
      <c r="C27" s="3" t="s">
        <v>20</v>
      </c>
      <c r="D27" s="2">
        <v>16691.04</v>
      </c>
      <c r="E27" s="10" t="s">
        <v>655</v>
      </c>
      <c r="H27" s="6" t="str">
        <f t="shared" si="0"/>
        <v>A10</v>
      </c>
      <c r="I27" s="10" t="s">
        <v>660</v>
      </c>
      <c r="J27" s="6" t="str">
        <f t="shared" si="1"/>
        <v>A10</v>
      </c>
    </row>
    <row r="28" spans="3:10" ht="15.6" x14ac:dyDescent="0.3">
      <c r="C28" s="3" t="s">
        <v>21</v>
      </c>
      <c r="D28" s="2">
        <v>16568.43</v>
      </c>
      <c r="E28" s="10" t="s">
        <v>655</v>
      </c>
      <c r="H28" s="6" t="str">
        <f t="shared" si="0"/>
        <v>A10</v>
      </c>
      <c r="I28" s="10" t="s">
        <v>660</v>
      </c>
      <c r="J28" s="6" t="str">
        <f t="shared" si="1"/>
        <v>A10</v>
      </c>
    </row>
    <row r="29" spans="3:10" ht="15.6" x14ac:dyDescent="0.3">
      <c r="C29" s="3" t="s">
        <v>22</v>
      </c>
      <c r="D29" s="2">
        <v>16568.43</v>
      </c>
      <c r="E29" s="10" t="s">
        <v>655</v>
      </c>
      <c r="H29" s="6" t="str">
        <f t="shared" si="0"/>
        <v>A10</v>
      </c>
      <c r="I29" s="10" t="s">
        <v>660</v>
      </c>
      <c r="J29" s="6" t="str">
        <f t="shared" si="1"/>
        <v>A9</v>
      </c>
    </row>
    <row r="30" spans="3:10" ht="15.6" x14ac:dyDescent="0.3">
      <c r="C30" s="3" t="s">
        <v>23</v>
      </c>
      <c r="D30" s="2">
        <v>16409.64</v>
      </c>
      <c r="E30" s="10" t="s">
        <v>654</v>
      </c>
      <c r="H30" s="6" t="str">
        <f t="shared" si="0"/>
        <v>A9</v>
      </c>
      <c r="I30" s="10" t="s">
        <v>660</v>
      </c>
      <c r="J30" s="6" t="str">
        <f t="shared" si="1"/>
        <v>A9</v>
      </c>
    </row>
    <row r="31" spans="3:10" ht="15.6" x14ac:dyDescent="0.3">
      <c r="C31" s="3" t="s">
        <v>24</v>
      </c>
      <c r="D31" s="2">
        <v>16311.15</v>
      </c>
      <c r="E31" s="10" t="s">
        <v>654</v>
      </c>
      <c r="H31" s="6" t="str">
        <f t="shared" si="0"/>
        <v>A9</v>
      </c>
      <c r="I31" s="10" t="s">
        <v>660</v>
      </c>
      <c r="J31" s="6" t="str">
        <f t="shared" si="1"/>
        <v>A9</v>
      </c>
    </row>
    <row r="32" spans="3:10" ht="15.6" x14ac:dyDescent="0.3">
      <c r="C32" s="3" t="s">
        <v>25</v>
      </c>
      <c r="D32" s="2">
        <v>16311.15</v>
      </c>
      <c r="E32" s="10" t="s">
        <v>654</v>
      </c>
      <c r="H32" s="6" t="str">
        <f t="shared" si="0"/>
        <v>A9</v>
      </c>
      <c r="I32" s="10" t="s">
        <v>660</v>
      </c>
      <c r="J32" s="6" t="str">
        <f t="shared" si="1"/>
        <v>A9</v>
      </c>
    </row>
    <row r="33" spans="3:10" ht="15.6" x14ac:dyDescent="0.3">
      <c r="C33" s="3" t="s">
        <v>26</v>
      </c>
      <c r="D33" s="2">
        <v>16311.15</v>
      </c>
      <c r="E33" s="10" t="s">
        <v>654</v>
      </c>
      <c r="H33" s="6" t="str">
        <f t="shared" si="0"/>
        <v>A9</v>
      </c>
      <c r="I33" s="10" t="s">
        <v>660</v>
      </c>
      <c r="J33" s="6" t="str">
        <f t="shared" si="1"/>
        <v>A9</v>
      </c>
    </row>
    <row r="34" spans="3:10" ht="15.6" x14ac:dyDescent="0.3">
      <c r="C34" s="3" t="s">
        <v>27</v>
      </c>
      <c r="D34" s="2">
        <v>16417.68</v>
      </c>
      <c r="E34" s="10" t="s">
        <v>654</v>
      </c>
      <c r="H34" s="6" t="str">
        <f t="shared" si="0"/>
        <v>A9</v>
      </c>
      <c r="I34" s="10" t="s">
        <v>660</v>
      </c>
      <c r="J34" s="6" t="str">
        <f t="shared" si="1"/>
        <v>A9</v>
      </c>
    </row>
    <row r="35" spans="3:10" ht="15.6" x14ac:dyDescent="0.3">
      <c r="C35" s="3" t="s">
        <v>28</v>
      </c>
      <c r="D35" s="2">
        <v>16448.84</v>
      </c>
      <c r="E35" s="10" t="s">
        <v>654</v>
      </c>
      <c r="H35" s="6" t="str">
        <f t="shared" si="0"/>
        <v>A9</v>
      </c>
      <c r="I35" s="10" t="s">
        <v>660</v>
      </c>
      <c r="J35" s="6" t="str">
        <f t="shared" si="1"/>
        <v>A9</v>
      </c>
    </row>
    <row r="36" spans="3:10" ht="15.6" x14ac:dyDescent="0.3">
      <c r="C36" s="3" t="s">
        <v>29</v>
      </c>
      <c r="D36" s="2">
        <v>16495.07</v>
      </c>
      <c r="E36" s="10" t="s">
        <v>654</v>
      </c>
      <c r="H36" s="6" t="str">
        <f t="shared" si="0"/>
        <v>A9</v>
      </c>
      <c r="I36" s="10" t="s">
        <v>660</v>
      </c>
      <c r="J36" s="6" t="str">
        <f t="shared" si="1"/>
        <v>A10</v>
      </c>
    </row>
    <row r="37" spans="3:10" ht="15.6" x14ac:dyDescent="0.3">
      <c r="C37" s="3" t="s">
        <v>30</v>
      </c>
      <c r="D37" s="2">
        <v>16824.71</v>
      </c>
      <c r="E37" s="10" t="s">
        <v>655</v>
      </c>
      <c r="H37" s="6" t="str">
        <f t="shared" si="0"/>
        <v>A10</v>
      </c>
      <c r="I37" s="10" t="s">
        <v>660</v>
      </c>
      <c r="J37" s="6" t="str">
        <f t="shared" si="1"/>
        <v>A10</v>
      </c>
    </row>
    <row r="38" spans="3:10" ht="15.6" x14ac:dyDescent="0.3">
      <c r="C38" s="3" t="s">
        <v>31</v>
      </c>
      <c r="D38" s="2">
        <v>16546.32</v>
      </c>
      <c r="E38" s="10" t="s">
        <v>655</v>
      </c>
      <c r="H38" s="6" t="str">
        <f t="shared" si="0"/>
        <v>A10</v>
      </c>
      <c r="I38" s="10" t="s">
        <v>660</v>
      </c>
      <c r="J38" s="6" t="str">
        <f t="shared" si="1"/>
        <v>A10</v>
      </c>
    </row>
    <row r="39" spans="3:10" ht="15.6" x14ac:dyDescent="0.3">
      <c r="C39" s="1">
        <v>43925</v>
      </c>
      <c r="D39" s="2">
        <v>16546.32</v>
      </c>
      <c r="E39" s="10" t="s">
        <v>655</v>
      </c>
      <c r="H39" s="6" t="str">
        <f t="shared" si="0"/>
        <v>A10</v>
      </c>
      <c r="I39" s="10" t="s">
        <v>660</v>
      </c>
      <c r="J39" s="6" t="str">
        <f t="shared" si="1"/>
        <v>A10</v>
      </c>
    </row>
    <row r="40" spans="3:10" ht="15.6" x14ac:dyDescent="0.3">
      <c r="C40" s="1">
        <v>43955</v>
      </c>
      <c r="D40" s="2">
        <v>16546.32</v>
      </c>
      <c r="E40" s="10" t="s">
        <v>655</v>
      </c>
      <c r="H40" s="6" t="str">
        <f t="shared" si="0"/>
        <v>A10</v>
      </c>
      <c r="I40" s="10" t="s">
        <v>660</v>
      </c>
      <c r="J40" s="6" t="str">
        <f t="shared" si="1"/>
        <v>A10</v>
      </c>
    </row>
    <row r="41" spans="3:10" ht="15.6" x14ac:dyDescent="0.3">
      <c r="C41" s="3" t="s">
        <v>32</v>
      </c>
      <c r="D41" s="2">
        <v>16638.78</v>
      </c>
      <c r="E41" s="10" t="s">
        <v>655</v>
      </c>
      <c r="H41" s="6" t="str">
        <f t="shared" si="0"/>
        <v>A10</v>
      </c>
      <c r="I41" s="10" t="s">
        <v>660</v>
      </c>
      <c r="J41" s="6" t="str">
        <f t="shared" si="1"/>
        <v>A9</v>
      </c>
    </row>
    <row r="42" spans="3:10" ht="15.6" x14ac:dyDescent="0.3">
      <c r="C42" s="3" t="s">
        <v>33</v>
      </c>
      <c r="D42" s="2">
        <v>16492.05</v>
      </c>
      <c r="E42" s="10" t="s">
        <v>654</v>
      </c>
      <c r="H42" s="6" t="str">
        <f t="shared" si="0"/>
        <v>A9</v>
      </c>
      <c r="I42" s="10" t="s">
        <v>660</v>
      </c>
      <c r="J42" s="6" t="str">
        <f t="shared" si="1"/>
        <v>A9</v>
      </c>
    </row>
    <row r="43" spans="3:10" ht="15.6" x14ac:dyDescent="0.3">
      <c r="C43" s="3" t="s">
        <v>34</v>
      </c>
      <c r="D43" s="2">
        <v>16326.23</v>
      </c>
      <c r="E43" s="10" t="s">
        <v>654</v>
      </c>
      <c r="H43" s="6" t="str">
        <f t="shared" si="0"/>
        <v>A9</v>
      </c>
      <c r="I43" s="10" t="s">
        <v>660</v>
      </c>
      <c r="J43" s="6" t="str">
        <f t="shared" si="1"/>
        <v>A9</v>
      </c>
    </row>
    <row r="44" spans="3:10" ht="15.6" x14ac:dyDescent="0.3">
      <c r="C44" s="3" t="s">
        <v>35</v>
      </c>
      <c r="D44" s="2">
        <v>16322.21</v>
      </c>
      <c r="E44" s="10" t="s">
        <v>654</v>
      </c>
      <c r="H44" s="6" t="str">
        <f t="shared" si="0"/>
        <v>A9</v>
      </c>
      <c r="I44" s="10" t="s">
        <v>660</v>
      </c>
      <c r="J44" s="6" t="str">
        <f t="shared" si="1"/>
        <v>A9</v>
      </c>
    </row>
    <row r="45" spans="3:10" ht="15.6" x14ac:dyDescent="0.3">
      <c r="C45" s="1">
        <v>44108</v>
      </c>
      <c r="D45" s="2">
        <v>16322.21</v>
      </c>
      <c r="E45" s="10" t="s">
        <v>654</v>
      </c>
      <c r="H45" s="6" t="str">
        <f t="shared" si="0"/>
        <v>A9</v>
      </c>
      <c r="I45" s="10" t="s">
        <v>660</v>
      </c>
      <c r="J45" s="6" t="str">
        <f t="shared" si="1"/>
        <v>A9</v>
      </c>
    </row>
    <row r="46" spans="3:10" ht="15.6" x14ac:dyDescent="0.3">
      <c r="C46" s="1">
        <v>44139</v>
      </c>
      <c r="D46" s="2">
        <v>16322.21</v>
      </c>
      <c r="E46" s="10" t="s">
        <v>654</v>
      </c>
      <c r="H46" s="6" t="str">
        <f t="shared" si="0"/>
        <v>A9</v>
      </c>
      <c r="I46" s="10" t="s">
        <v>660</v>
      </c>
      <c r="J46" s="6" t="str">
        <f t="shared" si="1"/>
        <v>A9</v>
      </c>
    </row>
    <row r="47" spans="3:10" ht="15.6" x14ac:dyDescent="0.3">
      <c r="C47" s="1">
        <v>44169</v>
      </c>
      <c r="D47" s="2">
        <v>16322.21</v>
      </c>
      <c r="E47" s="10" t="s">
        <v>654</v>
      </c>
      <c r="H47" s="6" t="str">
        <f t="shared" si="0"/>
        <v>A9</v>
      </c>
      <c r="I47" s="10" t="s">
        <v>660</v>
      </c>
      <c r="J47" s="6" t="str">
        <f t="shared" si="1"/>
        <v>A7</v>
      </c>
    </row>
    <row r="48" spans="3:10" ht="15.6" x14ac:dyDescent="0.3">
      <c r="C48" s="3" t="s">
        <v>36</v>
      </c>
      <c r="D48" s="2">
        <v>15919.2</v>
      </c>
      <c r="E48" s="10" t="s">
        <v>652</v>
      </c>
      <c r="H48" s="6" t="str">
        <f t="shared" si="0"/>
        <v>A7</v>
      </c>
      <c r="I48" s="10" t="s">
        <v>660</v>
      </c>
      <c r="J48" s="6" t="str">
        <f t="shared" si="1"/>
        <v>A7</v>
      </c>
    </row>
    <row r="49" spans="3:10" ht="15.6" x14ac:dyDescent="0.3">
      <c r="C49" s="3" t="s">
        <v>37</v>
      </c>
      <c r="D49" s="2">
        <v>15800.61</v>
      </c>
      <c r="E49" s="10" t="s">
        <v>652</v>
      </c>
      <c r="H49" s="6" t="str">
        <f t="shared" si="0"/>
        <v>A7</v>
      </c>
      <c r="I49" s="10" t="s">
        <v>660</v>
      </c>
      <c r="J49" s="6" t="str">
        <f t="shared" si="1"/>
        <v>A7</v>
      </c>
    </row>
    <row r="50" spans="3:10" ht="15.6" x14ac:dyDescent="0.3">
      <c r="C50" s="3" t="s">
        <v>38</v>
      </c>
      <c r="D50" s="2">
        <v>15785.54</v>
      </c>
      <c r="E50" s="10" t="s">
        <v>652</v>
      </c>
      <c r="H50" s="6" t="str">
        <f t="shared" si="0"/>
        <v>A7</v>
      </c>
      <c r="I50" s="10" t="s">
        <v>660</v>
      </c>
      <c r="J50" s="6" t="str">
        <f t="shared" si="1"/>
        <v>A7</v>
      </c>
    </row>
    <row r="51" spans="3:10" ht="15.6" x14ac:dyDescent="0.3">
      <c r="C51" s="3" t="s">
        <v>39</v>
      </c>
      <c r="D51" s="2">
        <v>15865.94</v>
      </c>
      <c r="E51" s="10" t="s">
        <v>652</v>
      </c>
      <c r="H51" s="6" t="str">
        <f t="shared" si="0"/>
        <v>A7</v>
      </c>
      <c r="I51" s="10" t="s">
        <v>660</v>
      </c>
      <c r="J51" s="6" t="str">
        <f t="shared" si="1"/>
        <v>A6</v>
      </c>
    </row>
    <row r="52" spans="3:10" ht="15.6" x14ac:dyDescent="0.3">
      <c r="C52" s="3" t="s">
        <v>40</v>
      </c>
      <c r="D52" s="2">
        <v>15580.52</v>
      </c>
      <c r="E52" s="10" t="s">
        <v>651</v>
      </c>
      <c r="H52" s="6" t="str">
        <f t="shared" si="0"/>
        <v>A6</v>
      </c>
      <c r="I52" s="10" t="s">
        <v>660</v>
      </c>
      <c r="J52" s="6" t="str">
        <f t="shared" si="1"/>
        <v>A6</v>
      </c>
    </row>
    <row r="53" spans="3:10" ht="15.6" x14ac:dyDescent="0.3">
      <c r="C53" s="3" t="s">
        <v>41</v>
      </c>
      <c r="D53" s="2">
        <v>15580.52</v>
      </c>
      <c r="E53" s="10" t="s">
        <v>651</v>
      </c>
      <c r="H53" s="6" t="str">
        <f t="shared" si="0"/>
        <v>A6</v>
      </c>
      <c r="I53" s="10" t="s">
        <v>660</v>
      </c>
      <c r="J53" s="6" t="str">
        <f t="shared" si="1"/>
        <v>A6</v>
      </c>
    </row>
    <row r="54" spans="3:10" ht="15.6" x14ac:dyDescent="0.3">
      <c r="C54" s="3" t="s">
        <v>42</v>
      </c>
      <c r="D54" s="2">
        <v>15580.52</v>
      </c>
      <c r="E54" s="10" t="s">
        <v>651</v>
      </c>
      <c r="H54" s="6" t="str">
        <f t="shared" si="0"/>
        <v>A6</v>
      </c>
      <c r="I54" s="10" t="s">
        <v>660</v>
      </c>
      <c r="J54" s="6" t="str">
        <f t="shared" si="1"/>
        <v>A6</v>
      </c>
    </row>
    <row r="55" spans="3:10" ht="15.6" x14ac:dyDescent="0.3">
      <c r="C55" s="3" t="s">
        <v>43</v>
      </c>
      <c r="D55" s="2">
        <v>15620.72</v>
      </c>
      <c r="E55" s="10" t="s">
        <v>651</v>
      </c>
      <c r="H55" s="6" t="str">
        <f t="shared" si="0"/>
        <v>A6</v>
      </c>
      <c r="I55" s="10" t="s">
        <v>660</v>
      </c>
      <c r="J55" s="6" t="str">
        <f t="shared" si="1"/>
        <v>A7</v>
      </c>
    </row>
    <row r="56" spans="3:10" ht="15.6" x14ac:dyDescent="0.3">
      <c r="C56" s="3" t="s">
        <v>44</v>
      </c>
      <c r="D56" s="2">
        <v>15721.22</v>
      </c>
      <c r="E56" s="10" t="s">
        <v>652</v>
      </c>
      <c r="H56" s="6" t="str">
        <f t="shared" si="0"/>
        <v>A7</v>
      </c>
      <c r="I56" s="10" t="s">
        <v>660</v>
      </c>
      <c r="J56" s="6" t="str">
        <f t="shared" si="1"/>
        <v>A6</v>
      </c>
    </row>
    <row r="57" spans="3:10" ht="15.6" x14ac:dyDescent="0.3">
      <c r="C57" s="3" t="s">
        <v>45</v>
      </c>
      <c r="D57" s="2">
        <v>15644.84</v>
      </c>
      <c r="E57" s="10" t="s">
        <v>651</v>
      </c>
      <c r="H57" s="6" t="str">
        <f t="shared" si="0"/>
        <v>A6</v>
      </c>
      <c r="I57" s="10" t="s">
        <v>660</v>
      </c>
      <c r="J57" s="6" t="str">
        <f t="shared" si="1"/>
        <v>A7</v>
      </c>
    </row>
    <row r="58" spans="3:10" ht="15.6" x14ac:dyDescent="0.3">
      <c r="C58" s="3" t="s">
        <v>46</v>
      </c>
      <c r="D58" s="2">
        <v>15708.15</v>
      </c>
      <c r="E58" s="10" t="s">
        <v>652</v>
      </c>
      <c r="H58" s="6" t="str">
        <f t="shared" si="0"/>
        <v>A7</v>
      </c>
      <c r="I58" s="10" t="s">
        <v>660</v>
      </c>
      <c r="J58" s="6" t="str">
        <f t="shared" si="1"/>
        <v>A6</v>
      </c>
    </row>
    <row r="59" spans="3:10" ht="15.6" x14ac:dyDescent="0.3">
      <c r="C59" s="3" t="s">
        <v>47</v>
      </c>
      <c r="D59" s="2">
        <v>15630.77</v>
      </c>
      <c r="E59" s="10" t="s">
        <v>651</v>
      </c>
      <c r="H59" s="6" t="str">
        <f t="shared" si="0"/>
        <v>A6</v>
      </c>
      <c r="I59" s="10" t="s">
        <v>660</v>
      </c>
      <c r="J59" s="6" t="str">
        <f t="shared" si="1"/>
        <v>A6</v>
      </c>
    </row>
    <row r="60" spans="3:10" ht="15.6" x14ac:dyDescent="0.3">
      <c r="C60" s="3" t="s">
        <v>48</v>
      </c>
      <c r="D60" s="2">
        <v>15630.77</v>
      </c>
      <c r="E60" s="10" t="s">
        <v>651</v>
      </c>
      <c r="H60" s="6" t="str">
        <f t="shared" si="0"/>
        <v>A6</v>
      </c>
      <c r="I60" s="10" t="s">
        <v>660</v>
      </c>
      <c r="J60" s="6" t="str">
        <f t="shared" si="1"/>
        <v>A6</v>
      </c>
    </row>
    <row r="61" spans="3:10" ht="15.6" x14ac:dyDescent="0.3">
      <c r="C61" s="3" t="s">
        <v>49</v>
      </c>
      <c r="D61" s="2">
        <v>15630.77</v>
      </c>
      <c r="E61" s="10" t="s">
        <v>651</v>
      </c>
      <c r="H61" s="6" t="str">
        <f t="shared" si="0"/>
        <v>A6</v>
      </c>
      <c r="I61" s="10" t="s">
        <v>660</v>
      </c>
      <c r="J61" s="6" t="str">
        <f t="shared" si="1"/>
        <v>A6</v>
      </c>
    </row>
    <row r="62" spans="3:10" ht="15.6" x14ac:dyDescent="0.3">
      <c r="C62" s="3" t="s">
        <v>50</v>
      </c>
      <c r="D62" s="2">
        <v>15668.96</v>
      </c>
      <c r="E62" s="10" t="s">
        <v>651</v>
      </c>
      <c r="H62" s="6" t="str">
        <f t="shared" si="0"/>
        <v>A6</v>
      </c>
      <c r="I62" s="10" t="s">
        <v>660</v>
      </c>
      <c r="J62" s="6" t="str">
        <f t="shared" si="1"/>
        <v>A6</v>
      </c>
    </row>
    <row r="63" spans="3:10" ht="15.6" x14ac:dyDescent="0.3">
      <c r="C63" s="3" t="s">
        <v>51</v>
      </c>
      <c r="D63" s="2">
        <v>15565.44</v>
      </c>
      <c r="E63" s="10" t="s">
        <v>651</v>
      </c>
      <c r="H63" s="6" t="str">
        <f t="shared" si="0"/>
        <v>A6</v>
      </c>
      <c r="I63" s="10" t="s">
        <v>660</v>
      </c>
      <c r="J63" s="6" t="str">
        <f t="shared" si="1"/>
        <v>A6</v>
      </c>
    </row>
    <row r="64" spans="3:10" ht="15.6" x14ac:dyDescent="0.3">
      <c r="C64" s="3" t="s">
        <v>52</v>
      </c>
      <c r="D64" s="2">
        <v>15492.08</v>
      </c>
      <c r="E64" s="10" t="s">
        <v>651</v>
      </c>
      <c r="H64" s="6" t="str">
        <f t="shared" si="0"/>
        <v>A6</v>
      </c>
      <c r="I64" s="10" t="s">
        <v>660</v>
      </c>
      <c r="J64" s="6" t="str">
        <f t="shared" si="1"/>
        <v>A5</v>
      </c>
    </row>
    <row r="65" spans="3:10" ht="15.6" x14ac:dyDescent="0.3">
      <c r="C65" s="3" t="s">
        <v>53</v>
      </c>
      <c r="D65" s="2">
        <v>15232.79</v>
      </c>
      <c r="E65" s="10" t="s">
        <v>650</v>
      </c>
      <c r="H65" s="6" t="str">
        <f t="shared" si="0"/>
        <v>A5</v>
      </c>
      <c r="I65" s="10" t="s">
        <v>660</v>
      </c>
      <c r="J65" s="6" t="str">
        <f t="shared" si="1"/>
        <v>A5</v>
      </c>
    </row>
    <row r="66" spans="3:10" ht="15.6" x14ac:dyDescent="0.3">
      <c r="C66" s="1">
        <v>43835</v>
      </c>
      <c r="D66" s="2">
        <v>15232.79</v>
      </c>
      <c r="E66" s="10" t="s">
        <v>650</v>
      </c>
      <c r="H66" s="6" t="str">
        <f t="shared" si="0"/>
        <v>A5</v>
      </c>
      <c r="I66" s="10" t="s">
        <v>660</v>
      </c>
      <c r="J66" s="6" t="str">
        <f t="shared" si="1"/>
        <v>A5</v>
      </c>
    </row>
    <row r="67" spans="3:10" ht="15.6" x14ac:dyDescent="0.3">
      <c r="C67" s="1">
        <v>43866</v>
      </c>
      <c r="D67" s="2">
        <v>15232.79</v>
      </c>
      <c r="E67" s="10" t="s">
        <v>650</v>
      </c>
      <c r="H67" s="6" t="str">
        <f t="shared" si="0"/>
        <v>A5</v>
      </c>
      <c r="I67" s="10" t="s">
        <v>660</v>
      </c>
      <c r="J67" s="6" t="str">
        <f t="shared" si="1"/>
        <v>A5</v>
      </c>
    </row>
    <row r="68" spans="3:10" ht="15.6" x14ac:dyDescent="0.3">
      <c r="C68" s="1">
        <v>43895</v>
      </c>
      <c r="D68" s="2">
        <v>15232.79</v>
      </c>
      <c r="E68" s="10" t="s">
        <v>650</v>
      </c>
      <c r="H68" s="6" t="str">
        <f t="shared" si="0"/>
        <v>A5</v>
      </c>
      <c r="I68" s="10" t="s">
        <v>660</v>
      </c>
      <c r="J68" s="6" t="str">
        <f t="shared" si="1"/>
        <v>A5</v>
      </c>
    </row>
    <row r="69" spans="3:10" ht="15.6" x14ac:dyDescent="0.3">
      <c r="C69" s="3" t="s">
        <v>54</v>
      </c>
      <c r="D69" s="2">
        <v>15148.37</v>
      </c>
      <c r="E69" s="10" t="s">
        <v>650</v>
      </c>
      <c r="H69" s="6" t="str">
        <f t="shared" si="0"/>
        <v>A5</v>
      </c>
      <c r="I69" s="10" t="s">
        <v>660</v>
      </c>
      <c r="J69" s="6" t="str">
        <f t="shared" si="1"/>
        <v>A5</v>
      </c>
    </row>
    <row r="70" spans="3:10" ht="15.6" x14ac:dyDescent="0.3">
      <c r="C70" s="3" t="s">
        <v>55</v>
      </c>
      <c r="D70" s="2">
        <v>15179.52</v>
      </c>
      <c r="E70" s="10" t="s">
        <v>650</v>
      </c>
      <c r="H70" s="6" t="str">
        <f t="shared" si="0"/>
        <v>A5</v>
      </c>
      <c r="I70" s="10" t="s">
        <v>660</v>
      </c>
      <c r="J70" s="6" t="str">
        <f t="shared" si="1"/>
        <v>A5</v>
      </c>
    </row>
    <row r="71" spans="3:10" ht="15.6" x14ac:dyDescent="0.3">
      <c r="C71" s="3" t="s">
        <v>56</v>
      </c>
      <c r="D71" s="2">
        <v>15202.64</v>
      </c>
      <c r="E71" s="10" t="s">
        <v>650</v>
      </c>
      <c r="H71" s="6" t="str">
        <f t="shared" ref="H71:H134" si="2">J70</f>
        <v>A5</v>
      </c>
      <c r="I71" s="10" t="s">
        <v>660</v>
      </c>
      <c r="J71" s="6" t="str">
        <f t="shared" ref="J71:J134" si="3">E72</f>
        <v>A5</v>
      </c>
    </row>
    <row r="72" spans="3:10" ht="15.6" x14ac:dyDescent="0.3">
      <c r="C72" s="1">
        <v>44017</v>
      </c>
      <c r="D72" s="2">
        <v>15202.64</v>
      </c>
      <c r="E72" s="10" t="s">
        <v>650</v>
      </c>
      <c r="H72" s="6" t="str">
        <f t="shared" si="2"/>
        <v>A5</v>
      </c>
      <c r="I72" s="10" t="s">
        <v>660</v>
      </c>
      <c r="J72" s="6" t="str">
        <f t="shared" si="3"/>
        <v>A4</v>
      </c>
    </row>
    <row r="73" spans="3:10" ht="15.6" x14ac:dyDescent="0.3">
      <c r="C73" s="3" t="s">
        <v>57</v>
      </c>
      <c r="D73" s="2">
        <v>15084.05</v>
      </c>
      <c r="E73" s="10" t="s">
        <v>649</v>
      </c>
      <c r="H73" s="6" t="str">
        <f t="shared" si="2"/>
        <v>A4</v>
      </c>
      <c r="I73" s="10" t="s">
        <v>660</v>
      </c>
      <c r="J73" s="6" t="str">
        <f t="shared" si="3"/>
        <v>A4</v>
      </c>
    </row>
    <row r="74" spans="3:10" ht="15.6" x14ac:dyDescent="0.3">
      <c r="C74" s="1">
        <v>44079</v>
      </c>
      <c r="D74" s="2">
        <v>15084.05</v>
      </c>
      <c r="E74" s="10" t="s">
        <v>649</v>
      </c>
      <c r="H74" s="6" t="str">
        <f t="shared" si="2"/>
        <v>A4</v>
      </c>
      <c r="I74" s="10" t="s">
        <v>660</v>
      </c>
      <c r="J74" s="6" t="str">
        <f t="shared" si="3"/>
        <v>A4</v>
      </c>
    </row>
    <row r="75" spans="3:10" ht="15.6" x14ac:dyDescent="0.3">
      <c r="C75" s="1">
        <v>44109</v>
      </c>
      <c r="D75" s="2">
        <v>15084.05</v>
      </c>
      <c r="E75" s="10" t="s">
        <v>649</v>
      </c>
      <c r="H75" s="6" t="str">
        <f t="shared" si="2"/>
        <v>A4</v>
      </c>
      <c r="I75" s="10" t="s">
        <v>660</v>
      </c>
      <c r="J75" s="6" t="str">
        <f t="shared" si="3"/>
        <v>A4</v>
      </c>
    </row>
    <row r="76" spans="3:10" ht="15.6" x14ac:dyDescent="0.3">
      <c r="C76" s="3" t="s">
        <v>58</v>
      </c>
      <c r="D76" s="2">
        <v>15010.68</v>
      </c>
      <c r="E76" s="10" t="s">
        <v>649</v>
      </c>
      <c r="H76" s="6" t="str">
        <f t="shared" si="2"/>
        <v>A4</v>
      </c>
      <c r="I76" s="10" t="s">
        <v>660</v>
      </c>
      <c r="J76" s="6" t="str">
        <f t="shared" si="3"/>
        <v>A4</v>
      </c>
    </row>
    <row r="77" spans="3:10" ht="15.6" x14ac:dyDescent="0.3">
      <c r="C77" s="3" t="s">
        <v>59</v>
      </c>
      <c r="D77" s="2">
        <v>15052.89</v>
      </c>
      <c r="E77" s="10" t="s">
        <v>649</v>
      </c>
      <c r="H77" s="6" t="str">
        <f t="shared" si="2"/>
        <v>A4</v>
      </c>
      <c r="I77" s="10" t="s">
        <v>660</v>
      </c>
      <c r="J77" s="6" t="str">
        <f t="shared" si="3"/>
        <v>A4</v>
      </c>
    </row>
    <row r="78" spans="3:10" ht="15.6" x14ac:dyDescent="0.3">
      <c r="C78" s="3" t="s">
        <v>60</v>
      </c>
      <c r="D78" s="2">
        <v>14961.44</v>
      </c>
      <c r="E78" s="10" t="s">
        <v>649</v>
      </c>
      <c r="H78" s="6" t="str">
        <f t="shared" si="2"/>
        <v>A4</v>
      </c>
      <c r="I78" s="10" t="s">
        <v>660</v>
      </c>
      <c r="J78" s="6" t="str">
        <f t="shared" si="3"/>
        <v>A4</v>
      </c>
    </row>
    <row r="79" spans="3:10" ht="15.6" x14ac:dyDescent="0.3">
      <c r="C79" s="3" t="s">
        <v>61</v>
      </c>
      <c r="D79" s="2">
        <v>15020.73</v>
      </c>
      <c r="E79" s="10" t="s">
        <v>649</v>
      </c>
      <c r="H79" s="6" t="str">
        <f t="shared" si="2"/>
        <v>A4</v>
      </c>
      <c r="I79" s="10" t="s">
        <v>660</v>
      </c>
      <c r="J79" s="6" t="str">
        <f t="shared" si="3"/>
        <v>A4</v>
      </c>
    </row>
    <row r="80" spans="3:10" ht="15.6" x14ac:dyDescent="0.3">
      <c r="C80" s="3" t="s">
        <v>62</v>
      </c>
      <c r="D80" s="2">
        <v>14983.55</v>
      </c>
      <c r="E80" s="10" t="s">
        <v>649</v>
      </c>
      <c r="H80" s="6" t="str">
        <f t="shared" si="2"/>
        <v>A4</v>
      </c>
      <c r="I80" s="10" t="s">
        <v>660</v>
      </c>
      <c r="J80" s="6" t="str">
        <f t="shared" si="3"/>
        <v>A4</v>
      </c>
    </row>
    <row r="81" spans="3:10" ht="15.6" x14ac:dyDescent="0.3">
      <c r="C81" s="3" t="s">
        <v>63</v>
      </c>
      <c r="D81" s="2">
        <v>14983.55</v>
      </c>
      <c r="E81" s="10" t="s">
        <v>649</v>
      </c>
      <c r="H81" s="6" t="str">
        <f t="shared" si="2"/>
        <v>A4</v>
      </c>
      <c r="I81" s="10" t="s">
        <v>660</v>
      </c>
      <c r="J81" s="6" t="str">
        <f t="shared" si="3"/>
        <v>A4</v>
      </c>
    </row>
    <row r="82" spans="3:10" ht="15.6" x14ac:dyDescent="0.3">
      <c r="C82" s="3" t="s">
        <v>64</v>
      </c>
      <c r="D82" s="2">
        <v>14983.55</v>
      </c>
      <c r="E82" s="10" t="s">
        <v>649</v>
      </c>
      <c r="H82" s="6" t="str">
        <f t="shared" si="2"/>
        <v>A4</v>
      </c>
      <c r="I82" s="10" t="s">
        <v>660</v>
      </c>
      <c r="J82" s="6" t="str">
        <f t="shared" si="3"/>
        <v>A4</v>
      </c>
    </row>
    <row r="83" spans="3:10" ht="15.6" x14ac:dyDescent="0.3">
      <c r="C83" s="3" t="s">
        <v>65</v>
      </c>
      <c r="D83" s="2">
        <v>14959.43</v>
      </c>
      <c r="E83" s="10" t="s">
        <v>649</v>
      </c>
      <c r="H83" s="6" t="str">
        <f t="shared" si="2"/>
        <v>A4</v>
      </c>
      <c r="I83" s="10" t="s">
        <v>660</v>
      </c>
      <c r="J83" s="6" t="str">
        <f t="shared" si="3"/>
        <v>A4</v>
      </c>
    </row>
    <row r="84" spans="3:10" ht="15.6" x14ac:dyDescent="0.3">
      <c r="C84" s="3" t="s">
        <v>66</v>
      </c>
      <c r="D84" s="2">
        <v>14897.12</v>
      </c>
      <c r="E84" s="10" t="s">
        <v>649</v>
      </c>
      <c r="H84" s="6" t="str">
        <f t="shared" si="2"/>
        <v>A4</v>
      </c>
      <c r="I84" s="10" t="s">
        <v>660</v>
      </c>
      <c r="J84" s="6" t="str">
        <f t="shared" si="3"/>
        <v>A4</v>
      </c>
    </row>
    <row r="85" spans="3:10" ht="15.6" x14ac:dyDescent="0.3">
      <c r="C85" s="3" t="s">
        <v>67</v>
      </c>
      <c r="D85" s="2">
        <v>14858.93</v>
      </c>
      <c r="E85" s="10" t="s">
        <v>649</v>
      </c>
      <c r="H85" s="6" t="str">
        <f t="shared" si="2"/>
        <v>A4</v>
      </c>
      <c r="I85" s="10" t="s">
        <v>660</v>
      </c>
      <c r="J85" s="6" t="str">
        <f t="shared" si="3"/>
        <v>A4</v>
      </c>
    </row>
    <row r="86" spans="3:10" ht="15.6" x14ac:dyDescent="0.3">
      <c r="C86" s="3" t="s">
        <v>68</v>
      </c>
      <c r="D86" s="2">
        <v>14858.93</v>
      </c>
      <c r="E86" s="10" t="s">
        <v>649</v>
      </c>
      <c r="H86" s="6" t="str">
        <f t="shared" si="2"/>
        <v>A4</v>
      </c>
      <c r="I86" s="10" t="s">
        <v>660</v>
      </c>
      <c r="J86" s="6" t="str">
        <f t="shared" si="3"/>
        <v>A4</v>
      </c>
    </row>
    <row r="87" spans="3:10" ht="15.6" x14ac:dyDescent="0.3">
      <c r="C87" s="3" t="s">
        <v>69</v>
      </c>
      <c r="D87" s="2">
        <v>14858.93</v>
      </c>
      <c r="E87" s="10" t="s">
        <v>649</v>
      </c>
      <c r="H87" s="6" t="str">
        <f t="shared" si="2"/>
        <v>A4</v>
      </c>
      <c r="I87" s="10" t="s">
        <v>660</v>
      </c>
      <c r="J87" s="6" t="str">
        <f t="shared" si="3"/>
        <v>A4</v>
      </c>
    </row>
    <row r="88" spans="3:10" ht="15.6" x14ac:dyDescent="0.3">
      <c r="C88" s="3" t="s">
        <v>70</v>
      </c>
      <c r="D88" s="2">
        <v>14858.93</v>
      </c>
      <c r="E88" s="10" t="s">
        <v>649</v>
      </c>
      <c r="H88" s="6" t="str">
        <f t="shared" si="2"/>
        <v>A4</v>
      </c>
      <c r="I88" s="10" t="s">
        <v>660</v>
      </c>
      <c r="J88" s="6" t="str">
        <f t="shared" si="3"/>
        <v>A4</v>
      </c>
    </row>
    <row r="89" spans="3:10" ht="15.6" x14ac:dyDescent="0.3">
      <c r="C89" s="3" t="s">
        <v>71</v>
      </c>
      <c r="D89" s="2">
        <v>14858.93</v>
      </c>
      <c r="E89" s="10" t="s">
        <v>649</v>
      </c>
      <c r="H89" s="6" t="str">
        <f t="shared" si="2"/>
        <v>A4</v>
      </c>
      <c r="I89" s="10" t="s">
        <v>660</v>
      </c>
      <c r="J89" s="6" t="str">
        <f t="shared" si="3"/>
        <v>A4</v>
      </c>
    </row>
    <row r="90" spans="3:10" ht="15.6" x14ac:dyDescent="0.3">
      <c r="C90" s="3" t="s">
        <v>72</v>
      </c>
      <c r="D90" s="2">
        <v>14858.93</v>
      </c>
      <c r="E90" s="10" t="s">
        <v>649</v>
      </c>
      <c r="H90" s="6" t="str">
        <f t="shared" si="2"/>
        <v>A4</v>
      </c>
      <c r="I90" s="10" t="s">
        <v>660</v>
      </c>
      <c r="J90" s="6" t="str">
        <f t="shared" si="3"/>
        <v>A4</v>
      </c>
    </row>
    <row r="91" spans="3:10" ht="15.6" x14ac:dyDescent="0.3">
      <c r="C91" s="3" t="s">
        <v>73</v>
      </c>
      <c r="D91" s="2">
        <v>14847.87</v>
      </c>
      <c r="E91" s="10" t="s">
        <v>649</v>
      </c>
      <c r="H91" s="6" t="str">
        <f t="shared" si="2"/>
        <v>A4</v>
      </c>
      <c r="I91" s="10" t="s">
        <v>660</v>
      </c>
      <c r="J91" s="6" t="str">
        <f t="shared" si="3"/>
        <v>A4</v>
      </c>
    </row>
    <row r="92" spans="3:10" ht="15.6" x14ac:dyDescent="0.3">
      <c r="C92" s="3" t="s">
        <v>74</v>
      </c>
      <c r="D92" s="2">
        <v>14834.81</v>
      </c>
      <c r="E92" s="10" t="s">
        <v>649</v>
      </c>
      <c r="H92" s="6" t="str">
        <f t="shared" si="2"/>
        <v>A4</v>
      </c>
      <c r="I92" s="10" t="s">
        <v>660</v>
      </c>
      <c r="J92" s="6" t="str">
        <f t="shared" si="3"/>
        <v>A4</v>
      </c>
    </row>
    <row r="93" spans="3:10" ht="15.6" x14ac:dyDescent="0.3">
      <c r="C93" s="3" t="s">
        <v>75</v>
      </c>
      <c r="D93" s="2">
        <v>14842.85</v>
      </c>
      <c r="E93" s="10" t="s">
        <v>649</v>
      </c>
      <c r="H93" s="6" t="str">
        <f t="shared" si="2"/>
        <v>A4</v>
      </c>
      <c r="I93" s="10" t="s">
        <v>660</v>
      </c>
      <c r="J93" s="6" t="str">
        <f t="shared" si="3"/>
        <v>A3</v>
      </c>
    </row>
    <row r="94" spans="3:10" ht="15.6" x14ac:dyDescent="0.3">
      <c r="C94" s="3" t="s">
        <v>76</v>
      </c>
      <c r="D94" s="2">
        <v>14806.67</v>
      </c>
      <c r="E94" s="10" t="s">
        <v>648</v>
      </c>
      <c r="H94" s="6" t="str">
        <f t="shared" si="2"/>
        <v>A3</v>
      </c>
      <c r="I94" s="10" t="s">
        <v>660</v>
      </c>
      <c r="J94" s="6" t="str">
        <f t="shared" si="3"/>
        <v>A3</v>
      </c>
    </row>
    <row r="95" spans="3:10" ht="15.6" x14ac:dyDescent="0.3">
      <c r="C95" s="3" t="s">
        <v>77</v>
      </c>
      <c r="D95" s="2">
        <v>14806.67</v>
      </c>
      <c r="E95" s="10" t="s">
        <v>648</v>
      </c>
      <c r="H95" s="6" t="str">
        <f t="shared" si="2"/>
        <v>A3</v>
      </c>
      <c r="I95" s="10" t="s">
        <v>660</v>
      </c>
      <c r="J95" s="6" t="str">
        <f t="shared" si="3"/>
        <v>A3</v>
      </c>
    </row>
    <row r="96" spans="3:10" ht="15.6" x14ac:dyDescent="0.3">
      <c r="C96" s="3" t="s">
        <v>78</v>
      </c>
      <c r="D96" s="2">
        <v>14806.67</v>
      </c>
      <c r="E96" s="10" t="s">
        <v>648</v>
      </c>
      <c r="H96" s="6" t="str">
        <f t="shared" si="2"/>
        <v>A3</v>
      </c>
      <c r="I96" s="10" t="s">
        <v>660</v>
      </c>
      <c r="J96" s="6" t="str">
        <f t="shared" si="3"/>
        <v>A3</v>
      </c>
    </row>
    <row r="97" spans="3:10" ht="15.6" x14ac:dyDescent="0.3">
      <c r="C97" s="1">
        <v>43836</v>
      </c>
      <c r="D97" s="2">
        <v>14806.67</v>
      </c>
      <c r="E97" s="10" t="s">
        <v>648</v>
      </c>
      <c r="H97" s="6" t="str">
        <f t="shared" si="2"/>
        <v>A3</v>
      </c>
      <c r="I97" s="10" t="s">
        <v>660</v>
      </c>
      <c r="J97" s="6" t="str">
        <f t="shared" si="3"/>
        <v>A3</v>
      </c>
    </row>
    <row r="98" spans="3:10" ht="15.6" x14ac:dyDescent="0.3">
      <c r="C98" s="3" t="s">
        <v>79</v>
      </c>
      <c r="D98" s="2">
        <v>14574.51</v>
      </c>
      <c r="E98" s="10" t="s">
        <v>648</v>
      </c>
      <c r="H98" s="6" t="str">
        <f t="shared" si="2"/>
        <v>A3</v>
      </c>
      <c r="I98" s="10" t="s">
        <v>660</v>
      </c>
      <c r="J98" s="6" t="str">
        <f t="shared" si="3"/>
        <v>A2</v>
      </c>
    </row>
    <row r="99" spans="3:10" ht="15.6" x14ac:dyDescent="0.3">
      <c r="C99" s="3" t="s">
        <v>80</v>
      </c>
      <c r="D99" s="2">
        <v>14316.23</v>
      </c>
      <c r="E99" s="10" t="s">
        <v>647</v>
      </c>
      <c r="H99" s="6" t="str">
        <f t="shared" si="2"/>
        <v>A2</v>
      </c>
      <c r="I99" s="10" t="s">
        <v>660</v>
      </c>
      <c r="J99" s="6" t="str">
        <f t="shared" si="3"/>
        <v>A2</v>
      </c>
    </row>
    <row r="100" spans="3:10" ht="15.6" x14ac:dyDescent="0.3">
      <c r="C100" s="3" t="s">
        <v>81</v>
      </c>
      <c r="D100" s="2">
        <v>14235.83</v>
      </c>
      <c r="E100" s="10" t="s">
        <v>647</v>
      </c>
      <c r="H100" s="6" t="str">
        <f t="shared" si="2"/>
        <v>A2</v>
      </c>
      <c r="I100" s="10" t="s">
        <v>660</v>
      </c>
      <c r="J100" s="6" t="str">
        <f t="shared" si="3"/>
        <v>A1</v>
      </c>
    </row>
    <row r="101" spans="3:10" ht="15.6" x14ac:dyDescent="0.3">
      <c r="C101" s="3" t="s">
        <v>82</v>
      </c>
      <c r="D101" s="2">
        <v>14170.5</v>
      </c>
      <c r="E101" s="10" t="s">
        <v>646</v>
      </c>
      <c r="H101" s="6" t="str">
        <f t="shared" si="2"/>
        <v>A1</v>
      </c>
      <c r="I101" s="10" t="s">
        <v>660</v>
      </c>
      <c r="J101" s="6" t="str">
        <f t="shared" si="3"/>
        <v>A1</v>
      </c>
    </row>
    <row r="102" spans="3:10" ht="15.6" x14ac:dyDescent="0.3">
      <c r="C102" s="1">
        <v>43988</v>
      </c>
      <c r="D102" s="2">
        <v>14170.5</v>
      </c>
      <c r="E102" s="10" t="s">
        <v>646</v>
      </c>
      <c r="H102" s="6" t="str">
        <f t="shared" si="2"/>
        <v>A1</v>
      </c>
      <c r="I102" s="10" t="s">
        <v>660</v>
      </c>
      <c r="J102" s="6" t="str">
        <f t="shared" si="3"/>
        <v>A1</v>
      </c>
    </row>
    <row r="103" spans="3:10" ht="15.6" x14ac:dyDescent="0.3">
      <c r="C103" s="1">
        <v>44018</v>
      </c>
      <c r="D103" s="2">
        <v>14170.5</v>
      </c>
      <c r="E103" s="10" t="s">
        <v>646</v>
      </c>
      <c r="H103" s="6" t="str">
        <f t="shared" si="2"/>
        <v>A1</v>
      </c>
      <c r="I103" s="10" t="s">
        <v>660</v>
      </c>
      <c r="J103" s="6" t="str">
        <f t="shared" si="3"/>
        <v>A1</v>
      </c>
    </row>
    <row r="104" spans="3:10" ht="15.6" x14ac:dyDescent="0.3">
      <c r="C104" s="3" t="s">
        <v>83</v>
      </c>
      <c r="D104" s="2">
        <v>14025.78</v>
      </c>
      <c r="E104" s="10" t="s">
        <v>646</v>
      </c>
      <c r="H104" s="6" t="str">
        <f t="shared" si="2"/>
        <v>A1</v>
      </c>
      <c r="I104" s="10" t="s">
        <v>660</v>
      </c>
      <c r="J104" s="6" t="str">
        <f t="shared" si="3"/>
        <v>A1</v>
      </c>
    </row>
    <row r="105" spans="3:10" ht="15.6" x14ac:dyDescent="0.3">
      <c r="C105" s="3" t="s">
        <v>84</v>
      </c>
      <c r="D105" s="2">
        <v>14042.87</v>
      </c>
      <c r="E105" s="10" t="s">
        <v>646</v>
      </c>
      <c r="H105" s="6" t="str">
        <f t="shared" si="2"/>
        <v>A1</v>
      </c>
      <c r="I105" s="10" t="s">
        <v>660</v>
      </c>
      <c r="J105" s="6" t="str">
        <f t="shared" si="3"/>
        <v>A1</v>
      </c>
    </row>
    <row r="106" spans="3:10" ht="15.6" x14ac:dyDescent="0.3">
      <c r="C106" s="3" t="s">
        <v>85</v>
      </c>
      <c r="D106" s="2">
        <v>14153.42</v>
      </c>
      <c r="E106" s="10" t="s">
        <v>646</v>
      </c>
      <c r="H106" s="6" t="str">
        <f t="shared" si="2"/>
        <v>A1</v>
      </c>
      <c r="I106" s="10" t="s">
        <v>660</v>
      </c>
      <c r="J106" s="6" t="str">
        <f t="shared" si="3"/>
        <v>A1</v>
      </c>
    </row>
    <row r="107" spans="3:10" ht="15.6" x14ac:dyDescent="0.3">
      <c r="C107" s="3" t="s">
        <v>86</v>
      </c>
      <c r="D107" s="2">
        <v>14084.07</v>
      </c>
      <c r="E107" s="10" t="s">
        <v>646</v>
      </c>
      <c r="H107" s="6" t="str">
        <f t="shared" si="2"/>
        <v>A1</v>
      </c>
      <c r="I107" s="10" t="s">
        <v>660</v>
      </c>
      <c r="J107" s="6" t="str">
        <f t="shared" si="3"/>
        <v>A2</v>
      </c>
    </row>
    <row r="108" spans="3:10" ht="15.6" x14ac:dyDescent="0.3">
      <c r="C108" s="3" t="s">
        <v>87</v>
      </c>
      <c r="D108" s="2">
        <v>14328.29</v>
      </c>
      <c r="E108" s="10" t="s">
        <v>647</v>
      </c>
      <c r="H108" s="6" t="str">
        <f t="shared" si="2"/>
        <v>A2</v>
      </c>
      <c r="I108" s="10" t="s">
        <v>660</v>
      </c>
      <c r="J108" s="6" t="str">
        <f t="shared" si="3"/>
        <v>A2</v>
      </c>
    </row>
    <row r="109" spans="3:10" ht="15.6" x14ac:dyDescent="0.3">
      <c r="C109" s="3" t="s">
        <v>88</v>
      </c>
      <c r="D109" s="2">
        <v>14328.29</v>
      </c>
      <c r="E109" s="10" t="s">
        <v>647</v>
      </c>
      <c r="H109" s="6" t="str">
        <f t="shared" si="2"/>
        <v>A2</v>
      </c>
      <c r="I109" s="10" t="s">
        <v>660</v>
      </c>
      <c r="J109" s="6" t="str">
        <f t="shared" si="3"/>
        <v>A2</v>
      </c>
    </row>
    <row r="110" spans="3:10" ht="15.6" x14ac:dyDescent="0.3">
      <c r="C110" s="3" t="s">
        <v>89</v>
      </c>
      <c r="D110" s="2">
        <v>14328.29</v>
      </c>
      <c r="E110" s="10" t="s">
        <v>647</v>
      </c>
      <c r="H110" s="6" t="str">
        <f t="shared" si="2"/>
        <v>A2</v>
      </c>
      <c r="I110" s="10" t="s">
        <v>660</v>
      </c>
      <c r="J110" s="6" t="str">
        <f t="shared" si="3"/>
        <v>A2</v>
      </c>
    </row>
    <row r="111" spans="3:10" ht="15.6" x14ac:dyDescent="0.3">
      <c r="C111" s="3" t="s">
        <v>90</v>
      </c>
      <c r="D111" s="2">
        <v>14299.14</v>
      </c>
      <c r="E111" s="10" t="s">
        <v>647</v>
      </c>
      <c r="H111" s="6" t="str">
        <f t="shared" si="2"/>
        <v>A2</v>
      </c>
      <c r="I111" s="10" t="s">
        <v>660</v>
      </c>
      <c r="J111" s="6" t="str">
        <f t="shared" si="3"/>
        <v>A1</v>
      </c>
    </row>
    <row r="112" spans="3:10" ht="15.6" x14ac:dyDescent="0.3">
      <c r="C112" s="3" t="s">
        <v>91</v>
      </c>
      <c r="D112" s="2">
        <v>14225.78</v>
      </c>
      <c r="E112" s="10" t="s">
        <v>646</v>
      </c>
      <c r="H112" s="6" t="str">
        <f t="shared" si="2"/>
        <v>A1</v>
      </c>
      <c r="I112" s="10" t="s">
        <v>660</v>
      </c>
      <c r="J112" s="6" t="str">
        <f t="shared" si="3"/>
        <v>A2</v>
      </c>
    </row>
    <row r="113" spans="3:10" ht="15.6" x14ac:dyDescent="0.3">
      <c r="C113" s="3" t="s">
        <v>92</v>
      </c>
      <c r="D113" s="2">
        <v>14305.17</v>
      </c>
      <c r="E113" s="10" t="s">
        <v>647</v>
      </c>
      <c r="H113" s="6" t="str">
        <f t="shared" si="2"/>
        <v>A2</v>
      </c>
      <c r="I113" s="10" t="s">
        <v>660</v>
      </c>
      <c r="J113" s="6" t="str">
        <f t="shared" si="3"/>
        <v>A2</v>
      </c>
    </row>
    <row r="114" spans="3:10" ht="15.6" x14ac:dyDescent="0.3">
      <c r="C114" s="3" t="s">
        <v>93</v>
      </c>
      <c r="D114" s="2">
        <v>14256.93</v>
      </c>
      <c r="E114" s="10" t="s">
        <v>647</v>
      </c>
      <c r="H114" s="6" t="str">
        <f t="shared" si="2"/>
        <v>A2</v>
      </c>
      <c r="I114" s="10" t="s">
        <v>660</v>
      </c>
      <c r="J114" s="6" t="str">
        <f t="shared" si="3"/>
        <v>A2</v>
      </c>
    </row>
    <row r="115" spans="3:10" ht="15.6" x14ac:dyDescent="0.3">
      <c r="C115" s="3" t="s">
        <v>94</v>
      </c>
      <c r="D115" s="2">
        <v>14313.21</v>
      </c>
      <c r="E115" s="10" t="s">
        <v>647</v>
      </c>
      <c r="H115" s="6" t="str">
        <f t="shared" si="2"/>
        <v>A2</v>
      </c>
      <c r="I115" s="10" t="s">
        <v>660</v>
      </c>
      <c r="J115" s="6" t="str">
        <f t="shared" si="3"/>
        <v>A2</v>
      </c>
    </row>
    <row r="116" spans="3:10" ht="15.6" x14ac:dyDescent="0.3">
      <c r="C116" s="3" t="s">
        <v>95</v>
      </c>
      <c r="D116" s="2">
        <v>14313.21</v>
      </c>
      <c r="E116" s="10" t="s">
        <v>647</v>
      </c>
      <c r="H116" s="6" t="str">
        <f t="shared" si="2"/>
        <v>A2</v>
      </c>
      <c r="I116" s="10" t="s">
        <v>660</v>
      </c>
      <c r="J116" s="6" t="str">
        <f t="shared" si="3"/>
        <v>A2</v>
      </c>
    </row>
    <row r="117" spans="3:10" ht="15.6" x14ac:dyDescent="0.3">
      <c r="C117" s="3" t="s">
        <v>96</v>
      </c>
      <c r="D117" s="2">
        <v>14313.21</v>
      </c>
      <c r="E117" s="10" t="s">
        <v>647</v>
      </c>
      <c r="H117" s="6" t="str">
        <f t="shared" si="2"/>
        <v>A2</v>
      </c>
      <c r="I117" s="10" t="s">
        <v>660</v>
      </c>
      <c r="J117" s="6" t="str">
        <f t="shared" si="3"/>
        <v>A2</v>
      </c>
    </row>
    <row r="118" spans="3:10" ht="15.6" x14ac:dyDescent="0.3">
      <c r="C118" s="3" t="s">
        <v>97</v>
      </c>
      <c r="D118" s="2">
        <v>14280.05</v>
      </c>
      <c r="E118" s="10" t="s">
        <v>647</v>
      </c>
      <c r="H118" s="6" t="str">
        <f t="shared" si="2"/>
        <v>A2</v>
      </c>
      <c r="I118" s="10" t="s">
        <v>660</v>
      </c>
      <c r="J118" s="6" t="str">
        <f t="shared" si="3"/>
        <v>A2</v>
      </c>
    </row>
    <row r="119" spans="3:10" ht="15.6" x14ac:dyDescent="0.3">
      <c r="C119" s="3" t="s">
        <v>98</v>
      </c>
      <c r="D119" s="2">
        <v>14336.33</v>
      </c>
      <c r="E119" s="10" t="s">
        <v>647</v>
      </c>
      <c r="H119" s="6" t="str">
        <f t="shared" si="2"/>
        <v>A2</v>
      </c>
      <c r="I119" s="10" t="s">
        <v>660</v>
      </c>
      <c r="J119" s="6" t="str">
        <f t="shared" si="3"/>
        <v>A1</v>
      </c>
    </row>
    <row r="120" spans="3:10" ht="15.6" x14ac:dyDescent="0.3">
      <c r="C120" s="3" t="s">
        <v>99</v>
      </c>
      <c r="D120" s="2">
        <v>14230.8</v>
      </c>
      <c r="E120" s="10" t="s">
        <v>646</v>
      </c>
      <c r="H120" s="6" t="str">
        <f t="shared" si="2"/>
        <v>A1</v>
      </c>
      <c r="I120" s="10" t="s">
        <v>660</v>
      </c>
      <c r="J120" s="6" t="str">
        <f t="shared" si="3"/>
        <v>A2</v>
      </c>
    </row>
    <row r="121" spans="3:10" ht="15.6" x14ac:dyDescent="0.3">
      <c r="C121" s="3" t="s">
        <v>100</v>
      </c>
      <c r="D121" s="2">
        <v>14302.16</v>
      </c>
      <c r="E121" s="10" t="s">
        <v>647</v>
      </c>
      <c r="H121" s="6" t="str">
        <f t="shared" si="2"/>
        <v>A2</v>
      </c>
      <c r="I121" s="10" t="s">
        <v>660</v>
      </c>
      <c r="J121" s="6" t="str">
        <f t="shared" si="3"/>
        <v>A2</v>
      </c>
    </row>
    <row r="122" spans="3:10" ht="15.6" x14ac:dyDescent="0.3">
      <c r="C122" s="3" t="s">
        <v>101</v>
      </c>
      <c r="D122" s="2">
        <v>14310.2</v>
      </c>
      <c r="E122" s="10" t="s">
        <v>647</v>
      </c>
      <c r="H122" s="6" t="str">
        <f t="shared" si="2"/>
        <v>A2</v>
      </c>
      <c r="I122" s="10" t="s">
        <v>660</v>
      </c>
      <c r="J122" s="6" t="str">
        <f t="shared" si="3"/>
        <v>A2</v>
      </c>
    </row>
    <row r="123" spans="3:10" ht="15.6" x14ac:dyDescent="0.3">
      <c r="C123" s="3" t="s">
        <v>102</v>
      </c>
      <c r="D123" s="2">
        <v>14310.2</v>
      </c>
      <c r="E123" s="10" t="s">
        <v>647</v>
      </c>
      <c r="H123" s="6" t="str">
        <f t="shared" si="2"/>
        <v>A2</v>
      </c>
      <c r="I123" s="10" t="s">
        <v>660</v>
      </c>
      <c r="J123" s="6" t="str">
        <f t="shared" si="3"/>
        <v>A2</v>
      </c>
    </row>
    <row r="124" spans="3:10" ht="15.6" x14ac:dyDescent="0.3">
      <c r="C124" s="3" t="s">
        <v>103</v>
      </c>
      <c r="D124" s="2">
        <v>14310.2</v>
      </c>
      <c r="E124" s="10" t="s">
        <v>647</v>
      </c>
      <c r="H124" s="6" t="str">
        <f t="shared" si="2"/>
        <v>A2</v>
      </c>
      <c r="I124" s="10" t="s">
        <v>660</v>
      </c>
      <c r="J124" s="6" t="str">
        <f t="shared" si="3"/>
        <v>A2</v>
      </c>
    </row>
    <row r="125" spans="3:10" ht="15.6" x14ac:dyDescent="0.3">
      <c r="C125" s="3" t="s">
        <v>104</v>
      </c>
      <c r="D125" s="2">
        <v>14440.85</v>
      </c>
      <c r="E125" s="10" t="s">
        <v>647</v>
      </c>
      <c r="H125" s="6" t="str">
        <f t="shared" si="2"/>
        <v>A2</v>
      </c>
      <c r="I125" s="10" t="s">
        <v>660</v>
      </c>
      <c r="J125" s="6" t="str">
        <f t="shared" si="3"/>
        <v>A2</v>
      </c>
    </row>
    <row r="126" spans="3:10" ht="15.6" x14ac:dyDescent="0.3">
      <c r="C126" s="3" t="s">
        <v>105</v>
      </c>
      <c r="D126" s="2">
        <v>14373.51</v>
      </c>
      <c r="E126" s="10" t="s">
        <v>647</v>
      </c>
      <c r="H126" s="6" t="str">
        <f t="shared" si="2"/>
        <v>A2</v>
      </c>
      <c r="I126" s="10" t="s">
        <v>660</v>
      </c>
      <c r="J126" s="6" t="str">
        <f t="shared" si="3"/>
        <v>A2</v>
      </c>
    </row>
    <row r="127" spans="3:10" ht="15.6" x14ac:dyDescent="0.3">
      <c r="C127" s="3" t="s">
        <v>106</v>
      </c>
      <c r="D127" s="2">
        <v>14412.71</v>
      </c>
      <c r="E127" s="10" t="s">
        <v>647</v>
      </c>
      <c r="H127" s="6" t="str">
        <f t="shared" si="2"/>
        <v>A2</v>
      </c>
      <c r="I127" s="10" t="s">
        <v>660</v>
      </c>
      <c r="J127" s="6" t="str">
        <f t="shared" si="3"/>
        <v>A3</v>
      </c>
    </row>
    <row r="128" spans="3:10" ht="15.6" x14ac:dyDescent="0.3">
      <c r="C128" s="3" t="s">
        <v>107</v>
      </c>
      <c r="D128" s="2">
        <v>14588.58</v>
      </c>
      <c r="E128" s="10" t="s">
        <v>648</v>
      </c>
      <c r="H128" s="6" t="str">
        <f t="shared" si="2"/>
        <v>A3</v>
      </c>
      <c r="I128" s="10" t="s">
        <v>660</v>
      </c>
      <c r="J128" s="6" t="str">
        <f t="shared" si="3"/>
        <v>A3</v>
      </c>
    </row>
    <row r="129" spans="3:10" ht="15.6" x14ac:dyDescent="0.3">
      <c r="C129" s="3" t="s">
        <v>108</v>
      </c>
      <c r="D129" s="2">
        <v>14638.83</v>
      </c>
      <c r="E129" s="10" t="s">
        <v>648</v>
      </c>
      <c r="H129" s="6" t="str">
        <f t="shared" si="2"/>
        <v>A3</v>
      </c>
      <c r="I129" s="10" t="s">
        <v>660</v>
      </c>
      <c r="J129" s="6" t="str">
        <f t="shared" si="3"/>
        <v>A3</v>
      </c>
    </row>
    <row r="130" spans="3:10" ht="15.6" x14ac:dyDescent="0.3">
      <c r="C130" s="1">
        <v>43928</v>
      </c>
      <c r="D130" s="2">
        <v>14638.83</v>
      </c>
      <c r="E130" s="10" t="s">
        <v>648</v>
      </c>
      <c r="H130" s="6" t="str">
        <f t="shared" si="2"/>
        <v>A3</v>
      </c>
      <c r="I130" s="10" t="s">
        <v>660</v>
      </c>
      <c r="J130" s="6" t="str">
        <f t="shared" si="3"/>
        <v>A3</v>
      </c>
    </row>
    <row r="131" spans="3:10" ht="15.6" x14ac:dyDescent="0.3">
      <c r="C131" s="1">
        <v>43958</v>
      </c>
      <c r="D131" s="2">
        <v>14638.83</v>
      </c>
      <c r="E131" s="10" t="s">
        <v>648</v>
      </c>
      <c r="H131" s="6" t="str">
        <f t="shared" si="2"/>
        <v>A3</v>
      </c>
      <c r="I131" s="10" t="s">
        <v>660</v>
      </c>
      <c r="J131" s="6" t="str">
        <f t="shared" si="3"/>
        <v>A3</v>
      </c>
    </row>
    <row r="132" spans="3:10" ht="15.6" x14ac:dyDescent="0.3">
      <c r="C132" s="3" t="s">
        <v>109</v>
      </c>
      <c r="D132" s="2">
        <v>14619.74</v>
      </c>
      <c r="E132" s="10" t="s">
        <v>648</v>
      </c>
      <c r="H132" s="6" t="str">
        <f t="shared" si="2"/>
        <v>A3</v>
      </c>
      <c r="I132" s="10" t="s">
        <v>660</v>
      </c>
      <c r="J132" s="6" t="str">
        <f t="shared" si="3"/>
        <v>A3</v>
      </c>
    </row>
    <row r="133" spans="3:10" ht="15.6" x14ac:dyDescent="0.3">
      <c r="C133" s="3" t="s">
        <v>110</v>
      </c>
      <c r="D133" s="2">
        <v>14528.28</v>
      </c>
      <c r="E133" s="10" t="s">
        <v>648</v>
      </c>
      <c r="H133" s="6" t="str">
        <f t="shared" si="2"/>
        <v>A3</v>
      </c>
      <c r="I133" s="10" t="s">
        <v>660</v>
      </c>
      <c r="J133" s="6" t="str">
        <f t="shared" si="3"/>
        <v>A3</v>
      </c>
    </row>
    <row r="134" spans="3:10" ht="15.6" x14ac:dyDescent="0.3">
      <c r="C134" s="3" t="s">
        <v>111</v>
      </c>
      <c r="D134" s="2">
        <v>14532.3</v>
      </c>
      <c r="E134" s="10" t="s">
        <v>648</v>
      </c>
      <c r="H134" s="6" t="str">
        <f t="shared" si="2"/>
        <v>A3</v>
      </c>
      <c r="I134" s="10" t="s">
        <v>660</v>
      </c>
      <c r="J134" s="6" t="str">
        <f t="shared" si="3"/>
        <v>A2</v>
      </c>
    </row>
    <row r="135" spans="3:10" ht="15.6" x14ac:dyDescent="0.3">
      <c r="C135" s="3" t="s">
        <v>112</v>
      </c>
      <c r="D135" s="2">
        <v>14518.23</v>
      </c>
      <c r="E135" s="10" t="s">
        <v>647</v>
      </c>
      <c r="H135" s="6" t="str">
        <f t="shared" ref="H135:H198" si="4">J134</f>
        <v>A2</v>
      </c>
      <c r="I135" s="10" t="s">
        <v>660</v>
      </c>
      <c r="J135" s="6" t="str">
        <f t="shared" ref="J135:J198" si="5">E136</f>
        <v>A3</v>
      </c>
    </row>
    <row r="136" spans="3:10" ht="15.6" x14ac:dyDescent="0.3">
      <c r="C136" s="3" t="s">
        <v>113</v>
      </c>
      <c r="D136" s="2">
        <v>14573.51</v>
      </c>
      <c r="E136" s="10" t="s">
        <v>648</v>
      </c>
      <c r="H136" s="6" t="str">
        <f t="shared" si="4"/>
        <v>A3</v>
      </c>
      <c r="I136" s="10" t="s">
        <v>660</v>
      </c>
      <c r="J136" s="6" t="str">
        <f t="shared" si="5"/>
        <v>A3</v>
      </c>
    </row>
    <row r="137" spans="3:10" ht="15.6" x14ac:dyDescent="0.3">
      <c r="C137" s="1">
        <v>44142</v>
      </c>
      <c r="D137" s="2">
        <v>14573.51</v>
      </c>
      <c r="E137" s="10" t="s">
        <v>648</v>
      </c>
      <c r="H137" s="6" t="str">
        <f t="shared" si="4"/>
        <v>A3</v>
      </c>
      <c r="I137" s="10" t="s">
        <v>660</v>
      </c>
      <c r="J137" s="6" t="str">
        <f t="shared" si="5"/>
        <v>A3</v>
      </c>
    </row>
    <row r="138" spans="3:10" ht="15.6" x14ac:dyDescent="0.3">
      <c r="C138" s="1">
        <v>44172</v>
      </c>
      <c r="D138" s="2">
        <v>14573.51</v>
      </c>
      <c r="E138" s="10" t="s">
        <v>648</v>
      </c>
      <c r="H138" s="6" t="str">
        <f t="shared" si="4"/>
        <v>A3</v>
      </c>
      <c r="I138" s="10" t="s">
        <v>660</v>
      </c>
      <c r="J138" s="6" t="str">
        <f t="shared" si="5"/>
        <v>A3</v>
      </c>
    </row>
    <row r="139" spans="3:10" ht="15.6" x14ac:dyDescent="0.3">
      <c r="C139" s="3" t="s">
        <v>114</v>
      </c>
      <c r="D139" s="2">
        <v>14558.43</v>
      </c>
      <c r="E139" s="10" t="s">
        <v>648</v>
      </c>
      <c r="H139" s="6" t="str">
        <f t="shared" si="4"/>
        <v>A3</v>
      </c>
      <c r="I139" s="10" t="s">
        <v>660</v>
      </c>
      <c r="J139" s="6" t="str">
        <f t="shared" si="5"/>
        <v>A3</v>
      </c>
    </row>
    <row r="140" spans="3:10" ht="15.6" x14ac:dyDescent="0.3">
      <c r="C140" s="3" t="s">
        <v>115</v>
      </c>
      <c r="D140" s="2">
        <v>14584.56</v>
      </c>
      <c r="E140" s="10" t="s">
        <v>648</v>
      </c>
      <c r="H140" s="6" t="str">
        <f t="shared" si="4"/>
        <v>A3</v>
      </c>
      <c r="I140" s="10" t="s">
        <v>660</v>
      </c>
      <c r="J140" s="6" t="str">
        <f t="shared" si="5"/>
        <v>A3</v>
      </c>
    </row>
    <row r="141" spans="3:10" ht="15.6" x14ac:dyDescent="0.3">
      <c r="C141" s="3" t="s">
        <v>116</v>
      </c>
      <c r="D141" s="2">
        <v>14689.08</v>
      </c>
      <c r="E141" s="10" t="s">
        <v>648</v>
      </c>
      <c r="H141" s="6" t="str">
        <f t="shared" si="4"/>
        <v>A3</v>
      </c>
      <c r="I141" s="10" t="s">
        <v>660</v>
      </c>
      <c r="J141" s="6" t="str">
        <f t="shared" si="5"/>
        <v>A3</v>
      </c>
    </row>
    <row r="142" spans="3:10" ht="15.6" x14ac:dyDescent="0.3">
      <c r="C142" s="3" t="s">
        <v>117</v>
      </c>
      <c r="D142" s="2">
        <v>14705.16</v>
      </c>
      <c r="E142" s="10" t="s">
        <v>648</v>
      </c>
      <c r="H142" s="6" t="str">
        <f t="shared" si="4"/>
        <v>A3</v>
      </c>
      <c r="I142" s="10" t="s">
        <v>660</v>
      </c>
      <c r="J142" s="6" t="str">
        <f t="shared" si="5"/>
        <v>A4</v>
      </c>
    </row>
    <row r="143" spans="3:10" ht="15.6" x14ac:dyDescent="0.3">
      <c r="C143" s="3" t="s">
        <v>118</v>
      </c>
      <c r="D143" s="2">
        <v>14853.9</v>
      </c>
      <c r="E143" s="10" t="s">
        <v>649</v>
      </c>
      <c r="H143" s="6" t="str">
        <f t="shared" si="4"/>
        <v>A4</v>
      </c>
      <c r="I143" s="10" t="s">
        <v>660</v>
      </c>
      <c r="J143" s="6" t="str">
        <f t="shared" si="5"/>
        <v>A4</v>
      </c>
    </row>
    <row r="144" spans="3:10" ht="15.6" x14ac:dyDescent="0.3">
      <c r="C144" s="3" t="s">
        <v>119</v>
      </c>
      <c r="D144" s="2">
        <v>14853.9</v>
      </c>
      <c r="E144" s="10" t="s">
        <v>649</v>
      </c>
      <c r="H144" s="6" t="str">
        <f t="shared" si="4"/>
        <v>A4</v>
      </c>
      <c r="I144" s="10" t="s">
        <v>660</v>
      </c>
      <c r="J144" s="6" t="str">
        <f t="shared" si="5"/>
        <v>A4</v>
      </c>
    </row>
    <row r="145" spans="3:10" ht="15.6" x14ac:dyDescent="0.3">
      <c r="C145" s="3" t="s">
        <v>120</v>
      </c>
      <c r="D145" s="2">
        <v>14853.9</v>
      </c>
      <c r="E145" s="10" t="s">
        <v>649</v>
      </c>
      <c r="H145" s="6" t="str">
        <f t="shared" si="4"/>
        <v>A4</v>
      </c>
      <c r="I145" s="10" t="s">
        <v>660</v>
      </c>
      <c r="J145" s="6" t="str">
        <f t="shared" si="5"/>
        <v>A4</v>
      </c>
    </row>
    <row r="146" spans="3:10" ht="15.6" x14ac:dyDescent="0.3">
      <c r="C146" s="3" t="s">
        <v>121</v>
      </c>
      <c r="D146" s="2">
        <v>14906.16</v>
      </c>
      <c r="E146" s="10" t="s">
        <v>649</v>
      </c>
      <c r="H146" s="6" t="str">
        <f t="shared" si="4"/>
        <v>A4</v>
      </c>
      <c r="I146" s="10" t="s">
        <v>660</v>
      </c>
      <c r="J146" s="6" t="str">
        <f t="shared" si="5"/>
        <v>A4</v>
      </c>
    </row>
    <row r="147" spans="3:10" ht="15.6" x14ac:dyDescent="0.3">
      <c r="C147" s="3" t="s">
        <v>122</v>
      </c>
      <c r="D147" s="2">
        <v>14887.07</v>
      </c>
      <c r="E147" s="10" t="s">
        <v>649</v>
      </c>
      <c r="H147" s="6" t="str">
        <f t="shared" si="4"/>
        <v>A4</v>
      </c>
      <c r="I147" s="10" t="s">
        <v>660</v>
      </c>
      <c r="J147" s="6" t="str">
        <f t="shared" si="5"/>
        <v>A3</v>
      </c>
    </row>
    <row r="148" spans="3:10" ht="15.6" x14ac:dyDescent="0.3">
      <c r="C148" s="3" t="s">
        <v>123</v>
      </c>
      <c r="D148" s="2">
        <v>14728.28</v>
      </c>
      <c r="E148" s="10" t="s">
        <v>648</v>
      </c>
      <c r="H148" s="6" t="str">
        <f t="shared" si="4"/>
        <v>A3</v>
      </c>
      <c r="I148" s="10" t="s">
        <v>660</v>
      </c>
      <c r="J148" s="6" t="str">
        <f t="shared" si="5"/>
        <v>A3</v>
      </c>
    </row>
    <row r="149" spans="3:10" ht="15.6" x14ac:dyDescent="0.3">
      <c r="C149" s="3" t="s">
        <v>124</v>
      </c>
      <c r="D149" s="2">
        <v>14742.35</v>
      </c>
      <c r="E149" s="10" t="s">
        <v>648</v>
      </c>
      <c r="H149" s="6" t="str">
        <f t="shared" si="4"/>
        <v>A3</v>
      </c>
      <c r="I149" s="10" t="s">
        <v>660</v>
      </c>
      <c r="J149" s="6" t="str">
        <f t="shared" si="5"/>
        <v>A3</v>
      </c>
    </row>
    <row r="150" spans="3:10" ht="15.6" x14ac:dyDescent="0.3">
      <c r="C150" s="3" t="s">
        <v>125</v>
      </c>
      <c r="D150" s="2">
        <v>14687.07</v>
      </c>
      <c r="E150" s="10" t="s">
        <v>648</v>
      </c>
      <c r="H150" s="6" t="str">
        <f t="shared" si="4"/>
        <v>A3</v>
      </c>
      <c r="I150" s="10" t="s">
        <v>660</v>
      </c>
      <c r="J150" s="6" t="str">
        <f t="shared" si="5"/>
        <v>A3</v>
      </c>
    </row>
    <row r="151" spans="3:10" ht="15.6" x14ac:dyDescent="0.3">
      <c r="C151" s="3" t="s">
        <v>126</v>
      </c>
      <c r="D151" s="2">
        <v>14687.07</v>
      </c>
      <c r="E151" s="10" t="s">
        <v>648</v>
      </c>
      <c r="H151" s="6" t="str">
        <f t="shared" si="4"/>
        <v>A3</v>
      </c>
      <c r="I151" s="10" t="s">
        <v>660</v>
      </c>
      <c r="J151" s="6" t="str">
        <f t="shared" si="5"/>
        <v>A3</v>
      </c>
    </row>
    <row r="152" spans="3:10" ht="15.6" x14ac:dyDescent="0.3">
      <c r="C152" s="3" t="s">
        <v>127</v>
      </c>
      <c r="D152" s="2">
        <v>14687.07</v>
      </c>
      <c r="E152" s="10" t="s">
        <v>648</v>
      </c>
      <c r="H152" s="6" t="str">
        <f t="shared" si="4"/>
        <v>A3</v>
      </c>
      <c r="I152" s="10" t="s">
        <v>660</v>
      </c>
      <c r="J152" s="6" t="str">
        <f t="shared" si="5"/>
        <v>A3</v>
      </c>
    </row>
    <row r="153" spans="3:10" ht="15.6" x14ac:dyDescent="0.3">
      <c r="C153" s="3" t="s">
        <v>128</v>
      </c>
      <c r="D153" s="2">
        <v>14678.03</v>
      </c>
      <c r="E153" s="10" t="s">
        <v>648</v>
      </c>
      <c r="H153" s="6" t="str">
        <f t="shared" si="4"/>
        <v>A3</v>
      </c>
      <c r="I153" s="10" t="s">
        <v>660</v>
      </c>
      <c r="J153" s="6" t="str">
        <f t="shared" si="5"/>
        <v>A3</v>
      </c>
    </row>
    <row r="154" spans="3:10" ht="15.6" x14ac:dyDescent="0.3">
      <c r="C154" s="3" t="s">
        <v>129</v>
      </c>
      <c r="D154" s="2">
        <v>14615.72</v>
      </c>
      <c r="E154" s="10" t="s">
        <v>648</v>
      </c>
      <c r="H154" s="6" t="str">
        <f t="shared" si="4"/>
        <v>A3</v>
      </c>
      <c r="I154" s="10" t="s">
        <v>660</v>
      </c>
      <c r="J154" s="6" t="str">
        <f t="shared" si="5"/>
        <v>A3</v>
      </c>
    </row>
    <row r="155" spans="3:10" ht="15.6" x14ac:dyDescent="0.3">
      <c r="C155" s="3" t="s">
        <v>130</v>
      </c>
      <c r="D155" s="2">
        <v>14642.85</v>
      </c>
      <c r="E155" s="10" t="s">
        <v>648</v>
      </c>
      <c r="H155" s="6" t="str">
        <f t="shared" si="4"/>
        <v>A3</v>
      </c>
      <c r="I155" s="10" t="s">
        <v>660</v>
      </c>
      <c r="J155" s="6" t="str">
        <f t="shared" si="5"/>
        <v>A3</v>
      </c>
    </row>
    <row r="156" spans="3:10" ht="15.6" x14ac:dyDescent="0.3">
      <c r="C156" s="3" t="s">
        <v>131</v>
      </c>
      <c r="D156" s="2">
        <v>14726.27</v>
      </c>
      <c r="E156" s="10" t="s">
        <v>648</v>
      </c>
      <c r="H156" s="6" t="str">
        <f t="shared" si="4"/>
        <v>A3</v>
      </c>
      <c r="I156" s="10" t="s">
        <v>660</v>
      </c>
      <c r="J156" s="6" t="str">
        <f t="shared" si="5"/>
        <v>A3</v>
      </c>
    </row>
    <row r="157" spans="3:10" ht="15.6" x14ac:dyDescent="0.3">
      <c r="C157" s="3" t="s">
        <v>132</v>
      </c>
      <c r="D157" s="2">
        <v>14726.27</v>
      </c>
      <c r="E157" s="10" t="s">
        <v>648</v>
      </c>
      <c r="H157" s="6" t="str">
        <f t="shared" si="4"/>
        <v>A3</v>
      </c>
      <c r="I157" s="10" t="s">
        <v>660</v>
      </c>
      <c r="J157" s="6" t="str">
        <f t="shared" si="5"/>
        <v>A3</v>
      </c>
    </row>
    <row r="158" spans="3:10" ht="15.6" x14ac:dyDescent="0.3">
      <c r="C158" s="1">
        <v>43838</v>
      </c>
      <c r="D158" s="2">
        <v>14726.27</v>
      </c>
      <c r="E158" s="10" t="s">
        <v>648</v>
      </c>
      <c r="H158" s="6" t="str">
        <f t="shared" si="4"/>
        <v>A3</v>
      </c>
      <c r="I158" s="10" t="s">
        <v>660</v>
      </c>
      <c r="J158" s="6" t="str">
        <f t="shared" si="5"/>
        <v>A3</v>
      </c>
    </row>
    <row r="159" spans="3:10" ht="15.6" x14ac:dyDescent="0.3">
      <c r="C159" s="1">
        <v>43869</v>
      </c>
      <c r="D159" s="2">
        <v>14726.27</v>
      </c>
      <c r="E159" s="10" t="s">
        <v>648</v>
      </c>
      <c r="H159" s="6" t="str">
        <f t="shared" si="4"/>
        <v>A3</v>
      </c>
      <c r="I159" s="10" t="s">
        <v>660</v>
      </c>
      <c r="J159" s="6" t="str">
        <f t="shared" si="5"/>
        <v>A3</v>
      </c>
    </row>
    <row r="160" spans="3:10" ht="15.6" x14ac:dyDescent="0.3">
      <c r="C160" s="3" t="s">
        <v>133</v>
      </c>
      <c r="D160" s="2">
        <v>14786.57</v>
      </c>
      <c r="E160" s="10" t="s">
        <v>648</v>
      </c>
      <c r="H160" s="6" t="str">
        <f t="shared" si="4"/>
        <v>A3</v>
      </c>
      <c r="I160" s="10" t="s">
        <v>660</v>
      </c>
      <c r="J160" s="6" t="str">
        <f t="shared" si="5"/>
        <v>A3</v>
      </c>
    </row>
    <row r="161" spans="3:10" ht="15.6" x14ac:dyDescent="0.3">
      <c r="C161" s="3" t="s">
        <v>134</v>
      </c>
      <c r="D161" s="2">
        <v>14770.49</v>
      </c>
      <c r="E161" s="10" t="s">
        <v>648</v>
      </c>
      <c r="H161" s="6" t="str">
        <f t="shared" si="4"/>
        <v>A3</v>
      </c>
      <c r="I161" s="10" t="s">
        <v>660</v>
      </c>
      <c r="J161" s="6" t="str">
        <f t="shared" si="5"/>
        <v>A3</v>
      </c>
    </row>
    <row r="162" spans="3:10" ht="15.6" x14ac:dyDescent="0.3">
      <c r="C162" s="3" t="s">
        <v>135</v>
      </c>
      <c r="D162" s="2">
        <v>14696.12</v>
      </c>
      <c r="E162" s="10" t="s">
        <v>648</v>
      </c>
      <c r="H162" s="6" t="str">
        <f t="shared" si="4"/>
        <v>A3</v>
      </c>
      <c r="I162" s="10" t="s">
        <v>660</v>
      </c>
      <c r="J162" s="6" t="str">
        <f t="shared" si="5"/>
        <v>A3</v>
      </c>
    </row>
    <row r="163" spans="3:10" ht="15.6" x14ac:dyDescent="0.3">
      <c r="C163" s="3" t="s">
        <v>136</v>
      </c>
      <c r="D163" s="2">
        <v>14659.94</v>
      </c>
      <c r="E163" s="10" t="s">
        <v>648</v>
      </c>
      <c r="H163" s="6" t="str">
        <f t="shared" si="4"/>
        <v>A3</v>
      </c>
      <c r="I163" s="10" t="s">
        <v>660</v>
      </c>
      <c r="J163" s="6" t="str">
        <f t="shared" si="5"/>
        <v>A3</v>
      </c>
    </row>
    <row r="164" spans="3:10" ht="15.6" x14ac:dyDescent="0.3">
      <c r="C164" s="3" t="s">
        <v>137</v>
      </c>
      <c r="D164" s="2">
        <v>14720.24</v>
      </c>
      <c r="E164" s="10" t="s">
        <v>648</v>
      </c>
      <c r="H164" s="6" t="str">
        <f t="shared" si="4"/>
        <v>A3</v>
      </c>
      <c r="I164" s="10" t="s">
        <v>660</v>
      </c>
      <c r="J164" s="6" t="str">
        <f t="shared" si="5"/>
        <v>A3</v>
      </c>
    </row>
    <row r="165" spans="3:10" ht="15.6" x14ac:dyDescent="0.3">
      <c r="C165" s="1">
        <v>44051</v>
      </c>
      <c r="D165" s="2">
        <v>14720.24</v>
      </c>
      <c r="E165" s="10" t="s">
        <v>648</v>
      </c>
      <c r="H165" s="6" t="str">
        <f t="shared" si="4"/>
        <v>A3</v>
      </c>
      <c r="I165" s="10" t="s">
        <v>660</v>
      </c>
      <c r="J165" s="6" t="str">
        <f t="shared" si="5"/>
        <v>A3</v>
      </c>
    </row>
    <row r="166" spans="3:10" ht="15.6" x14ac:dyDescent="0.3">
      <c r="C166" s="1">
        <v>44082</v>
      </c>
      <c r="D166" s="2">
        <v>14720.24</v>
      </c>
      <c r="E166" s="10" t="s">
        <v>648</v>
      </c>
      <c r="H166" s="6" t="str">
        <f t="shared" si="4"/>
        <v>A3</v>
      </c>
      <c r="I166" s="10" t="s">
        <v>660</v>
      </c>
      <c r="J166" s="6" t="str">
        <f t="shared" si="5"/>
        <v>A4</v>
      </c>
    </row>
    <row r="167" spans="3:10" ht="15.6" x14ac:dyDescent="0.3">
      <c r="C167" s="3" t="s">
        <v>138</v>
      </c>
      <c r="D167" s="2">
        <v>14823.75</v>
      </c>
      <c r="E167" s="10" t="s">
        <v>649</v>
      </c>
      <c r="H167" s="6" t="str">
        <f t="shared" si="4"/>
        <v>A4</v>
      </c>
      <c r="I167" s="10" t="s">
        <v>660</v>
      </c>
      <c r="J167" s="6" t="str">
        <f t="shared" si="5"/>
        <v>A3</v>
      </c>
    </row>
    <row r="168" spans="3:10" ht="15.6" x14ac:dyDescent="0.3">
      <c r="C168" s="3" t="s">
        <v>139</v>
      </c>
      <c r="D168" s="2">
        <v>14801.64</v>
      </c>
      <c r="E168" s="10" t="s">
        <v>648</v>
      </c>
      <c r="H168" s="6" t="str">
        <f t="shared" si="4"/>
        <v>A3</v>
      </c>
      <c r="I168" s="10" t="s">
        <v>660</v>
      </c>
      <c r="J168" s="6" t="str">
        <f t="shared" si="5"/>
        <v>A4</v>
      </c>
    </row>
    <row r="169" spans="3:10" ht="15.6" x14ac:dyDescent="0.3">
      <c r="C169" s="3" t="s">
        <v>140</v>
      </c>
      <c r="D169" s="2">
        <v>14850.89</v>
      </c>
      <c r="E169" s="10" t="s">
        <v>649</v>
      </c>
      <c r="H169" s="6" t="str">
        <f t="shared" si="4"/>
        <v>A4</v>
      </c>
      <c r="I169" s="10" t="s">
        <v>660</v>
      </c>
      <c r="J169" s="6" t="str">
        <f t="shared" si="5"/>
        <v>A4</v>
      </c>
    </row>
    <row r="170" spans="3:10" ht="15.6" x14ac:dyDescent="0.3">
      <c r="C170" s="3" t="s">
        <v>141</v>
      </c>
      <c r="D170" s="2">
        <v>14951.39</v>
      </c>
      <c r="E170" s="10" t="s">
        <v>649</v>
      </c>
      <c r="H170" s="6" t="str">
        <f t="shared" si="4"/>
        <v>A4</v>
      </c>
      <c r="I170" s="10" t="s">
        <v>660</v>
      </c>
      <c r="J170" s="6" t="str">
        <f t="shared" si="5"/>
        <v>A4</v>
      </c>
    </row>
    <row r="171" spans="3:10" ht="15.6" x14ac:dyDescent="0.3">
      <c r="C171" s="3" t="s">
        <v>142</v>
      </c>
      <c r="D171" s="2">
        <v>14991.59</v>
      </c>
      <c r="E171" s="10" t="s">
        <v>649</v>
      </c>
      <c r="H171" s="6" t="str">
        <f t="shared" si="4"/>
        <v>A4</v>
      </c>
      <c r="I171" s="10" t="s">
        <v>660</v>
      </c>
      <c r="J171" s="6" t="str">
        <f t="shared" si="5"/>
        <v>A4</v>
      </c>
    </row>
    <row r="172" spans="3:10" ht="15.6" x14ac:dyDescent="0.3">
      <c r="C172" s="3" t="s">
        <v>143</v>
      </c>
      <c r="D172" s="2">
        <v>14991.59</v>
      </c>
      <c r="E172" s="10" t="s">
        <v>649</v>
      </c>
      <c r="H172" s="6" t="str">
        <f t="shared" si="4"/>
        <v>A4</v>
      </c>
      <c r="I172" s="10" t="s">
        <v>660</v>
      </c>
      <c r="J172" s="6" t="str">
        <f t="shared" si="5"/>
        <v>A4</v>
      </c>
    </row>
    <row r="173" spans="3:10" ht="15.6" x14ac:dyDescent="0.3">
      <c r="C173" s="3" t="s">
        <v>144</v>
      </c>
      <c r="D173" s="2">
        <v>14991.59</v>
      </c>
      <c r="E173" s="10" t="s">
        <v>649</v>
      </c>
      <c r="H173" s="6" t="str">
        <f t="shared" si="4"/>
        <v>A4</v>
      </c>
      <c r="I173" s="10" t="s">
        <v>660</v>
      </c>
      <c r="J173" s="6" t="str">
        <f t="shared" si="5"/>
        <v>A4</v>
      </c>
    </row>
    <row r="174" spans="3:10" ht="15.6" x14ac:dyDescent="0.3">
      <c r="C174" s="3" t="s">
        <v>145</v>
      </c>
      <c r="D174" s="2">
        <v>14991.59</v>
      </c>
      <c r="E174" s="10" t="s">
        <v>649</v>
      </c>
      <c r="H174" s="6" t="str">
        <f t="shared" si="4"/>
        <v>A4</v>
      </c>
      <c r="I174" s="10" t="s">
        <v>660</v>
      </c>
      <c r="J174" s="6" t="str">
        <f t="shared" si="5"/>
        <v>A4</v>
      </c>
    </row>
    <row r="175" spans="3:10" ht="15.6" x14ac:dyDescent="0.3">
      <c r="C175" s="3" t="s">
        <v>146</v>
      </c>
      <c r="D175" s="2">
        <v>14981.54</v>
      </c>
      <c r="E175" s="10" t="s">
        <v>649</v>
      </c>
      <c r="H175" s="6" t="str">
        <f t="shared" si="4"/>
        <v>A4</v>
      </c>
      <c r="I175" s="10" t="s">
        <v>660</v>
      </c>
      <c r="J175" s="6" t="str">
        <f t="shared" si="5"/>
        <v>A4</v>
      </c>
    </row>
    <row r="176" spans="3:10" ht="15.6" x14ac:dyDescent="0.3">
      <c r="C176" s="3" t="s">
        <v>147</v>
      </c>
      <c r="D176" s="2">
        <v>14859.93</v>
      </c>
      <c r="E176" s="10" t="s">
        <v>649</v>
      </c>
      <c r="H176" s="6" t="str">
        <f t="shared" si="4"/>
        <v>A4</v>
      </c>
      <c r="I176" s="10" t="s">
        <v>660</v>
      </c>
      <c r="J176" s="6" t="str">
        <f t="shared" si="5"/>
        <v>A4</v>
      </c>
    </row>
    <row r="177" spans="3:10" ht="15.6" x14ac:dyDescent="0.3">
      <c r="C177" s="3" t="s">
        <v>148</v>
      </c>
      <c r="D177" s="2">
        <v>14859.93</v>
      </c>
      <c r="E177" s="10" t="s">
        <v>649</v>
      </c>
      <c r="H177" s="6" t="str">
        <f t="shared" si="4"/>
        <v>A4</v>
      </c>
      <c r="I177" s="10" t="s">
        <v>660</v>
      </c>
      <c r="J177" s="6" t="str">
        <f t="shared" si="5"/>
        <v>A4</v>
      </c>
    </row>
    <row r="178" spans="3:10" ht="15.6" x14ac:dyDescent="0.3">
      <c r="C178" s="3" t="s">
        <v>149</v>
      </c>
      <c r="D178" s="2">
        <v>14859.93</v>
      </c>
      <c r="E178" s="10" t="s">
        <v>649</v>
      </c>
      <c r="H178" s="6" t="str">
        <f t="shared" si="4"/>
        <v>A4</v>
      </c>
      <c r="I178" s="10" t="s">
        <v>660</v>
      </c>
      <c r="J178" s="6" t="str">
        <f t="shared" si="5"/>
        <v>A4</v>
      </c>
    </row>
    <row r="179" spans="3:10" ht="15.6" x14ac:dyDescent="0.3">
      <c r="C179" s="3" t="s">
        <v>150</v>
      </c>
      <c r="D179" s="2">
        <v>14859.93</v>
      </c>
      <c r="E179" s="10" t="s">
        <v>649</v>
      </c>
      <c r="H179" s="6" t="str">
        <f t="shared" si="4"/>
        <v>A4</v>
      </c>
      <c r="I179" s="10" t="s">
        <v>660</v>
      </c>
      <c r="J179" s="6" t="str">
        <f t="shared" si="5"/>
        <v>A4</v>
      </c>
    </row>
    <row r="180" spans="3:10" ht="15.6" x14ac:dyDescent="0.3">
      <c r="C180" s="3" t="s">
        <v>151</v>
      </c>
      <c r="D180" s="2">
        <v>14859.93</v>
      </c>
      <c r="E180" s="10" t="s">
        <v>649</v>
      </c>
      <c r="H180" s="6" t="str">
        <f t="shared" si="4"/>
        <v>A4</v>
      </c>
      <c r="I180" s="10" t="s">
        <v>660</v>
      </c>
      <c r="J180" s="6" t="str">
        <f t="shared" si="5"/>
        <v>A4</v>
      </c>
    </row>
    <row r="181" spans="3:10" ht="15.6" x14ac:dyDescent="0.3">
      <c r="C181" s="3" t="s">
        <v>152</v>
      </c>
      <c r="D181" s="2">
        <v>14867.97</v>
      </c>
      <c r="E181" s="10" t="s">
        <v>649</v>
      </c>
      <c r="H181" s="6" t="str">
        <f t="shared" si="4"/>
        <v>A4</v>
      </c>
      <c r="I181" s="10" t="s">
        <v>660</v>
      </c>
      <c r="J181" s="6" t="str">
        <f t="shared" si="5"/>
        <v>A3</v>
      </c>
    </row>
    <row r="182" spans="3:10" ht="15.6" x14ac:dyDescent="0.3">
      <c r="C182" s="3" t="s">
        <v>153</v>
      </c>
      <c r="D182" s="2">
        <v>14705.16</v>
      </c>
      <c r="E182" s="10" t="s">
        <v>648</v>
      </c>
      <c r="H182" s="6" t="str">
        <f t="shared" si="4"/>
        <v>A3</v>
      </c>
      <c r="I182" s="10" t="s">
        <v>660</v>
      </c>
      <c r="J182" s="6" t="str">
        <f t="shared" si="5"/>
        <v>A3</v>
      </c>
    </row>
    <row r="183" spans="3:10" ht="15.6" x14ac:dyDescent="0.3">
      <c r="C183" s="3" t="s">
        <v>154</v>
      </c>
      <c r="D183" s="2">
        <v>14709.18</v>
      </c>
      <c r="E183" s="10" t="s">
        <v>648</v>
      </c>
      <c r="H183" s="6" t="str">
        <f t="shared" si="4"/>
        <v>A3</v>
      </c>
      <c r="I183" s="10" t="s">
        <v>660</v>
      </c>
      <c r="J183" s="6" t="str">
        <f t="shared" si="5"/>
        <v>A3</v>
      </c>
    </row>
    <row r="184" spans="3:10" ht="15.6" x14ac:dyDescent="0.3">
      <c r="C184" s="3" t="s">
        <v>155</v>
      </c>
      <c r="D184" s="2">
        <v>14787.57</v>
      </c>
      <c r="E184" s="10" t="s">
        <v>648</v>
      </c>
      <c r="H184" s="6" t="str">
        <f t="shared" si="4"/>
        <v>A3</v>
      </c>
      <c r="I184" s="10" t="s">
        <v>660</v>
      </c>
      <c r="J184" s="6" t="str">
        <f t="shared" si="5"/>
        <v>A3</v>
      </c>
    </row>
    <row r="185" spans="3:10" ht="15.6" x14ac:dyDescent="0.3">
      <c r="C185" s="3" t="s">
        <v>156</v>
      </c>
      <c r="D185" s="2">
        <v>14775.51</v>
      </c>
      <c r="E185" s="10" t="s">
        <v>648</v>
      </c>
      <c r="H185" s="6" t="str">
        <f t="shared" si="4"/>
        <v>A3</v>
      </c>
      <c r="I185" s="10" t="s">
        <v>660</v>
      </c>
      <c r="J185" s="6" t="str">
        <f t="shared" si="5"/>
        <v>A3</v>
      </c>
    </row>
    <row r="186" spans="3:10" ht="15.6" x14ac:dyDescent="0.3">
      <c r="C186" s="3" t="s">
        <v>157</v>
      </c>
      <c r="D186" s="2">
        <v>14775.51</v>
      </c>
      <c r="E186" s="10" t="s">
        <v>648</v>
      </c>
      <c r="H186" s="6" t="str">
        <f t="shared" si="4"/>
        <v>A3</v>
      </c>
      <c r="I186" s="10" t="s">
        <v>660</v>
      </c>
      <c r="J186" s="6" t="str">
        <f t="shared" si="5"/>
        <v>A3</v>
      </c>
    </row>
    <row r="187" spans="3:10" ht="15.6" x14ac:dyDescent="0.3">
      <c r="C187" s="3" t="s">
        <v>158</v>
      </c>
      <c r="D187" s="2">
        <v>14775.51</v>
      </c>
      <c r="E187" s="10" t="s">
        <v>648</v>
      </c>
      <c r="H187" s="6" t="str">
        <f t="shared" si="4"/>
        <v>A3</v>
      </c>
      <c r="I187" s="10" t="s">
        <v>660</v>
      </c>
      <c r="J187" s="6" t="str">
        <f t="shared" si="5"/>
        <v>A3</v>
      </c>
    </row>
    <row r="188" spans="3:10" ht="15.6" x14ac:dyDescent="0.3">
      <c r="C188" s="3" t="s">
        <v>159</v>
      </c>
      <c r="D188" s="2">
        <v>14626.77</v>
      </c>
      <c r="E188" s="10" t="s">
        <v>648</v>
      </c>
      <c r="H188" s="6" t="str">
        <f t="shared" si="4"/>
        <v>A3</v>
      </c>
      <c r="I188" s="10" t="s">
        <v>660</v>
      </c>
      <c r="J188" s="6" t="str">
        <f t="shared" si="5"/>
        <v>A3</v>
      </c>
    </row>
    <row r="189" spans="3:10" ht="15.6" x14ac:dyDescent="0.3">
      <c r="C189" s="3" t="s">
        <v>160</v>
      </c>
      <c r="D189" s="2">
        <v>14688.08</v>
      </c>
      <c r="E189" s="10" t="s">
        <v>648</v>
      </c>
      <c r="H189" s="6" t="str">
        <f t="shared" si="4"/>
        <v>A3</v>
      </c>
      <c r="I189" s="10" t="s">
        <v>660</v>
      </c>
      <c r="J189" s="6" t="str">
        <f t="shared" si="5"/>
        <v>A4</v>
      </c>
    </row>
    <row r="190" spans="3:10" ht="15.6" x14ac:dyDescent="0.3">
      <c r="C190" s="3" t="s">
        <v>161</v>
      </c>
      <c r="D190" s="2">
        <v>14878.02</v>
      </c>
      <c r="E190" s="10" t="s">
        <v>649</v>
      </c>
      <c r="H190" s="6" t="str">
        <f t="shared" si="4"/>
        <v>A4</v>
      </c>
      <c r="I190" s="10" t="s">
        <v>660</v>
      </c>
      <c r="J190" s="6" t="str">
        <f t="shared" si="5"/>
        <v>A4</v>
      </c>
    </row>
    <row r="191" spans="3:10" ht="15.6" x14ac:dyDescent="0.3">
      <c r="C191" s="3" t="s">
        <v>162</v>
      </c>
      <c r="D191" s="2">
        <v>14892.09</v>
      </c>
      <c r="E191" s="10" t="s">
        <v>649</v>
      </c>
      <c r="H191" s="6" t="str">
        <f t="shared" si="4"/>
        <v>A4</v>
      </c>
      <c r="I191" s="10" t="s">
        <v>660</v>
      </c>
      <c r="J191" s="6" t="str">
        <f t="shared" si="5"/>
        <v>A4</v>
      </c>
    </row>
    <row r="192" spans="3:10" ht="15.6" x14ac:dyDescent="0.3">
      <c r="C192" s="3" t="s">
        <v>163</v>
      </c>
      <c r="D192" s="2">
        <v>14865.96</v>
      </c>
      <c r="E192" s="10" t="s">
        <v>649</v>
      </c>
      <c r="H192" s="6" t="str">
        <f t="shared" si="4"/>
        <v>A4</v>
      </c>
      <c r="I192" s="10" t="s">
        <v>660</v>
      </c>
      <c r="J192" s="6" t="str">
        <f t="shared" si="5"/>
        <v>A4</v>
      </c>
    </row>
    <row r="193" spans="3:10" ht="15.6" x14ac:dyDescent="0.3">
      <c r="C193" s="1">
        <v>43960</v>
      </c>
      <c r="D193" s="2">
        <v>14865.96</v>
      </c>
      <c r="E193" s="10" t="s">
        <v>649</v>
      </c>
      <c r="H193" s="6" t="str">
        <f t="shared" si="4"/>
        <v>A4</v>
      </c>
      <c r="I193" s="10" t="s">
        <v>660</v>
      </c>
      <c r="J193" s="6" t="str">
        <f t="shared" si="5"/>
        <v>A4</v>
      </c>
    </row>
    <row r="194" spans="3:10" ht="15.6" x14ac:dyDescent="0.3">
      <c r="C194" s="1">
        <v>43991</v>
      </c>
      <c r="D194" s="2">
        <v>14865.96</v>
      </c>
      <c r="E194" s="10" t="s">
        <v>649</v>
      </c>
      <c r="H194" s="6" t="str">
        <f t="shared" si="4"/>
        <v>A4</v>
      </c>
      <c r="I194" s="10" t="s">
        <v>660</v>
      </c>
      <c r="J194" s="6" t="str">
        <f t="shared" si="5"/>
        <v>A4</v>
      </c>
    </row>
    <row r="195" spans="3:10" ht="15.6" x14ac:dyDescent="0.3">
      <c r="C195" s="3" t="s">
        <v>164</v>
      </c>
      <c r="D195" s="2">
        <v>14827.77</v>
      </c>
      <c r="E195" s="10" t="s">
        <v>649</v>
      </c>
      <c r="H195" s="6" t="str">
        <f t="shared" si="4"/>
        <v>A4</v>
      </c>
      <c r="I195" s="10" t="s">
        <v>660</v>
      </c>
      <c r="J195" s="6" t="str">
        <f t="shared" si="5"/>
        <v>A4</v>
      </c>
    </row>
    <row r="196" spans="3:10" ht="15.6" x14ac:dyDescent="0.3">
      <c r="C196" s="3" t="s">
        <v>165</v>
      </c>
      <c r="D196" s="2">
        <v>14871.99</v>
      </c>
      <c r="E196" s="10" t="s">
        <v>649</v>
      </c>
      <c r="H196" s="6" t="str">
        <f t="shared" si="4"/>
        <v>A4</v>
      </c>
      <c r="I196" s="10" t="s">
        <v>660</v>
      </c>
      <c r="J196" s="6" t="str">
        <f t="shared" si="5"/>
        <v>A4</v>
      </c>
    </row>
    <row r="197" spans="3:10" ht="15.6" x14ac:dyDescent="0.3">
      <c r="C197" s="3" t="s">
        <v>166</v>
      </c>
      <c r="D197" s="2">
        <v>14927.27</v>
      </c>
      <c r="E197" s="10" t="s">
        <v>649</v>
      </c>
      <c r="H197" s="6" t="str">
        <f t="shared" si="4"/>
        <v>A4</v>
      </c>
      <c r="I197" s="10" t="s">
        <v>660</v>
      </c>
      <c r="J197" s="6" t="str">
        <f t="shared" si="5"/>
        <v>A4</v>
      </c>
    </row>
    <row r="198" spans="3:10" ht="15.6" x14ac:dyDescent="0.3">
      <c r="C198" s="3" t="s">
        <v>167</v>
      </c>
      <c r="D198" s="2">
        <v>14945.36</v>
      </c>
      <c r="E198" s="10" t="s">
        <v>649</v>
      </c>
      <c r="H198" s="6" t="str">
        <f t="shared" si="4"/>
        <v>A4</v>
      </c>
      <c r="I198" s="10" t="s">
        <v>660</v>
      </c>
      <c r="J198" s="6" t="str">
        <f t="shared" si="5"/>
        <v>A4</v>
      </c>
    </row>
    <row r="199" spans="3:10" ht="15.6" x14ac:dyDescent="0.3">
      <c r="C199" s="3" t="s">
        <v>168</v>
      </c>
      <c r="D199" s="2">
        <v>15053.9</v>
      </c>
      <c r="E199" s="10" t="s">
        <v>649</v>
      </c>
      <c r="H199" s="6" t="str">
        <f t="shared" ref="H199:H262" si="6">J198</f>
        <v>A4</v>
      </c>
      <c r="I199" s="10" t="s">
        <v>660</v>
      </c>
      <c r="J199" s="6" t="str">
        <f t="shared" ref="J199:J262" si="7">E200</f>
        <v>A4</v>
      </c>
    </row>
    <row r="200" spans="3:10" ht="15.6" x14ac:dyDescent="0.3">
      <c r="C200" s="1">
        <v>44174</v>
      </c>
      <c r="D200" s="2">
        <v>15053.9</v>
      </c>
      <c r="E200" s="10" t="s">
        <v>649</v>
      </c>
      <c r="H200" s="6" t="str">
        <f t="shared" si="6"/>
        <v>A4</v>
      </c>
      <c r="I200" s="10" t="s">
        <v>660</v>
      </c>
      <c r="J200" s="6" t="str">
        <f t="shared" si="7"/>
        <v>A4</v>
      </c>
    </row>
    <row r="201" spans="3:10" ht="15.6" x14ac:dyDescent="0.3">
      <c r="C201" s="3" t="s">
        <v>169</v>
      </c>
      <c r="D201" s="2">
        <v>15053.9</v>
      </c>
      <c r="E201" s="10" t="s">
        <v>649</v>
      </c>
      <c r="H201" s="6" t="str">
        <f t="shared" si="6"/>
        <v>A4</v>
      </c>
      <c r="I201" s="10" t="s">
        <v>660</v>
      </c>
      <c r="J201" s="6" t="str">
        <f t="shared" si="7"/>
        <v>A4</v>
      </c>
    </row>
    <row r="202" spans="3:10" ht="15.6" x14ac:dyDescent="0.3">
      <c r="C202" s="3" t="s">
        <v>170</v>
      </c>
      <c r="D202" s="2">
        <v>15048.87</v>
      </c>
      <c r="E202" s="10" t="s">
        <v>649</v>
      </c>
      <c r="H202" s="6" t="str">
        <f t="shared" si="6"/>
        <v>A4</v>
      </c>
      <c r="I202" s="10" t="s">
        <v>660</v>
      </c>
      <c r="J202" s="6" t="str">
        <f t="shared" si="7"/>
        <v>A4</v>
      </c>
    </row>
    <row r="203" spans="3:10" ht="15.6" x14ac:dyDescent="0.3">
      <c r="C203" s="3" t="s">
        <v>171</v>
      </c>
      <c r="D203" s="2">
        <v>14944.35</v>
      </c>
      <c r="E203" s="10" t="s">
        <v>649</v>
      </c>
      <c r="H203" s="6" t="str">
        <f t="shared" si="6"/>
        <v>A4</v>
      </c>
      <c r="I203" s="10" t="s">
        <v>660</v>
      </c>
      <c r="J203" s="6" t="str">
        <f t="shared" si="7"/>
        <v>A4</v>
      </c>
    </row>
    <row r="204" spans="3:10" ht="15.6" x14ac:dyDescent="0.3">
      <c r="C204" s="3" t="s">
        <v>172</v>
      </c>
      <c r="D204" s="2">
        <v>14918.22</v>
      </c>
      <c r="E204" s="10" t="s">
        <v>649</v>
      </c>
      <c r="H204" s="6" t="str">
        <f t="shared" si="6"/>
        <v>A4</v>
      </c>
      <c r="I204" s="10" t="s">
        <v>660</v>
      </c>
      <c r="J204" s="6" t="str">
        <f t="shared" si="7"/>
        <v>A4</v>
      </c>
    </row>
    <row r="205" spans="3:10" ht="15.6" x14ac:dyDescent="0.3">
      <c r="C205" s="3" t="s">
        <v>173</v>
      </c>
      <c r="D205" s="2">
        <v>14952.39</v>
      </c>
      <c r="E205" s="10" t="s">
        <v>649</v>
      </c>
      <c r="H205" s="6" t="str">
        <f t="shared" si="6"/>
        <v>A4</v>
      </c>
      <c r="I205" s="10" t="s">
        <v>660</v>
      </c>
      <c r="J205" s="6" t="str">
        <f t="shared" si="7"/>
        <v>A4</v>
      </c>
    </row>
    <row r="206" spans="3:10" ht="15.6" x14ac:dyDescent="0.3">
      <c r="C206" s="3" t="s">
        <v>174</v>
      </c>
      <c r="D206" s="2">
        <v>14841.84</v>
      </c>
      <c r="E206" s="10" t="s">
        <v>649</v>
      </c>
      <c r="H206" s="6" t="str">
        <f t="shared" si="6"/>
        <v>A4</v>
      </c>
      <c r="I206" s="10" t="s">
        <v>660</v>
      </c>
      <c r="J206" s="6" t="str">
        <f t="shared" si="7"/>
        <v>A4</v>
      </c>
    </row>
    <row r="207" spans="3:10" ht="15.6" x14ac:dyDescent="0.3">
      <c r="C207" s="3" t="s">
        <v>175</v>
      </c>
      <c r="D207" s="2">
        <v>14841.84</v>
      </c>
      <c r="E207" s="10" t="s">
        <v>649</v>
      </c>
      <c r="H207" s="6" t="str">
        <f t="shared" si="6"/>
        <v>A4</v>
      </c>
      <c r="I207" s="10" t="s">
        <v>660</v>
      </c>
      <c r="J207" s="6" t="str">
        <f t="shared" si="7"/>
        <v>A4</v>
      </c>
    </row>
    <row r="208" spans="3:10" ht="15.6" x14ac:dyDescent="0.3">
      <c r="C208" s="3" t="s">
        <v>176</v>
      </c>
      <c r="D208" s="2">
        <v>14841.84</v>
      </c>
      <c r="E208" s="10" t="s">
        <v>649</v>
      </c>
      <c r="H208" s="6" t="str">
        <f t="shared" si="6"/>
        <v>A4</v>
      </c>
      <c r="I208" s="10" t="s">
        <v>660</v>
      </c>
      <c r="J208" s="6" t="str">
        <f t="shared" si="7"/>
        <v>A3</v>
      </c>
    </row>
    <row r="209" spans="3:10" ht="15.6" x14ac:dyDescent="0.3">
      <c r="C209" s="3" t="s">
        <v>177</v>
      </c>
      <c r="D209" s="2">
        <v>14796.62</v>
      </c>
      <c r="E209" s="10" t="s">
        <v>648</v>
      </c>
      <c r="H209" s="6" t="str">
        <f t="shared" si="6"/>
        <v>A3</v>
      </c>
      <c r="I209" s="10" t="s">
        <v>660</v>
      </c>
      <c r="J209" s="6" t="str">
        <f t="shared" si="7"/>
        <v>A4</v>
      </c>
    </row>
    <row r="210" spans="3:10" ht="15.6" x14ac:dyDescent="0.3">
      <c r="C210" s="3" t="s">
        <v>178</v>
      </c>
      <c r="D210" s="2">
        <v>14855.91</v>
      </c>
      <c r="E210" s="10" t="s">
        <v>649</v>
      </c>
      <c r="H210" s="6" t="str">
        <f t="shared" si="6"/>
        <v>A4</v>
      </c>
      <c r="I210" s="10" t="s">
        <v>660</v>
      </c>
      <c r="J210" s="6" t="str">
        <f t="shared" si="7"/>
        <v>A4</v>
      </c>
    </row>
    <row r="211" spans="3:10" ht="15.6" x14ac:dyDescent="0.3">
      <c r="C211" s="3" t="s">
        <v>179</v>
      </c>
      <c r="D211" s="2">
        <v>14909.18</v>
      </c>
      <c r="E211" s="10" t="s">
        <v>649</v>
      </c>
      <c r="H211" s="6" t="str">
        <f t="shared" si="6"/>
        <v>A4</v>
      </c>
      <c r="I211" s="10" t="s">
        <v>660</v>
      </c>
      <c r="J211" s="6" t="str">
        <f t="shared" si="7"/>
        <v>A4</v>
      </c>
    </row>
    <row r="212" spans="3:10" ht="15.6" x14ac:dyDescent="0.3">
      <c r="C212" s="3" t="s">
        <v>180</v>
      </c>
      <c r="D212" s="2">
        <v>15023.75</v>
      </c>
      <c r="E212" s="10" t="s">
        <v>649</v>
      </c>
      <c r="H212" s="6" t="str">
        <f t="shared" si="6"/>
        <v>A4</v>
      </c>
      <c r="I212" s="10" t="s">
        <v>660</v>
      </c>
      <c r="J212" s="6" t="str">
        <f t="shared" si="7"/>
        <v>A4</v>
      </c>
    </row>
    <row r="213" spans="3:10" ht="15.6" x14ac:dyDescent="0.3">
      <c r="C213" s="3" t="s">
        <v>181</v>
      </c>
      <c r="D213" s="2">
        <v>15025.76</v>
      </c>
      <c r="E213" s="10" t="s">
        <v>649</v>
      </c>
      <c r="H213" s="6" t="str">
        <f t="shared" si="6"/>
        <v>A4</v>
      </c>
      <c r="I213" s="10" t="s">
        <v>660</v>
      </c>
      <c r="J213" s="6" t="str">
        <f t="shared" si="7"/>
        <v>A4</v>
      </c>
    </row>
    <row r="214" spans="3:10" ht="15.6" x14ac:dyDescent="0.3">
      <c r="C214" s="3" t="s">
        <v>182</v>
      </c>
      <c r="D214" s="2">
        <v>15025.76</v>
      </c>
      <c r="E214" s="10" t="s">
        <v>649</v>
      </c>
      <c r="H214" s="6" t="str">
        <f t="shared" si="6"/>
        <v>A4</v>
      </c>
      <c r="I214" s="10" t="s">
        <v>660</v>
      </c>
      <c r="J214" s="6" t="str">
        <f t="shared" si="7"/>
        <v>A4</v>
      </c>
    </row>
    <row r="215" spans="3:10" ht="15.6" x14ac:dyDescent="0.3">
      <c r="C215" s="3" t="s">
        <v>183</v>
      </c>
      <c r="D215" s="2">
        <v>15025.76</v>
      </c>
      <c r="E215" s="10" t="s">
        <v>649</v>
      </c>
      <c r="H215" s="6" t="str">
        <f t="shared" si="6"/>
        <v>A4</v>
      </c>
      <c r="I215" s="10" t="s">
        <v>660</v>
      </c>
      <c r="J215" s="6" t="str">
        <f t="shared" si="7"/>
        <v>A4</v>
      </c>
    </row>
    <row r="216" spans="3:10" ht="15.6" x14ac:dyDescent="0.3">
      <c r="C216" s="3" t="s">
        <v>184</v>
      </c>
      <c r="D216" s="2">
        <v>15033.8</v>
      </c>
      <c r="E216" s="10" t="s">
        <v>649</v>
      </c>
      <c r="H216" s="6" t="str">
        <f t="shared" si="6"/>
        <v>A4</v>
      </c>
      <c r="I216" s="10" t="s">
        <v>660</v>
      </c>
      <c r="J216" s="6" t="str">
        <f t="shared" si="7"/>
        <v>A4</v>
      </c>
    </row>
    <row r="217" spans="3:10" ht="15.6" x14ac:dyDescent="0.3">
      <c r="C217" s="3" t="s">
        <v>185</v>
      </c>
      <c r="D217" s="2">
        <v>14994.6</v>
      </c>
      <c r="E217" s="10" t="s">
        <v>649</v>
      </c>
      <c r="H217" s="6" t="str">
        <f t="shared" si="6"/>
        <v>A4</v>
      </c>
      <c r="I217" s="10" t="s">
        <v>660</v>
      </c>
      <c r="J217" s="6" t="str">
        <f t="shared" si="7"/>
        <v>A4</v>
      </c>
    </row>
    <row r="218" spans="3:10" ht="15.6" x14ac:dyDescent="0.3">
      <c r="C218" s="3" t="s">
        <v>186</v>
      </c>
      <c r="D218" s="2">
        <v>14992.59</v>
      </c>
      <c r="E218" s="10" t="s">
        <v>649</v>
      </c>
      <c r="H218" s="6" t="str">
        <f t="shared" si="6"/>
        <v>A4</v>
      </c>
      <c r="I218" s="10" t="s">
        <v>660</v>
      </c>
      <c r="J218" s="6" t="str">
        <f t="shared" si="7"/>
        <v>A4</v>
      </c>
    </row>
    <row r="219" spans="3:10" ht="15.6" x14ac:dyDescent="0.3">
      <c r="C219" s="3" t="s">
        <v>187</v>
      </c>
      <c r="D219" s="2">
        <v>14950.38</v>
      </c>
      <c r="E219" s="10" t="s">
        <v>649</v>
      </c>
      <c r="H219" s="6" t="str">
        <f t="shared" si="6"/>
        <v>A4</v>
      </c>
      <c r="I219" s="10" t="s">
        <v>660</v>
      </c>
      <c r="J219" s="6" t="str">
        <f t="shared" si="7"/>
        <v>A4</v>
      </c>
    </row>
    <row r="220" spans="3:10" ht="15.6" x14ac:dyDescent="0.3">
      <c r="C220" s="3" t="s">
        <v>188</v>
      </c>
      <c r="D220" s="2">
        <v>14964.45</v>
      </c>
      <c r="E220" s="10" t="s">
        <v>649</v>
      </c>
      <c r="H220" s="6" t="str">
        <f t="shared" si="6"/>
        <v>A4</v>
      </c>
      <c r="I220" s="10" t="s">
        <v>660</v>
      </c>
      <c r="J220" s="6" t="str">
        <f t="shared" si="7"/>
        <v>A4</v>
      </c>
    </row>
    <row r="221" spans="3:10" ht="15.6" x14ac:dyDescent="0.3">
      <c r="C221" s="1">
        <v>43900</v>
      </c>
      <c r="D221" s="2">
        <v>14964.45</v>
      </c>
      <c r="E221" s="10" t="s">
        <v>649</v>
      </c>
      <c r="H221" s="6" t="str">
        <f t="shared" si="6"/>
        <v>A4</v>
      </c>
      <c r="I221" s="10" t="s">
        <v>660</v>
      </c>
      <c r="J221" s="6" t="str">
        <f t="shared" si="7"/>
        <v>A4</v>
      </c>
    </row>
    <row r="222" spans="3:10" ht="15.6" x14ac:dyDescent="0.3">
      <c r="C222" s="1">
        <v>43931</v>
      </c>
      <c r="D222" s="2">
        <v>14964.45</v>
      </c>
      <c r="E222" s="10" t="s">
        <v>649</v>
      </c>
      <c r="H222" s="6" t="str">
        <f t="shared" si="6"/>
        <v>A4</v>
      </c>
      <c r="I222" s="10" t="s">
        <v>660</v>
      </c>
      <c r="J222" s="6" t="str">
        <f t="shared" si="7"/>
        <v>A4</v>
      </c>
    </row>
    <row r="223" spans="3:10" ht="15.6" x14ac:dyDescent="0.3">
      <c r="C223" s="3" t="s">
        <v>189</v>
      </c>
      <c r="D223" s="2">
        <v>14941.34</v>
      </c>
      <c r="E223" s="10" t="s">
        <v>649</v>
      </c>
      <c r="H223" s="6" t="str">
        <f t="shared" si="6"/>
        <v>A4</v>
      </c>
      <c r="I223" s="10" t="s">
        <v>660</v>
      </c>
      <c r="J223" s="6" t="str">
        <f t="shared" si="7"/>
        <v>A3</v>
      </c>
    </row>
    <row r="224" spans="3:10" ht="15.6" x14ac:dyDescent="0.3">
      <c r="C224" s="3" t="s">
        <v>190</v>
      </c>
      <c r="D224" s="2">
        <v>14785.56</v>
      </c>
      <c r="E224" s="10" t="s">
        <v>648</v>
      </c>
      <c r="H224" s="6" t="str">
        <f t="shared" si="6"/>
        <v>A3</v>
      </c>
      <c r="I224" s="10" t="s">
        <v>660</v>
      </c>
      <c r="J224" s="6" t="str">
        <f t="shared" si="7"/>
        <v>A4</v>
      </c>
    </row>
    <row r="225" spans="3:10" ht="15.6" x14ac:dyDescent="0.3">
      <c r="C225" s="3" t="s">
        <v>191</v>
      </c>
      <c r="D225" s="2">
        <v>14857.92</v>
      </c>
      <c r="E225" s="10" t="s">
        <v>649</v>
      </c>
      <c r="H225" s="6" t="str">
        <f t="shared" si="6"/>
        <v>A4</v>
      </c>
      <c r="I225" s="10" t="s">
        <v>660</v>
      </c>
      <c r="J225" s="6" t="str">
        <f t="shared" si="7"/>
        <v>A4</v>
      </c>
    </row>
    <row r="226" spans="3:10" ht="15.6" x14ac:dyDescent="0.3">
      <c r="C226" s="3" t="s">
        <v>192</v>
      </c>
      <c r="D226" s="2">
        <v>14823.75</v>
      </c>
      <c r="E226" s="10" t="s">
        <v>649</v>
      </c>
      <c r="H226" s="6" t="str">
        <f t="shared" si="6"/>
        <v>A4</v>
      </c>
      <c r="I226" s="10" t="s">
        <v>660</v>
      </c>
      <c r="J226" s="6" t="str">
        <f t="shared" si="7"/>
        <v>A4</v>
      </c>
    </row>
    <row r="227" spans="3:10" ht="15.6" x14ac:dyDescent="0.3">
      <c r="C227" s="3" t="s">
        <v>193</v>
      </c>
      <c r="D227" s="2">
        <v>14810.69</v>
      </c>
      <c r="E227" s="10" t="s">
        <v>649</v>
      </c>
      <c r="H227" s="6" t="str">
        <f t="shared" si="6"/>
        <v>A4</v>
      </c>
      <c r="I227" s="10" t="s">
        <v>660</v>
      </c>
      <c r="J227" s="6" t="str">
        <f t="shared" si="7"/>
        <v>A4</v>
      </c>
    </row>
    <row r="228" spans="3:10" ht="15.6" x14ac:dyDescent="0.3">
      <c r="C228" s="1">
        <v>44114</v>
      </c>
      <c r="D228" s="2">
        <v>14810.69</v>
      </c>
      <c r="E228" s="10" t="s">
        <v>649</v>
      </c>
      <c r="H228" s="6" t="str">
        <f t="shared" si="6"/>
        <v>A4</v>
      </c>
      <c r="I228" s="10" t="s">
        <v>660</v>
      </c>
      <c r="J228" s="6" t="str">
        <f t="shared" si="7"/>
        <v>A4</v>
      </c>
    </row>
    <row r="229" spans="3:10" ht="15.6" x14ac:dyDescent="0.3">
      <c r="C229" s="1">
        <v>44145</v>
      </c>
      <c r="D229" s="2">
        <v>14810.69</v>
      </c>
      <c r="E229" s="10" t="s">
        <v>649</v>
      </c>
      <c r="H229" s="6" t="str">
        <f t="shared" si="6"/>
        <v>A4</v>
      </c>
      <c r="I229" s="10" t="s">
        <v>660</v>
      </c>
      <c r="J229" s="6" t="str">
        <f t="shared" si="7"/>
        <v>A4</v>
      </c>
    </row>
    <row r="230" spans="3:10" ht="15.6" x14ac:dyDescent="0.3">
      <c r="C230" s="3" t="s">
        <v>194</v>
      </c>
      <c r="D230" s="2">
        <v>14819.73</v>
      </c>
      <c r="E230" s="10" t="s">
        <v>649</v>
      </c>
      <c r="H230" s="6" t="str">
        <f t="shared" si="6"/>
        <v>A4</v>
      </c>
      <c r="I230" s="10" t="s">
        <v>660</v>
      </c>
      <c r="J230" s="6" t="str">
        <f t="shared" si="7"/>
        <v>A4</v>
      </c>
    </row>
    <row r="231" spans="3:10" ht="15.6" x14ac:dyDescent="0.3">
      <c r="C231" s="3" t="s">
        <v>195</v>
      </c>
      <c r="D231" s="2">
        <v>14866.97</v>
      </c>
      <c r="E231" s="10" t="s">
        <v>649</v>
      </c>
      <c r="H231" s="6" t="str">
        <f t="shared" si="6"/>
        <v>A4</v>
      </c>
      <c r="I231" s="10" t="s">
        <v>660</v>
      </c>
      <c r="J231" s="6" t="str">
        <f t="shared" si="7"/>
        <v>A4</v>
      </c>
    </row>
    <row r="232" spans="3:10" ht="15.6" x14ac:dyDescent="0.3">
      <c r="C232" s="3" t="s">
        <v>196</v>
      </c>
      <c r="D232" s="2">
        <v>14853.9</v>
      </c>
      <c r="E232" s="10" t="s">
        <v>649</v>
      </c>
      <c r="H232" s="6" t="str">
        <f t="shared" si="6"/>
        <v>A4</v>
      </c>
      <c r="I232" s="10" t="s">
        <v>660</v>
      </c>
      <c r="J232" s="6" t="str">
        <f t="shared" si="7"/>
        <v>A4</v>
      </c>
    </row>
    <row r="233" spans="3:10" ht="15.6" x14ac:dyDescent="0.3">
      <c r="C233" s="3" t="s">
        <v>197</v>
      </c>
      <c r="D233" s="2">
        <v>14833.8</v>
      </c>
      <c r="E233" s="10" t="s">
        <v>649</v>
      </c>
      <c r="H233" s="6" t="str">
        <f t="shared" si="6"/>
        <v>A4</v>
      </c>
      <c r="I233" s="10" t="s">
        <v>660</v>
      </c>
      <c r="J233" s="6" t="str">
        <f t="shared" si="7"/>
        <v>A4</v>
      </c>
    </row>
    <row r="234" spans="3:10" ht="15.6" x14ac:dyDescent="0.3">
      <c r="C234" s="3" t="s">
        <v>198</v>
      </c>
      <c r="D234" s="2">
        <v>14839.83</v>
      </c>
      <c r="E234" s="10" t="s">
        <v>649</v>
      </c>
      <c r="H234" s="6" t="str">
        <f t="shared" si="6"/>
        <v>A4</v>
      </c>
      <c r="I234" s="10" t="s">
        <v>660</v>
      </c>
      <c r="J234" s="6" t="str">
        <f t="shared" si="7"/>
        <v>A4</v>
      </c>
    </row>
    <row r="235" spans="3:10" ht="15.6" x14ac:dyDescent="0.3">
      <c r="C235" s="3" t="s">
        <v>199</v>
      </c>
      <c r="D235" s="2">
        <v>14839.83</v>
      </c>
      <c r="E235" s="10" t="s">
        <v>649</v>
      </c>
      <c r="H235" s="6" t="str">
        <f t="shared" si="6"/>
        <v>A4</v>
      </c>
      <c r="I235" s="10" t="s">
        <v>660</v>
      </c>
      <c r="J235" s="6" t="str">
        <f t="shared" si="7"/>
        <v>A4</v>
      </c>
    </row>
    <row r="236" spans="3:10" ht="15.6" x14ac:dyDescent="0.3">
      <c r="C236" s="3" t="s">
        <v>200</v>
      </c>
      <c r="D236" s="2">
        <v>14839.83</v>
      </c>
      <c r="E236" s="10" t="s">
        <v>649</v>
      </c>
      <c r="H236" s="6" t="str">
        <f t="shared" si="6"/>
        <v>A4</v>
      </c>
      <c r="I236" s="10" t="s">
        <v>660</v>
      </c>
      <c r="J236" s="6" t="str">
        <f t="shared" si="7"/>
        <v>A4</v>
      </c>
    </row>
    <row r="237" spans="3:10" ht="15.6" x14ac:dyDescent="0.3">
      <c r="C237" s="3" t="s">
        <v>201</v>
      </c>
      <c r="D237" s="2">
        <v>14814.71</v>
      </c>
      <c r="E237" s="10" t="s">
        <v>649</v>
      </c>
      <c r="H237" s="6" t="str">
        <f t="shared" si="6"/>
        <v>A4</v>
      </c>
      <c r="I237" s="10" t="s">
        <v>660</v>
      </c>
      <c r="J237" s="6" t="str">
        <f t="shared" si="7"/>
        <v>A3</v>
      </c>
    </row>
    <row r="238" spans="3:10" ht="15.6" x14ac:dyDescent="0.3">
      <c r="C238" s="3" t="s">
        <v>202</v>
      </c>
      <c r="D238" s="2">
        <v>14802.65</v>
      </c>
      <c r="E238" s="10" t="s">
        <v>648</v>
      </c>
      <c r="H238" s="6" t="str">
        <f t="shared" si="6"/>
        <v>A3</v>
      </c>
      <c r="I238" s="10" t="s">
        <v>660</v>
      </c>
      <c r="J238" s="6" t="str">
        <f t="shared" si="7"/>
        <v>A3</v>
      </c>
    </row>
    <row r="239" spans="3:10" ht="15.6" x14ac:dyDescent="0.3">
      <c r="C239" s="3" t="s">
        <v>203</v>
      </c>
      <c r="D239" s="2">
        <v>14731.29</v>
      </c>
      <c r="E239" s="10" t="s">
        <v>648</v>
      </c>
      <c r="H239" s="6" t="str">
        <f t="shared" si="6"/>
        <v>A3</v>
      </c>
      <c r="I239" s="10" t="s">
        <v>660</v>
      </c>
      <c r="J239" s="6" t="str">
        <f t="shared" si="7"/>
        <v>A3</v>
      </c>
    </row>
    <row r="240" spans="3:10" ht="15.6" x14ac:dyDescent="0.3">
      <c r="C240" s="3" t="s">
        <v>204</v>
      </c>
      <c r="D240" s="2">
        <v>14770.49</v>
      </c>
      <c r="E240" s="10" t="s">
        <v>648</v>
      </c>
      <c r="H240" s="6" t="str">
        <f t="shared" si="6"/>
        <v>A3</v>
      </c>
      <c r="I240" s="10" t="s">
        <v>660</v>
      </c>
      <c r="J240" s="6" t="str">
        <f t="shared" si="7"/>
        <v>A4</v>
      </c>
    </row>
    <row r="241" spans="3:10" ht="15.6" x14ac:dyDescent="0.3">
      <c r="C241" s="3" t="s">
        <v>205</v>
      </c>
      <c r="D241" s="2">
        <v>14811.69</v>
      </c>
      <c r="E241" s="10" t="s">
        <v>649</v>
      </c>
      <c r="H241" s="6" t="str">
        <f t="shared" si="6"/>
        <v>A4</v>
      </c>
      <c r="I241" s="10" t="s">
        <v>660</v>
      </c>
      <c r="J241" s="6" t="str">
        <f t="shared" si="7"/>
        <v>A4</v>
      </c>
    </row>
    <row r="242" spans="3:10" ht="15.6" x14ac:dyDescent="0.3">
      <c r="C242" s="3" t="s">
        <v>206</v>
      </c>
      <c r="D242" s="2">
        <v>14811.69</v>
      </c>
      <c r="E242" s="10" t="s">
        <v>649</v>
      </c>
      <c r="H242" s="6" t="str">
        <f t="shared" si="6"/>
        <v>A4</v>
      </c>
      <c r="I242" s="10" t="s">
        <v>660</v>
      </c>
      <c r="J242" s="6" t="str">
        <f t="shared" si="7"/>
        <v>A4</v>
      </c>
    </row>
    <row r="243" spans="3:10" ht="15.6" x14ac:dyDescent="0.3">
      <c r="C243" s="3" t="s">
        <v>207</v>
      </c>
      <c r="D243" s="2">
        <v>14811.69</v>
      </c>
      <c r="E243" s="10" t="s">
        <v>649</v>
      </c>
      <c r="H243" s="6" t="str">
        <f t="shared" si="6"/>
        <v>A4</v>
      </c>
      <c r="I243" s="10" t="s">
        <v>660</v>
      </c>
      <c r="J243" s="6" t="str">
        <f t="shared" si="7"/>
        <v>A3</v>
      </c>
    </row>
    <row r="244" spans="3:10" ht="15.6" x14ac:dyDescent="0.3">
      <c r="C244" s="3" t="s">
        <v>208</v>
      </c>
      <c r="D244" s="2">
        <v>14770.49</v>
      </c>
      <c r="E244" s="10" t="s">
        <v>648</v>
      </c>
      <c r="H244" s="6" t="str">
        <f t="shared" si="6"/>
        <v>A3</v>
      </c>
      <c r="I244" s="10" t="s">
        <v>660</v>
      </c>
      <c r="J244" s="6" t="str">
        <f t="shared" si="7"/>
        <v>A3</v>
      </c>
    </row>
    <row r="245" spans="3:10" ht="15.6" x14ac:dyDescent="0.3">
      <c r="C245" s="3" t="s">
        <v>209</v>
      </c>
      <c r="D245" s="2">
        <v>14763.45</v>
      </c>
      <c r="E245" s="10" t="s">
        <v>648</v>
      </c>
      <c r="H245" s="6" t="str">
        <f t="shared" si="6"/>
        <v>A3</v>
      </c>
      <c r="I245" s="10" t="s">
        <v>660</v>
      </c>
      <c r="J245" s="6" t="str">
        <f t="shared" si="7"/>
        <v>A3</v>
      </c>
    </row>
    <row r="246" spans="3:10" ht="15.6" x14ac:dyDescent="0.3">
      <c r="C246" s="3" t="s">
        <v>210</v>
      </c>
      <c r="D246" s="2">
        <v>14763.45</v>
      </c>
      <c r="E246" s="10" t="s">
        <v>648</v>
      </c>
      <c r="H246" s="6" t="str">
        <f t="shared" si="6"/>
        <v>A3</v>
      </c>
      <c r="I246" s="10" t="s">
        <v>660</v>
      </c>
      <c r="J246" s="6" t="str">
        <f t="shared" si="7"/>
        <v>A3</v>
      </c>
    </row>
    <row r="247" spans="3:10" ht="15.6" x14ac:dyDescent="0.3">
      <c r="C247" s="3" t="s">
        <v>211</v>
      </c>
      <c r="D247" s="2">
        <v>14763.45</v>
      </c>
      <c r="E247" s="10" t="s">
        <v>648</v>
      </c>
      <c r="H247" s="6" t="str">
        <f t="shared" si="6"/>
        <v>A3</v>
      </c>
      <c r="I247" s="10" t="s">
        <v>660</v>
      </c>
      <c r="J247" s="6" t="str">
        <f t="shared" si="7"/>
        <v>A3</v>
      </c>
    </row>
    <row r="248" spans="3:10" ht="15.6" x14ac:dyDescent="0.3">
      <c r="C248" s="3" t="s">
        <v>212</v>
      </c>
      <c r="D248" s="2">
        <v>14763.45</v>
      </c>
      <c r="E248" s="10" t="s">
        <v>648</v>
      </c>
      <c r="H248" s="6" t="str">
        <f t="shared" si="6"/>
        <v>A3</v>
      </c>
      <c r="I248" s="10" t="s">
        <v>660</v>
      </c>
      <c r="J248" s="6" t="str">
        <f t="shared" si="7"/>
        <v>A3</v>
      </c>
    </row>
    <row r="249" spans="3:10" ht="15.6" x14ac:dyDescent="0.3">
      <c r="C249" s="3" t="s">
        <v>213</v>
      </c>
      <c r="D249" s="2">
        <v>14763.45</v>
      </c>
      <c r="E249" s="10" t="s">
        <v>648</v>
      </c>
      <c r="H249" s="6" t="str">
        <f t="shared" si="6"/>
        <v>A3</v>
      </c>
      <c r="I249" s="10" t="s">
        <v>660</v>
      </c>
      <c r="J249" s="6" t="str">
        <f t="shared" si="7"/>
        <v>A3</v>
      </c>
    </row>
    <row r="250" spans="3:10" ht="15.6" x14ac:dyDescent="0.3">
      <c r="C250" s="1">
        <v>43841</v>
      </c>
      <c r="D250" s="2">
        <v>14763.45</v>
      </c>
      <c r="E250" s="10" t="s">
        <v>648</v>
      </c>
      <c r="H250" s="6" t="str">
        <f t="shared" si="6"/>
        <v>A3</v>
      </c>
      <c r="I250" s="10" t="s">
        <v>660</v>
      </c>
      <c r="J250" s="6" t="str">
        <f t="shared" si="7"/>
        <v>A3</v>
      </c>
    </row>
    <row r="251" spans="3:10" ht="15.6" x14ac:dyDescent="0.3">
      <c r="C251" s="3" t="s">
        <v>214</v>
      </c>
      <c r="D251" s="2">
        <v>14791.59</v>
      </c>
      <c r="E251" s="10" t="s">
        <v>648</v>
      </c>
      <c r="H251" s="6" t="str">
        <f t="shared" si="6"/>
        <v>A3</v>
      </c>
      <c r="I251" s="10" t="s">
        <v>660</v>
      </c>
      <c r="J251" s="6" t="str">
        <f t="shared" si="7"/>
        <v>A3</v>
      </c>
    </row>
    <row r="252" spans="3:10" ht="15.6" x14ac:dyDescent="0.3">
      <c r="C252" s="3" t="s">
        <v>215</v>
      </c>
      <c r="D252" s="2">
        <v>14682.05</v>
      </c>
      <c r="E252" s="10" t="s">
        <v>648</v>
      </c>
      <c r="H252" s="6" t="str">
        <f t="shared" si="6"/>
        <v>A3</v>
      </c>
      <c r="I252" s="10" t="s">
        <v>660</v>
      </c>
      <c r="J252" s="6" t="str">
        <f t="shared" si="7"/>
        <v>A3</v>
      </c>
    </row>
    <row r="253" spans="3:10" ht="15.6" x14ac:dyDescent="0.3">
      <c r="C253" s="3" t="s">
        <v>216</v>
      </c>
      <c r="D253" s="2">
        <v>14629.79</v>
      </c>
      <c r="E253" s="10" t="s">
        <v>648</v>
      </c>
      <c r="H253" s="6" t="str">
        <f t="shared" si="6"/>
        <v>A3</v>
      </c>
      <c r="I253" s="10" t="s">
        <v>660</v>
      </c>
      <c r="J253" s="6" t="str">
        <f t="shared" si="7"/>
        <v>A2</v>
      </c>
    </row>
    <row r="254" spans="3:10" ht="15.6" x14ac:dyDescent="0.3">
      <c r="C254" s="3" t="s">
        <v>217</v>
      </c>
      <c r="D254" s="2">
        <v>14511.2</v>
      </c>
      <c r="E254" s="10" t="s">
        <v>647</v>
      </c>
      <c r="H254" s="6" t="str">
        <f t="shared" si="6"/>
        <v>A2</v>
      </c>
      <c r="I254" s="10" t="s">
        <v>660</v>
      </c>
      <c r="J254" s="6" t="str">
        <f t="shared" si="7"/>
        <v>A2</v>
      </c>
    </row>
    <row r="255" spans="3:10" ht="15.6" x14ac:dyDescent="0.3">
      <c r="C255" s="3" t="s">
        <v>218</v>
      </c>
      <c r="D255" s="2">
        <v>14392.61</v>
      </c>
      <c r="E255" s="10" t="s">
        <v>647</v>
      </c>
      <c r="H255" s="6" t="str">
        <f t="shared" si="6"/>
        <v>A2</v>
      </c>
      <c r="I255" s="10" t="s">
        <v>660</v>
      </c>
      <c r="J255" s="6" t="str">
        <f t="shared" si="7"/>
        <v>A2</v>
      </c>
    </row>
    <row r="256" spans="3:10" ht="15.6" x14ac:dyDescent="0.3">
      <c r="C256" s="1">
        <v>44023</v>
      </c>
      <c r="D256" s="2">
        <v>14392.61</v>
      </c>
      <c r="E256" s="10" t="s">
        <v>647</v>
      </c>
      <c r="H256" s="6" t="str">
        <f t="shared" si="6"/>
        <v>A2</v>
      </c>
      <c r="I256" s="10" t="s">
        <v>660</v>
      </c>
      <c r="J256" s="6" t="str">
        <f t="shared" si="7"/>
        <v>A2</v>
      </c>
    </row>
    <row r="257" spans="3:10" ht="15.6" x14ac:dyDescent="0.3">
      <c r="C257" s="1">
        <v>44054</v>
      </c>
      <c r="D257" s="2">
        <v>14392.61</v>
      </c>
      <c r="E257" s="10" t="s">
        <v>647</v>
      </c>
      <c r="H257" s="6" t="str">
        <f t="shared" si="6"/>
        <v>A2</v>
      </c>
      <c r="I257" s="10" t="s">
        <v>660</v>
      </c>
      <c r="J257" s="6" t="str">
        <f t="shared" si="7"/>
        <v>A2</v>
      </c>
    </row>
    <row r="258" spans="3:10" ht="15.6" x14ac:dyDescent="0.3">
      <c r="C258" s="3" t="s">
        <v>219</v>
      </c>
      <c r="D258" s="2">
        <v>14242.86</v>
      </c>
      <c r="E258" s="10" t="s">
        <v>647</v>
      </c>
      <c r="H258" s="6" t="str">
        <f t="shared" si="6"/>
        <v>A2</v>
      </c>
      <c r="I258" s="10" t="s">
        <v>660</v>
      </c>
      <c r="J258" s="6" t="str">
        <f t="shared" si="7"/>
        <v>A1</v>
      </c>
    </row>
    <row r="259" spans="3:10" ht="15.6" x14ac:dyDescent="0.3">
      <c r="C259" s="3" t="s">
        <v>220</v>
      </c>
      <c r="D259" s="2">
        <v>14085.08</v>
      </c>
      <c r="E259" s="10" t="s">
        <v>646</v>
      </c>
      <c r="H259" s="6" t="str">
        <f t="shared" si="6"/>
        <v>A1</v>
      </c>
      <c r="I259" s="10" t="s">
        <v>660</v>
      </c>
      <c r="J259" s="6" t="str">
        <f t="shared" si="7"/>
        <v>A1</v>
      </c>
    </row>
    <row r="260" spans="3:10" ht="15.6" x14ac:dyDescent="0.3">
      <c r="C260" s="3" t="s">
        <v>221</v>
      </c>
      <c r="D260" s="2">
        <v>14146.38</v>
      </c>
      <c r="E260" s="10" t="s">
        <v>646</v>
      </c>
      <c r="H260" s="6" t="str">
        <f t="shared" si="6"/>
        <v>A1</v>
      </c>
      <c r="I260" s="10" t="s">
        <v>660</v>
      </c>
      <c r="J260" s="6" t="str">
        <f t="shared" si="7"/>
        <v>A2</v>
      </c>
    </row>
    <row r="261" spans="3:10" ht="15.6" x14ac:dyDescent="0.3">
      <c r="C261" s="3" t="s">
        <v>222</v>
      </c>
      <c r="D261" s="2">
        <v>14257.94</v>
      </c>
      <c r="E261" s="10" t="s">
        <v>647</v>
      </c>
      <c r="H261" s="6" t="str">
        <f t="shared" si="6"/>
        <v>A2</v>
      </c>
      <c r="I261" s="10" t="s">
        <v>660</v>
      </c>
      <c r="J261" s="6" t="str">
        <f t="shared" si="7"/>
        <v>A2</v>
      </c>
    </row>
    <row r="262" spans="3:10" ht="15.6" x14ac:dyDescent="0.3">
      <c r="C262" s="3" t="s">
        <v>223</v>
      </c>
      <c r="D262" s="2">
        <v>14293.11</v>
      </c>
      <c r="E262" s="10" t="s">
        <v>647</v>
      </c>
      <c r="H262" s="6" t="str">
        <f t="shared" si="6"/>
        <v>A2</v>
      </c>
      <c r="I262" s="10" t="s">
        <v>660</v>
      </c>
      <c r="J262" s="6" t="str">
        <f t="shared" si="7"/>
        <v>A2</v>
      </c>
    </row>
    <row r="263" spans="3:10" ht="15.6" x14ac:dyDescent="0.3">
      <c r="C263" s="3" t="s">
        <v>224</v>
      </c>
      <c r="D263" s="2">
        <v>14293.11</v>
      </c>
      <c r="E263" s="10" t="s">
        <v>647</v>
      </c>
      <c r="H263" s="6" t="str">
        <f t="shared" ref="H263:H326" si="8">J262</f>
        <v>A2</v>
      </c>
      <c r="I263" s="10" t="s">
        <v>660</v>
      </c>
      <c r="J263" s="6" t="str">
        <f t="shared" ref="J263:J326" si="9">E264</f>
        <v>A2</v>
      </c>
    </row>
    <row r="264" spans="3:10" ht="15.6" x14ac:dyDescent="0.3">
      <c r="C264" s="3" t="s">
        <v>225</v>
      </c>
      <c r="D264" s="2">
        <v>14293.11</v>
      </c>
      <c r="E264" s="10" t="s">
        <v>647</v>
      </c>
      <c r="H264" s="6" t="str">
        <f t="shared" si="8"/>
        <v>A2</v>
      </c>
      <c r="I264" s="10" t="s">
        <v>660</v>
      </c>
      <c r="J264" s="6" t="str">
        <f t="shared" si="9"/>
        <v>A1</v>
      </c>
    </row>
    <row r="265" spans="3:10" ht="15.6" x14ac:dyDescent="0.3">
      <c r="C265" s="3" t="s">
        <v>226</v>
      </c>
      <c r="D265" s="2">
        <v>14209.7</v>
      </c>
      <c r="E265" s="10" t="s">
        <v>646</v>
      </c>
      <c r="H265" s="6" t="str">
        <f t="shared" si="8"/>
        <v>A1</v>
      </c>
      <c r="I265" s="10" t="s">
        <v>660</v>
      </c>
      <c r="J265" s="6" t="str">
        <f t="shared" si="9"/>
        <v>A1</v>
      </c>
    </row>
    <row r="266" spans="3:10" ht="15.6" x14ac:dyDescent="0.3">
      <c r="C266" s="3" t="s">
        <v>227</v>
      </c>
      <c r="D266" s="2">
        <v>14143.37</v>
      </c>
      <c r="E266" s="10" t="s">
        <v>646</v>
      </c>
      <c r="H266" s="6" t="str">
        <f t="shared" si="8"/>
        <v>A1</v>
      </c>
      <c r="I266" s="10" t="s">
        <v>660</v>
      </c>
      <c r="J266" s="6" t="str">
        <f t="shared" si="9"/>
        <v>A1</v>
      </c>
    </row>
    <row r="267" spans="3:10" ht="15.6" x14ac:dyDescent="0.3">
      <c r="C267" s="3" t="s">
        <v>228</v>
      </c>
      <c r="D267" s="2">
        <v>14188.59</v>
      </c>
      <c r="E267" s="10" t="s">
        <v>646</v>
      </c>
      <c r="H267" s="6" t="str">
        <f t="shared" si="8"/>
        <v>A1</v>
      </c>
      <c r="I267" s="10" t="s">
        <v>660</v>
      </c>
      <c r="J267" s="6" t="str">
        <f t="shared" si="9"/>
        <v>A2</v>
      </c>
    </row>
    <row r="268" spans="3:10" ht="15.6" x14ac:dyDescent="0.3">
      <c r="C268" s="3" t="s">
        <v>229</v>
      </c>
      <c r="D268" s="2">
        <v>14237.84</v>
      </c>
      <c r="E268" s="10" t="s">
        <v>647</v>
      </c>
      <c r="H268" s="6" t="str">
        <f t="shared" si="8"/>
        <v>A2</v>
      </c>
      <c r="I268" s="10" t="s">
        <v>660</v>
      </c>
      <c r="J268" s="6" t="str">
        <f t="shared" si="9"/>
        <v>A2</v>
      </c>
    </row>
    <row r="269" spans="3:10" ht="15.6" x14ac:dyDescent="0.3">
      <c r="C269" s="3" t="s">
        <v>230</v>
      </c>
      <c r="D269" s="2">
        <v>14299.14</v>
      </c>
      <c r="E269" s="10" t="s">
        <v>647</v>
      </c>
      <c r="H269" s="6" t="str">
        <f t="shared" si="8"/>
        <v>A2</v>
      </c>
      <c r="I269" s="10" t="s">
        <v>660</v>
      </c>
      <c r="J269" s="6" t="str">
        <f t="shared" si="9"/>
        <v>A2</v>
      </c>
    </row>
    <row r="270" spans="3:10" ht="15.6" x14ac:dyDescent="0.3">
      <c r="C270" s="3" t="s">
        <v>231</v>
      </c>
      <c r="D270" s="2">
        <v>14299.14</v>
      </c>
      <c r="E270" s="10" t="s">
        <v>647</v>
      </c>
      <c r="H270" s="6" t="str">
        <f t="shared" si="8"/>
        <v>A2</v>
      </c>
      <c r="I270" s="10" t="s">
        <v>660</v>
      </c>
      <c r="J270" s="6" t="str">
        <f t="shared" si="9"/>
        <v>A2</v>
      </c>
    </row>
    <row r="271" spans="3:10" ht="15.6" x14ac:dyDescent="0.3">
      <c r="C271" s="3" t="s">
        <v>232</v>
      </c>
      <c r="D271" s="2">
        <v>14299.14</v>
      </c>
      <c r="E271" s="10" t="s">
        <v>647</v>
      </c>
      <c r="H271" s="6" t="str">
        <f t="shared" si="8"/>
        <v>A2</v>
      </c>
      <c r="I271" s="10" t="s">
        <v>660</v>
      </c>
      <c r="J271" s="6" t="str">
        <f t="shared" si="9"/>
        <v>A2</v>
      </c>
    </row>
    <row r="272" spans="3:10" ht="15.6" x14ac:dyDescent="0.3">
      <c r="C272" s="3" t="s">
        <v>233</v>
      </c>
      <c r="D272" s="2">
        <v>14234.82</v>
      </c>
      <c r="E272" s="10" t="s">
        <v>647</v>
      </c>
      <c r="H272" s="6" t="str">
        <f t="shared" si="8"/>
        <v>A2</v>
      </c>
      <c r="I272" s="10" t="s">
        <v>660</v>
      </c>
      <c r="J272" s="6" t="str">
        <f t="shared" si="9"/>
        <v>A2</v>
      </c>
    </row>
    <row r="273" spans="3:10" ht="15.6" x14ac:dyDescent="0.3">
      <c r="C273" s="3" t="s">
        <v>234</v>
      </c>
      <c r="D273" s="2">
        <v>14266.98</v>
      </c>
      <c r="E273" s="10" t="s">
        <v>647</v>
      </c>
      <c r="H273" s="6" t="str">
        <f t="shared" si="8"/>
        <v>A2</v>
      </c>
      <c r="I273" s="10" t="s">
        <v>660</v>
      </c>
      <c r="J273" s="6" t="str">
        <f t="shared" si="9"/>
        <v>A2</v>
      </c>
    </row>
    <row r="274" spans="3:10" ht="15.6" x14ac:dyDescent="0.3">
      <c r="C274" s="3" t="s">
        <v>235</v>
      </c>
      <c r="D274" s="2">
        <v>14239.85</v>
      </c>
      <c r="E274" s="10" t="s">
        <v>647</v>
      </c>
      <c r="H274" s="6" t="str">
        <f t="shared" si="8"/>
        <v>A2</v>
      </c>
      <c r="I274" s="10" t="s">
        <v>660</v>
      </c>
      <c r="J274" s="6" t="str">
        <f t="shared" si="9"/>
        <v>A1</v>
      </c>
    </row>
    <row r="275" spans="3:10" ht="15.6" x14ac:dyDescent="0.3">
      <c r="C275" s="3" t="s">
        <v>236</v>
      </c>
      <c r="D275" s="2">
        <v>14200.65</v>
      </c>
      <c r="E275" s="10" t="s">
        <v>646</v>
      </c>
      <c r="H275" s="6" t="str">
        <f t="shared" si="8"/>
        <v>A1</v>
      </c>
      <c r="I275" s="10" t="s">
        <v>660</v>
      </c>
      <c r="J275" s="6" t="str">
        <f t="shared" si="9"/>
        <v>A1</v>
      </c>
    </row>
    <row r="276" spans="3:10" ht="15.6" x14ac:dyDescent="0.3">
      <c r="C276" s="3" t="s">
        <v>237</v>
      </c>
      <c r="D276" s="2">
        <v>14215.73</v>
      </c>
      <c r="E276" s="10" t="s">
        <v>646</v>
      </c>
      <c r="H276" s="6" t="str">
        <f t="shared" si="8"/>
        <v>A1</v>
      </c>
      <c r="I276" s="10" t="s">
        <v>660</v>
      </c>
      <c r="J276" s="6" t="str">
        <f t="shared" si="9"/>
        <v>A1</v>
      </c>
    </row>
    <row r="277" spans="3:10" ht="15.6" x14ac:dyDescent="0.3">
      <c r="C277" s="3" t="s">
        <v>238</v>
      </c>
      <c r="D277" s="2">
        <v>14215.73</v>
      </c>
      <c r="E277" s="10" t="s">
        <v>646</v>
      </c>
      <c r="H277" s="6" t="str">
        <f t="shared" si="8"/>
        <v>A1</v>
      </c>
      <c r="I277" s="10" t="s">
        <v>660</v>
      </c>
      <c r="J277" s="6" t="str">
        <f t="shared" si="9"/>
        <v>A1</v>
      </c>
    </row>
    <row r="278" spans="3:10" ht="15.6" x14ac:dyDescent="0.3">
      <c r="C278" s="3" t="s">
        <v>239</v>
      </c>
      <c r="D278" s="2">
        <v>14215.73</v>
      </c>
      <c r="E278" s="10" t="s">
        <v>646</v>
      </c>
      <c r="H278" s="6" t="str">
        <f t="shared" si="8"/>
        <v>A1</v>
      </c>
      <c r="I278" s="10" t="s">
        <v>660</v>
      </c>
      <c r="J278" s="6" t="str">
        <f t="shared" si="9"/>
        <v>A1</v>
      </c>
    </row>
    <row r="279" spans="3:10" ht="15.6" x14ac:dyDescent="0.3">
      <c r="C279" s="3" t="s">
        <v>240</v>
      </c>
      <c r="D279" s="2">
        <v>14198.64</v>
      </c>
      <c r="E279" s="10" t="s">
        <v>646</v>
      </c>
      <c r="H279" s="6" t="str">
        <f t="shared" si="8"/>
        <v>A1</v>
      </c>
      <c r="I279" s="10" t="s">
        <v>660</v>
      </c>
      <c r="J279" s="6" t="str">
        <f t="shared" si="9"/>
        <v>A2</v>
      </c>
    </row>
    <row r="280" spans="3:10" ht="15.6" x14ac:dyDescent="0.3">
      <c r="C280" s="3" t="s">
        <v>241</v>
      </c>
      <c r="D280" s="2">
        <v>14248.89</v>
      </c>
      <c r="E280" s="10" t="s">
        <v>647</v>
      </c>
      <c r="H280" s="6" t="str">
        <f t="shared" si="8"/>
        <v>A2</v>
      </c>
      <c r="I280" s="10" t="s">
        <v>660</v>
      </c>
      <c r="J280" s="6" t="str">
        <f t="shared" si="9"/>
        <v>A2</v>
      </c>
    </row>
    <row r="281" spans="3:10" ht="15.6" x14ac:dyDescent="0.3">
      <c r="C281" s="3" t="s">
        <v>242</v>
      </c>
      <c r="D281" s="2">
        <v>14234.82</v>
      </c>
      <c r="E281" s="10" t="s">
        <v>647</v>
      </c>
      <c r="H281" s="6" t="str">
        <f t="shared" si="8"/>
        <v>A2</v>
      </c>
      <c r="I281" s="10" t="s">
        <v>660</v>
      </c>
      <c r="J281" s="6" t="str">
        <f t="shared" si="9"/>
        <v>A2</v>
      </c>
    </row>
    <row r="282" spans="3:10" ht="15.6" x14ac:dyDescent="0.3">
      <c r="C282" s="3" t="s">
        <v>243</v>
      </c>
      <c r="D282" s="2">
        <v>14247.89</v>
      </c>
      <c r="E282" s="10" t="s">
        <v>647</v>
      </c>
      <c r="H282" s="6" t="str">
        <f t="shared" si="8"/>
        <v>A2</v>
      </c>
      <c r="I282" s="10" t="s">
        <v>660</v>
      </c>
      <c r="J282" s="6" t="str">
        <f t="shared" si="9"/>
        <v>A2</v>
      </c>
    </row>
    <row r="283" spans="3:10" ht="15.6" x14ac:dyDescent="0.3">
      <c r="C283" s="3" t="s">
        <v>244</v>
      </c>
      <c r="D283" s="2">
        <v>14252.91</v>
      </c>
      <c r="E283" s="10" t="s">
        <v>647</v>
      </c>
      <c r="H283" s="6" t="str">
        <f t="shared" si="8"/>
        <v>A2</v>
      </c>
      <c r="I283" s="10" t="s">
        <v>660</v>
      </c>
      <c r="J283" s="6" t="str">
        <f t="shared" si="9"/>
        <v>A2</v>
      </c>
    </row>
    <row r="284" spans="3:10" ht="15.6" x14ac:dyDescent="0.3">
      <c r="C284" s="1">
        <v>43963</v>
      </c>
      <c r="D284" s="2">
        <v>14252.91</v>
      </c>
      <c r="E284" s="10" t="s">
        <v>647</v>
      </c>
      <c r="H284" s="6" t="str">
        <f t="shared" si="8"/>
        <v>A2</v>
      </c>
      <c r="I284" s="10" t="s">
        <v>660</v>
      </c>
      <c r="J284" s="6" t="str">
        <f t="shared" si="9"/>
        <v>A2</v>
      </c>
    </row>
    <row r="285" spans="3:10" ht="15.6" x14ac:dyDescent="0.3">
      <c r="C285" s="1">
        <v>43994</v>
      </c>
      <c r="D285" s="2">
        <v>14252.91</v>
      </c>
      <c r="E285" s="10" t="s">
        <v>647</v>
      </c>
      <c r="H285" s="6" t="str">
        <f t="shared" si="8"/>
        <v>A2</v>
      </c>
      <c r="I285" s="10" t="s">
        <v>660</v>
      </c>
      <c r="J285" s="6" t="str">
        <f t="shared" si="9"/>
        <v>A1</v>
      </c>
    </row>
    <row r="286" spans="3:10" ht="15.6" x14ac:dyDescent="0.3">
      <c r="C286" s="3" t="s">
        <v>245</v>
      </c>
      <c r="D286" s="2">
        <v>14205.68</v>
      </c>
      <c r="E286" s="10" t="s">
        <v>646</v>
      </c>
      <c r="H286" s="6" t="str">
        <f t="shared" si="8"/>
        <v>A1</v>
      </c>
      <c r="I286" s="10" t="s">
        <v>660</v>
      </c>
      <c r="J286" s="6" t="str">
        <f t="shared" si="9"/>
        <v>A2</v>
      </c>
    </row>
    <row r="287" spans="3:10" ht="15.6" x14ac:dyDescent="0.3">
      <c r="C287" s="3" t="s">
        <v>246</v>
      </c>
      <c r="D287" s="2">
        <v>14234.82</v>
      </c>
      <c r="E287" s="10" t="s">
        <v>647</v>
      </c>
      <c r="H287" s="6" t="str">
        <f t="shared" si="8"/>
        <v>A2</v>
      </c>
      <c r="I287" s="10" t="s">
        <v>660</v>
      </c>
      <c r="J287" s="6" t="str">
        <f t="shared" si="9"/>
        <v>A2</v>
      </c>
    </row>
    <row r="288" spans="3:10" ht="15.6" x14ac:dyDescent="0.3">
      <c r="C288" s="1">
        <v>44086</v>
      </c>
      <c r="D288" s="2">
        <v>14234.82</v>
      </c>
      <c r="E288" s="10" t="s">
        <v>647</v>
      </c>
      <c r="H288" s="6" t="str">
        <f t="shared" si="8"/>
        <v>A2</v>
      </c>
      <c r="I288" s="10" t="s">
        <v>660</v>
      </c>
      <c r="J288" s="6" t="str">
        <f t="shared" si="9"/>
        <v>A1</v>
      </c>
    </row>
    <row r="289" spans="3:10" ht="15.6" x14ac:dyDescent="0.3">
      <c r="C289" s="3" t="s">
        <v>247</v>
      </c>
      <c r="D289" s="2">
        <v>14200.65</v>
      </c>
      <c r="E289" s="10" t="s">
        <v>646</v>
      </c>
      <c r="H289" s="6" t="str">
        <f t="shared" si="8"/>
        <v>A1</v>
      </c>
      <c r="I289" s="10" t="s">
        <v>660</v>
      </c>
      <c r="J289" s="6" t="str">
        <f t="shared" si="9"/>
        <v>A1</v>
      </c>
    </row>
    <row r="290" spans="3:10" ht="15.6" x14ac:dyDescent="0.3">
      <c r="C290" s="3" t="s">
        <v>248</v>
      </c>
      <c r="D290" s="2">
        <v>14172.51</v>
      </c>
      <c r="E290" s="10" t="s">
        <v>646</v>
      </c>
      <c r="H290" s="6" t="str">
        <f t="shared" si="8"/>
        <v>A1</v>
      </c>
      <c r="I290" s="10" t="s">
        <v>660</v>
      </c>
      <c r="J290" s="6" t="str">
        <f t="shared" si="9"/>
        <v>A1</v>
      </c>
    </row>
    <row r="291" spans="3:10" ht="15.6" x14ac:dyDescent="0.3">
      <c r="C291" s="1">
        <v>44177</v>
      </c>
      <c r="D291" s="2">
        <v>14172.51</v>
      </c>
      <c r="E291" s="10" t="s">
        <v>646</v>
      </c>
      <c r="H291" s="6" t="str">
        <f t="shared" si="8"/>
        <v>A1</v>
      </c>
      <c r="I291" s="10" t="s">
        <v>660</v>
      </c>
      <c r="J291" s="6" t="str">
        <f t="shared" si="9"/>
        <v>A1</v>
      </c>
    </row>
    <row r="292" spans="3:10" ht="15.6" x14ac:dyDescent="0.3">
      <c r="C292" s="3" t="s">
        <v>249</v>
      </c>
      <c r="D292" s="2">
        <v>14172.51</v>
      </c>
      <c r="E292" s="10" t="s">
        <v>646</v>
      </c>
      <c r="H292" s="6" t="str">
        <f t="shared" si="8"/>
        <v>A1</v>
      </c>
      <c r="I292" s="10" t="s">
        <v>660</v>
      </c>
      <c r="J292" s="6" t="str">
        <f t="shared" si="9"/>
        <v>A1</v>
      </c>
    </row>
    <row r="293" spans="3:10" ht="15.6" x14ac:dyDescent="0.3">
      <c r="C293" s="3" t="s">
        <v>250</v>
      </c>
      <c r="D293" s="2">
        <v>14228.79</v>
      </c>
      <c r="E293" s="10" t="s">
        <v>646</v>
      </c>
      <c r="H293" s="6" t="str">
        <f t="shared" si="8"/>
        <v>A1</v>
      </c>
      <c r="I293" s="10" t="s">
        <v>660</v>
      </c>
      <c r="J293" s="6" t="str">
        <f t="shared" si="9"/>
        <v>A2</v>
      </c>
    </row>
    <row r="294" spans="3:10" ht="15.6" x14ac:dyDescent="0.3">
      <c r="C294" s="3" t="s">
        <v>251</v>
      </c>
      <c r="D294" s="2">
        <v>14241.86</v>
      </c>
      <c r="E294" s="10" t="s">
        <v>647</v>
      </c>
      <c r="H294" s="6" t="str">
        <f t="shared" si="8"/>
        <v>A2</v>
      </c>
      <c r="I294" s="10" t="s">
        <v>660</v>
      </c>
      <c r="J294" s="6" t="str">
        <f t="shared" si="9"/>
        <v>A1</v>
      </c>
    </row>
    <row r="295" spans="3:10" ht="15.6" x14ac:dyDescent="0.3">
      <c r="C295" s="3" t="s">
        <v>252</v>
      </c>
      <c r="D295" s="2">
        <v>14221.76</v>
      </c>
      <c r="E295" s="10" t="s">
        <v>646</v>
      </c>
      <c r="H295" s="6" t="str">
        <f t="shared" si="8"/>
        <v>A1</v>
      </c>
      <c r="I295" s="10" t="s">
        <v>660</v>
      </c>
      <c r="J295" s="6" t="str">
        <f t="shared" si="9"/>
        <v>A1</v>
      </c>
    </row>
    <row r="296" spans="3:10" ht="15.6" x14ac:dyDescent="0.3">
      <c r="C296" s="3" t="s">
        <v>253</v>
      </c>
      <c r="D296" s="2">
        <v>14222.76</v>
      </c>
      <c r="E296" s="10" t="s">
        <v>646</v>
      </c>
      <c r="H296" s="6" t="str">
        <f t="shared" si="8"/>
        <v>A1</v>
      </c>
      <c r="I296" s="10" t="s">
        <v>660</v>
      </c>
      <c r="J296" s="6" t="str">
        <f t="shared" si="9"/>
        <v>A1</v>
      </c>
    </row>
    <row r="297" spans="3:10" ht="15.6" x14ac:dyDescent="0.3">
      <c r="C297" s="3" t="s">
        <v>254</v>
      </c>
      <c r="D297" s="2">
        <v>14216.73</v>
      </c>
      <c r="E297" s="10" t="s">
        <v>646</v>
      </c>
      <c r="H297" s="6" t="str">
        <f t="shared" si="8"/>
        <v>A1</v>
      </c>
      <c r="I297" s="10" t="s">
        <v>660</v>
      </c>
      <c r="J297" s="6" t="str">
        <f t="shared" si="9"/>
        <v>A1</v>
      </c>
    </row>
    <row r="298" spans="3:10" ht="15.6" x14ac:dyDescent="0.3">
      <c r="C298" s="3" t="s">
        <v>255</v>
      </c>
      <c r="D298" s="2">
        <v>14216.73</v>
      </c>
      <c r="E298" s="10" t="s">
        <v>646</v>
      </c>
      <c r="H298" s="6" t="str">
        <f t="shared" si="8"/>
        <v>A1</v>
      </c>
      <c r="I298" s="10" t="s">
        <v>660</v>
      </c>
      <c r="J298" s="6" t="str">
        <f t="shared" si="9"/>
        <v>A1</v>
      </c>
    </row>
    <row r="299" spans="3:10" ht="15.6" x14ac:dyDescent="0.3">
      <c r="C299" s="3" t="s">
        <v>256</v>
      </c>
      <c r="D299" s="2">
        <v>14216.73</v>
      </c>
      <c r="E299" s="10" t="s">
        <v>646</v>
      </c>
      <c r="H299" s="6" t="str">
        <f t="shared" si="8"/>
        <v>A1</v>
      </c>
      <c r="I299" s="10" t="s">
        <v>660</v>
      </c>
      <c r="J299" s="6" t="str">
        <f t="shared" si="9"/>
        <v>A2</v>
      </c>
    </row>
    <row r="300" spans="3:10" ht="15.6" x14ac:dyDescent="0.3">
      <c r="C300" s="3" t="s">
        <v>257</v>
      </c>
      <c r="D300" s="2">
        <v>14250.9</v>
      </c>
      <c r="E300" s="10" t="s">
        <v>647</v>
      </c>
      <c r="H300" s="6" t="str">
        <f t="shared" si="8"/>
        <v>A2</v>
      </c>
      <c r="I300" s="10" t="s">
        <v>660</v>
      </c>
      <c r="J300" s="6" t="str">
        <f t="shared" si="9"/>
        <v>A2</v>
      </c>
    </row>
    <row r="301" spans="3:10" ht="15.6" x14ac:dyDescent="0.3">
      <c r="C301" s="3" t="s">
        <v>258</v>
      </c>
      <c r="D301" s="2">
        <v>14289.09</v>
      </c>
      <c r="E301" s="10" t="s">
        <v>647</v>
      </c>
      <c r="H301" s="6" t="str">
        <f t="shared" si="8"/>
        <v>A2</v>
      </c>
      <c r="I301" s="10" t="s">
        <v>660</v>
      </c>
      <c r="J301" s="6" t="str">
        <f t="shared" si="9"/>
        <v>A2</v>
      </c>
    </row>
    <row r="302" spans="3:10" ht="15.6" x14ac:dyDescent="0.3">
      <c r="C302" s="3" t="s">
        <v>259</v>
      </c>
      <c r="D302" s="2">
        <v>14353.41</v>
      </c>
      <c r="E302" s="10" t="s">
        <v>647</v>
      </c>
      <c r="H302" s="6" t="str">
        <f t="shared" si="8"/>
        <v>A2</v>
      </c>
      <c r="I302" s="10" t="s">
        <v>660</v>
      </c>
      <c r="J302" s="6" t="str">
        <f t="shared" si="9"/>
        <v>A2</v>
      </c>
    </row>
    <row r="303" spans="3:10" ht="15.6" x14ac:dyDescent="0.3">
      <c r="C303" s="3" t="s">
        <v>260</v>
      </c>
      <c r="D303" s="2">
        <v>14353.41</v>
      </c>
      <c r="E303" s="10" t="s">
        <v>647</v>
      </c>
      <c r="H303" s="6" t="str">
        <f t="shared" si="8"/>
        <v>A2</v>
      </c>
      <c r="I303" s="10" t="s">
        <v>660</v>
      </c>
      <c r="J303" s="6" t="str">
        <f t="shared" si="9"/>
        <v>A2</v>
      </c>
    </row>
    <row r="304" spans="3:10" ht="15.6" x14ac:dyDescent="0.3">
      <c r="C304" s="3" t="s">
        <v>261</v>
      </c>
      <c r="D304" s="2">
        <v>14353.41</v>
      </c>
      <c r="E304" s="10" t="s">
        <v>647</v>
      </c>
      <c r="H304" s="6" t="str">
        <f t="shared" si="8"/>
        <v>A2</v>
      </c>
      <c r="I304" s="10" t="s">
        <v>660</v>
      </c>
      <c r="J304" s="6" t="str">
        <f t="shared" si="9"/>
        <v>A2</v>
      </c>
    </row>
    <row r="305" spans="3:10" ht="15.6" x14ac:dyDescent="0.3">
      <c r="C305" s="3" t="s">
        <v>262</v>
      </c>
      <c r="D305" s="2">
        <v>14353.41</v>
      </c>
      <c r="E305" s="10" t="s">
        <v>647</v>
      </c>
      <c r="H305" s="6" t="str">
        <f t="shared" si="8"/>
        <v>A2</v>
      </c>
      <c r="I305" s="10" t="s">
        <v>660</v>
      </c>
      <c r="J305" s="6" t="str">
        <f t="shared" si="9"/>
        <v>A2</v>
      </c>
    </row>
    <row r="306" spans="3:10" ht="15.6" x14ac:dyDescent="0.3">
      <c r="C306" s="3" t="s">
        <v>263</v>
      </c>
      <c r="D306" s="2">
        <v>14353.41</v>
      </c>
      <c r="E306" s="10" t="s">
        <v>647</v>
      </c>
      <c r="H306" s="6" t="str">
        <f t="shared" si="8"/>
        <v>A2</v>
      </c>
      <c r="I306" s="10" t="s">
        <v>660</v>
      </c>
      <c r="J306" s="6" t="str">
        <f t="shared" si="9"/>
        <v>A2</v>
      </c>
    </row>
    <row r="307" spans="3:10" ht="15.6" x14ac:dyDescent="0.3">
      <c r="C307" s="3" t="s">
        <v>264</v>
      </c>
      <c r="D307" s="2">
        <v>14254.92</v>
      </c>
      <c r="E307" s="10" t="s">
        <v>647</v>
      </c>
      <c r="H307" s="6" t="str">
        <f t="shared" si="8"/>
        <v>A2</v>
      </c>
      <c r="I307" s="10" t="s">
        <v>660</v>
      </c>
      <c r="J307" s="6" t="str">
        <f t="shared" si="9"/>
        <v>A2</v>
      </c>
    </row>
    <row r="308" spans="3:10" ht="15.6" x14ac:dyDescent="0.3">
      <c r="C308" s="3" t="s">
        <v>265</v>
      </c>
      <c r="D308" s="2">
        <v>14239.85</v>
      </c>
      <c r="E308" s="10" t="s">
        <v>647</v>
      </c>
      <c r="H308" s="6" t="str">
        <f t="shared" si="8"/>
        <v>A2</v>
      </c>
      <c r="I308" s="10" t="s">
        <v>660</v>
      </c>
      <c r="J308" s="6" t="str">
        <f t="shared" si="9"/>
        <v>A1</v>
      </c>
    </row>
    <row r="309" spans="3:10" ht="15.6" x14ac:dyDescent="0.3">
      <c r="C309" s="3" t="s">
        <v>266</v>
      </c>
      <c r="D309" s="2">
        <v>14175.53</v>
      </c>
      <c r="E309" s="10" t="s">
        <v>646</v>
      </c>
      <c r="H309" s="6" t="str">
        <f t="shared" si="8"/>
        <v>A1</v>
      </c>
      <c r="I309" s="10" t="s">
        <v>660</v>
      </c>
      <c r="J309" s="6" t="str">
        <f t="shared" si="9"/>
        <v>A1</v>
      </c>
    </row>
    <row r="310" spans="3:10" ht="15.6" x14ac:dyDescent="0.3">
      <c r="C310" s="3" t="s">
        <v>267</v>
      </c>
      <c r="D310" s="2">
        <v>14175.53</v>
      </c>
      <c r="E310" s="10" t="s">
        <v>646</v>
      </c>
      <c r="H310" s="6" t="str">
        <f t="shared" si="8"/>
        <v>A1</v>
      </c>
      <c r="I310" s="10" t="s">
        <v>660</v>
      </c>
      <c r="J310" s="6" t="str">
        <f t="shared" si="9"/>
        <v>A1</v>
      </c>
    </row>
    <row r="311" spans="3:10" ht="15.6" x14ac:dyDescent="0.3">
      <c r="C311" s="1">
        <v>44197</v>
      </c>
      <c r="D311" s="2">
        <v>14175.53</v>
      </c>
      <c r="E311" s="10" t="s">
        <v>646</v>
      </c>
      <c r="H311" s="6" t="str">
        <f t="shared" si="8"/>
        <v>A1</v>
      </c>
      <c r="I311" s="10" t="s">
        <v>660</v>
      </c>
      <c r="J311" s="6" t="str">
        <f t="shared" si="9"/>
        <v>A1</v>
      </c>
    </row>
    <row r="312" spans="3:10" ht="15.6" x14ac:dyDescent="0.3">
      <c r="C312" s="1">
        <v>44228</v>
      </c>
      <c r="D312" s="2">
        <v>14175.53</v>
      </c>
      <c r="E312" s="10" t="s">
        <v>646</v>
      </c>
      <c r="H312" s="6" t="str">
        <f t="shared" si="8"/>
        <v>A1</v>
      </c>
      <c r="I312" s="10" t="s">
        <v>660</v>
      </c>
      <c r="J312" s="6" t="str">
        <f t="shared" si="9"/>
        <v>A1</v>
      </c>
    </row>
    <row r="313" spans="3:10" ht="15.6" x14ac:dyDescent="0.3">
      <c r="C313" s="1">
        <v>44256</v>
      </c>
      <c r="D313" s="2">
        <v>14175.53</v>
      </c>
      <c r="E313" s="10" t="s">
        <v>646</v>
      </c>
      <c r="H313" s="6" t="str">
        <f t="shared" si="8"/>
        <v>A1</v>
      </c>
      <c r="I313" s="10" t="s">
        <v>660</v>
      </c>
      <c r="J313" s="6" t="str">
        <f t="shared" si="9"/>
        <v>A1</v>
      </c>
    </row>
    <row r="314" spans="3:10" ht="15.6" x14ac:dyDescent="0.3">
      <c r="C314" s="3" t="s">
        <v>268</v>
      </c>
      <c r="D314" s="2">
        <v>13972.52</v>
      </c>
      <c r="E314" s="10" t="s">
        <v>646</v>
      </c>
      <c r="H314" s="6" t="str">
        <f t="shared" si="8"/>
        <v>A1</v>
      </c>
      <c r="I314" s="10" t="s">
        <v>660</v>
      </c>
      <c r="J314" s="6" t="str">
        <f t="shared" si="9"/>
        <v>A1</v>
      </c>
    </row>
    <row r="315" spans="3:10" ht="15.6" x14ac:dyDescent="0.3">
      <c r="C315" s="3" t="s">
        <v>269</v>
      </c>
      <c r="D315" s="2">
        <v>14014.73</v>
      </c>
      <c r="E315" s="10" t="s">
        <v>646</v>
      </c>
      <c r="H315" s="6" t="str">
        <f t="shared" si="8"/>
        <v>A1</v>
      </c>
      <c r="I315" s="10" t="s">
        <v>660</v>
      </c>
      <c r="J315" s="6" t="str">
        <f t="shared" si="9"/>
        <v>A1</v>
      </c>
    </row>
    <row r="316" spans="3:10" ht="15.6" x14ac:dyDescent="0.3">
      <c r="C316" s="3" t="s">
        <v>270</v>
      </c>
      <c r="D316" s="2">
        <v>13995.63</v>
      </c>
      <c r="E316" s="10" t="s">
        <v>646</v>
      </c>
      <c r="H316" s="6" t="str">
        <f t="shared" si="8"/>
        <v>A1</v>
      </c>
      <c r="I316" s="10" t="s">
        <v>660</v>
      </c>
      <c r="J316" s="6" t="str">
        <f t="shared" si="9"/>
        <v>A1</v>
      </c>
    </row>
    <row r="317" spans="3:10" ht="15.6" x14ac:dyDescent="0.3">
      <c r="C317" s="3" t="s">
        <v>271</v>
      </c>
      <c r="D317" s="2">
        <v>14007.69</v>
      </c>
      <c r="E317" s="10" t="s">
        <v>646</v>
      </c>
      <c r="H317" s="6" t="str">
        <f t="shared" si="8"/>
        <v>A1</v>
      </c>
      <c r="I317" s="10" t="s">
        <v>660</v>
      </c>
      <c r="J317" s="6" t="str">
        <f t="shared" si="9"/>
        <v>A1</v>
      </c>
    </row>
    <row r="318" spans="3:10" ht="15.6" x14ac:dyDescent="0.3">
      <c r="C318" s="3" t="s">
        <v>272</v>
      </c>
      <c r="D318" s="2">
        <v>14128.29</v>
      </c>
      <c r="E318" s="10" t="s">
        <v>646</v>
      </c>
      <c r="H318" s="6" t="str">
        <f t="shared" si="8"/>
        <v>A1</v>
      </c>
      <c r="I318" s="10" t="s">
        <v>660</v>
      </c>
      <c r="J318" s="6" t="str">
        <f t="shared" si="9"/>
        <v>A1</v>
      </c>
    </row>
    <row r="319" spans="3:10" ht="15.6" x14ac:dyDescent="0.3">
      <c r="C319" s="1">
        <v>44440</v>
      </c>
      <c r="D319" s="2">
        <v>14128.29</v>
      </c>
      <c r="E319" s="10" t="s">
        <v>646</v>
      </c>
      <c r="H319" s="6" t="str">
        <f t="shared" si="8"/>
        <v>A1</v>
      </c>
      <c r="I319" s="10" t="s">
        <v>660</v>
      </c>
      <c r="J319" s="6" t="str">
        <f t="shared" si="9"/>
        <v>A1</v>
      </c>
    </row>
    <row r="320" spans="3:10" ht="15.6" x14ac:dyDescent="0.3">
      <c r="C320" s="1">
        <v>44470</v>
      </c>
      <c r="D320" s="2">
        <v>14128.29</v>
      </c>
      <c r="E320" s="10" t="s">
        <v>646</v>
      </c>
      <c r="H320" s="6" t="str">
        <f t="shared" si="8"/>
        <v>A1</v>
      </c>
      <c r="I320" s="10" t="s">
        <v>660</v>
      </c>
      <c r="J320" s="6" t="str">
        <f t="shared" si="9"/>
        <v>A1</v>
      </c>
    </row>
    <row r="321" spans="3:10" ht="15.6" x14ac:dyDescent="0.3">
      <c r="C321" s="3" t="s">
        <v>273</v>
      </c>
      <c r="D321" s="2">
        <v>14225.78</v>
      </c>
      <c r="E321" s="10" t="s">
        <v>646</v>
      </c>
      <c r="H321" s="6" t="str">
        <f t="shared" si="8"/>
        <v>A1</v>
      </c>
      <c r="I321" s="10" t="s">
        <v>660</v>
      </c>
      <c r="J321" s="6" t="str">
        <f t="shared" si="9"/>
        <v>A2</v>
      </c>
    </row>
    <row r="322" spans="3:10" ht="15.6" x14ac:dyDescent="0.3">
      <c r="C322" s="3" t="s">
        <v>274</v>
      </c>
      <c r="D322" s="2">
        <v>14302.16</v>
      </c>
      <c r="E322" s="10" t="s">
        <v>647</v>
      </c>
      <c r="H322" s="6" t="str">
        <f t="shared" si="8"/>
        <v>A2</v>
      </c>
      <c r="I322" s="10" t="s">
        <v>660</v>
      </c>
      <c r="J322" s="6" t="str">
        <f t="shared" si="9"/>
        <v>A1</v>
      </c>
    </row>
    <row r="323" spans="3:10" ht="15.6" x14ac:dyDescent="0.3">
      <c r="C323" s="3" t="s">
        <v>275</v>
      </c>
      <c r="D323" s="2">
        <v>14179.55</v>
      </c>
      <c r="E323" s="10" t="s">
        <v>646</v>
      </c>
      <c r="H323" s="6" t="str">
        <f t="shared" si="8"/>
        <v>A1</v>
      </c>
      <c r="I323" s="10" t="s">
        <v>660</v>
      </c>
      <c r="J323" s="6" t="str">
        <f t="shared" si="9"/>
        <v>A1</v>
      </c>
    </row>
    <row r="324" spans="3:10" ht="15.6" x14ac:dyDescent="0.3">
      <c r="C324" s="3" t="s">
        <v>276</v>
      </c>
      <c r="D324" s="2">
        <v>14189.6</v>
      </c>
      <c r="E324" s="10" t="s">
        <v>646</v>
      </c>
      <c r="H324" s="6" t="str">
        <f t="shared" si="8"/>
        <v>A1</v>
      </c>
      <c r="I324" s="10" t="s">
        <v>660</v>
      </c>
      <c r="J324" s="6" t="str">
        <f t="shared" si="9"/>
        <v>A1</v>
      </c>
    </row>
    <row r="325" spans="3:10" ht="15.6" x14ac:dyDescent="0.3">
      <c r="C325" s="3" t="s">
        <v>277</v>
      </c>
      <c r="D325" s="2">
        <v>14138.34</v>
      </c>
      <c r="E325" s="10" t="s">
        <v>646</v>
      </c>
      <c r="H325" s="6" t="str">
        <f t="shared" si="8"/>
        <v>A1</v>
      </c>
      <c r="I325" s="10" t="s">
        <v>660</v>
      </c>
      <c r="J325" s="6" t="str">
        <f t="shared" si="9"/>
        <v>A1</v>
      </c>
    </row>
    <row r="326" spans="3:10" ht="15.6" x14ac:dyDescent="0.3">
      <c r="C326" s="3" t="s">
        <v>278</v>
      </c>
      <c r="D326" s="2">
        <v>14138.34</v>
      </c>
      <c r="E326" s="10" t="s">
        <v>646</v>
      </c>
      <c r="H326" s="6" t="str">
        <f t="shared" si="8"/>
        <v>A1</v>
      </c>
      <c r="I326" s="10" t="s">
        <v>660</v>
      </c>
      <c r="J326" s="6" t="str">
        <f t="shared" si="9"/>
        <v>A1</v>
      </c>
    </row>
    <row r="327" spans="3:10" ht="15.6" x14ac:dyDescent="0.3">
      <c r="C327" s="3" t="s">
        <v>279</v>
      </c>
      <c r="D327" s="2">
        <v>14138.34</v>
      </c>
      <c r="E327" s="10" t="s">
        <v>646</v>
      </c>
      <c r="H327" s="6" t="str">
        <f t="shared" ref="H327:H390" si="10">J326</f>
        <v>A1</v>
      </c>
      <c r="I327" s="10" t="s">
        <v>660</v>
      </c>
      <c r="J327" s="6" t="str">
        <f t="shared" ref="J327:J390" si="11">E328</f>
        <v>A1</v>
      </c>
    </row>
    <row r="328" spans="3:10" ht="15.6" x14ac:dyDescent="0.3">
      <c r="C328" s="3" t="s">
        <v>280</v>
      </c>
      <c r="D328" s="2">
        <v>14150.4</v>
      </c>
      <c r="E328" s="10" t="s">
        <v>646</v>
      </c>
      <c r="H328" s="6" t="str">
        <f t="shared" si="10"/>
        <v>A1</v>
      </c>
      <c r="I328" s="10" t="s">
        <v>660</v>
      </c>
      <c r="J328" s="6" t="str">
        <f t="shared" si="11"/>
        <v>A1</v>
      </c>
    </row>
    <row r="329" spans="3:10" ht="15.6" x14ac:dyDescent="0.3">
      <c r="C329" s="3" t="s">
        <v>281</v>
      </c>
      <c r="D329" s="2">
        <v>14156.43</v>
      </c>
      <c r="E329" s="10" t="s">
        <v>646</v>
      </c>
      <c r="H329" s="6" t="str">
        <f t="shared" si="10"/>
        <v>A1</v>
      </c>
      <c r="I329" s="10" t="s">
        <v>660</v>
      </c>
      <c r="J329" s="6" t="str">
        <f t="shared" si="11"/>
        <v>A1</v>
      </c>
    </row>
    <row r="330" spans="3:10" ht="15.6" x14ac:dyDescent="0.3">
      <c r="C330" s="3" t="s">
        <v>282</v>
      </c>
      <c r="D330" s="2">
        <v>14135.33</v>
      </c>
      <c r="E330" s="10" t="s">
        <v>646</v>
      </c>
      <c r="H330" s="6" t="str">
        <f t="shared" si="10"/>
        <v>A1</v>
      </c>
      <c r="I330" s="10" t="s">
        <v>660</v>
      </c>
      <c r="J330" s="6" t="str">
        <f t="shared" si="11"/>
        <v>A1</v>
      </c>
    </row>
    <row r="331" spans="3:10" ht="15.6" x14ac:dyDescent="0.3">
      <c r="C331" s="3" t="s">
        <v>283</v>
      </c>
      <c r="D331" s="2">
        <v>14109.2</v>
      </c>
      <c r="E331" s="10" t="s">
        <v>646</v>
      </c>
      <c r="H331" s="6" t="str">
        <f t="shared" si="10"/>
        <v>A1</v>
      </c>
      <c r="I331" s="10" t="s">
        <v>660</v>
      </c>
      <c r="J331" s="6" t="str">
        <f t="shared" si="11"/>
        <v>A1</v>
      </c>
    </row>
    <row r="332" spans="3:10" ht="15.6" x14ac:dyDescent="0.3">
      <c r="C332" s="3" t="s">
        <v>284</v>
      </c>
      <c r="D332" s="2">
        <v>14124.27</v>
      </c>
      <c r="E332" s="10" t="s">
        <v>646</v>
      </c>
      <c r="H332" s="6" t="str">
        <f t="shared" si="10"/>
        <v>A1</v>
      </c>
      <c r="I332" s="10" t="s">
        <v>660</v>
      </c>
      <c r="J332" s="6" t="str">
        <f t="shared" si="11"/>
        <v>A1</v>
      </c>
    </row>
    <row r="333" spans="3:10" ht="15.6" x14ac:dyDescent="0.3">
      <c r="C333" s="3" t="s">
        <v>285</v>
      </c>
      <c r="D333" s="2">
        <v>14124.27</v>
      </c>
      <c r="E333" s="10" t="s">
        <v>646</v>
      </c>
      <c r="H333" s="6" t="str">
        <f t="shared" si="10"/>
        <v>A1</v>
      </c>
      <c r="I333" s="10" t="s">
        <v>660</v>
      </c>
      <c r="J333" s="6" t="str">
        <f t="shared" si="11"/>
        <v>A1</v>
      </c>
    </row>
    <row r="334" spans="3:10" ht="15.6" x14ac:dyDescent="0.3">
      <c r="C334" s="3" t="s">
        <v>286</v>
      </c>
      <c r="D334" s="2">
        <v>14124.27</v>
      </c>
      <c r="E334" s="10" t="s">
        <v>646</v>
      </c>
      <c r="H334" s="6" t="str">
        <f t="shared" si="10"/>
        <v>A1</v>
      </c>
      <c r="I334" s="10" t="s">
        <v>660</v>
      </c>
      <c r="J334" s="6" t="str">
        <f t="shared" si="11"/>
        <v>A1</v>
      </c>
    </row>
    <row r="335" spans="3:10" ht="15.6" x14ac:dyDescent="0.3">
      <c r="C335" s="3" t="s">
        <v>287</v>
      </c>
      <c r="D335" s="2">
        <v>14152.41</v>
      </c>
      <c r="E335" s="10" t="s">
        <v>646</v>
      </c>
      <c r="H335" s="6" t="str">
        <f t="shared" si="10"/>
        <v>A1</v>
      </c>
      <c r="I335" s="10" t="s">
        <v>660</v>
      </c>
      <c r="J335" s="6" t="str">
        <f t="shared" si="11"/>
        <v>A1</v>
      </c>
    </row>
    <row r="336" spans="3:10" ht="15.6" x14ac:dyDescent="0.3">
      <c r="C336" s="3" t="s">
        <v>288</v>
      </c>
      <c r="D336" s="2">
        <v>14156.43</v>
      </c>
      <c r="E336" s="10" t="s">
        <v>646</v>
      </c>
      <c r="H336" s="6" t="str">
        <f t="shared" si="10"/>
        <v>A1</v>
      </c>
      <c r="I336" s="10" t="s">
        <v>660</v>
      </c>
      <c r="J336" s="6" t="str">
        <f t="shared" si="11"/>
        <v>A1</v>
      </c>
    </row>
    <row r="337" spans="3:10" ht="15.6" x14ac:dyDescent="0.3">
      <c r="C337" s="3" t="s">
        <v>289</v>
      </c>
      <c r="D337" s="2">
        <v>14161.46</v>
      </c>
      <c r="E337" s="10" t="s">
        <v>646</v>
      </c>
      <c r="H337" s="6" t="str">
        <f t="shared" si="10"/>
        <v>A1</v>
      </c>
      <c r="I337" s="10" t="s">
        <v>660</v>
      </c>
      <c r="J337" s="6" t="str">
        <f t="shared" si="11"/>
        <v>A1</v>
      </c>
    </row>
    <row r="338" spans="3:10" ht="15.6" x14ac:dyDescent="0.3">
      <c r="C338" s="3" t="s">
        <v>290</v>
      </c>
      <c r="D338" s="2">
        <v>14189.6</v>
      </c>
      <c r="E338" s="10" t="s">
        <v>646</v>
      </c>
      <c r="H338" s="6" t="str">
        <f t="shared" si="10"/>
        <v>A1</v>
      </c>
      <c r="I338" s="10" t="s">
        <v>660</v>
      </c>
      <c r="J338" s="6" t="str">
        <f t="shared" si="11"/>
        <v>A1</v>
      </c>
    </row>
    <row r="339" spans="3:10" ht="15.6" x14ac:dyDescent="0.3">
      <c r="C339" s="3" t="s">
        <v>291</v>
      </c>
      <c r="D339" s="2">
        <v>14154.42</v>
      </c>
      <c r="E339" s="10" t="s">
        <v>646</v>
      </c>
      <c r="H339" s="6" t="str">
        <f t="shared" si="10"/>
        <v>A1</v>
      </c>
      <c r="I339" s="10" t="s">
        <v>660</v>
      </c>
      <c r="J339" s="6" t="str">
        <f t="shared" si="11"/>
        <v>A1</v>
      </c>
    </row>
    <row r="340" spans="3:10" ht="15.6" x14ac:dyDescent="0.3">
      <c r="C340" s="3" t="s">
        <v>292</v>
      </c>
      <c r="D340" s="2">
        <v>14154.42</v>
      </c>
      <c r="E340" s="10" t="s">
        <v>646</v>
      </c>
      <c r="H340" s="6" t="str">
        <f t="shared" si="10"/>
        <v>A1</v>
      </c>
      <c r="I340" s="10" t="s">
        <v>660</v>
      </c>
      <c r="J340" s="6" t="str">
        <f t="shared" si="11"/>
        <v>A1</v>
      </c>
    </row>
    <row r="341" spans="3:10" ht="15.6" x14ac:dyDescent="0.3">
      <c r="C341" s="3" t="s">
        <v>293</v>
      </c>
      <c r="D341" s="2">
        <v>14154.42</v>
      </c>
      <c r="E341" s="10" t="s">
        <v>646</v>
      </c>
      <c r="H341" s="6" t="str">
        <f t="shared" si="10"/>
        <v>A1</v>
      </c>
      <c r="I341" s="10" t="s">
        <v>660</v>
      </c>
      <c r="J341" s="6" t="str">
        <f t="shared" si="11"/>
        <v>A1</v>
      </c>
    </row>
    <row r="342" spans="3:10" ht="15.6" x14ac:dyDescent="0.3">
      <c r="C342" s="3" t="s">
        <v>294</v>
      </c>
      <c r="D342" s="2">
        <v>14112.21</v>
      </c>
      <c r="E342" s="10" t="s">
        <v>646</v>
      </c>
      <c r="H342" s="6" t="str">
        <f t="shared" si="10"/>
        <v>A1</v>
      </c>
      <c r="I342" s="10" t="s">
        <v>660</v>
      </c>
      <c r="J342" s="6" t="str">
        <f t="shared" si="11"/>
        <v>A1</v>
      </c>
    </row>
    <row r="343" spans="3:10" ht="15.6" x14ac:dyDescent="0.3">
      <c r="C343" s="3" t="s">
        <v>295</v>
      </c>
      <c r="D343" s="2">
        <v>14114.22</v>
      </c>
      <c r="E343" s="10" t="s">
        <v>646</v>
      </c>
      <c r="H343" s="6" t="str">
        <f t="shared" si="10"/>
        <v>A1</v>
      </c>
      <c r="I343" s="10" t="s">
        <v>660</v>
      </c>
      <c r="J343" s="6" t="str">
        <f t="shared" si="11"/>
        <v>A1</v>
      </c>
    </row>
    <row r="344" spans="3:10" ht="15.6" x14ac:dyDescent="0.3">
      <c r="C344" s="3" t="s">
        <v>296</v>
      </c>
      <c r="D344" s="2">
        <v>14087.09</v>
      </c>
      <c r="E344" s="10" t="s">
        <v>646</v>
      </c>
      <c r="H344" s="6" t="str">
        <f t="shared" si="10"/>
        <v>A1</v>
      </c>
      <c r="I344" s="10" t="s">
        <v>660</v>
      </c>
      <c r="J344" s="6" t="str">
        <f t="shared" si="11"/>
        <v>A1</v>
      </c>
    </row>
    <row r="345" spans="3:10" ht="15.6" x14ac:dyDescent="0.3">
      <c r="C345" s="3" t="s">
        <v>297</v>
      </c>
      <c r="D345" s="2">
        <v>14106.18</v>
      </c>
      <c r="E345" s="10" t="s">
        <v>646</v>
      </c>
      <c r="H345" s="6" t="str">
        <f t="shared" si="10"/>
        <v>A1</v>
      </c>
      <c r="I345" s="10" t="s">
        <v>660</v>
      </c>
      <c r="J345" s="6" t="str">
        <f t="shared" si="11"/>
        <v>A1</v>
      </c>
    </row>
    <row r="346" spans="3:10" ht="15.6" x14ac:dyDescent="0.3">
      <c r="C346" s="3" t="s">
        <v>298</v>
      </c>
      <c r="D346" s="2">
        <v>14132.31</v>
      </c>
      <c r="E346" s="10" t="s">
        <v>646</v>
      </c>
      <c r="H346" s="6" t="str">
        <f t="shared" si="10"/>
        <v>A1</v>
      </c>
      <c r="I346" s="10" t="s">
        <v>660</v>
      </c>
      <c r="J346" s="6" t="str">
        <f t="shared" si="11"/>
        <v>A1</v>
      </c>
    </row>
    <row r="347" spans="3:10" ht="15.6" x14ac:dyDescent="0.3">
      <c r="C347" s="1">
        <v>44349</v>
      </c>
      <c r="D347" s="2">
        <v>14132.31</v>
      </c>
      <c r="E347" s="10" t="s">
        <v>646</v>
      </c>
      <c r="H347" s="6" t="str">
        <f t="shared" si="10"/>
        <v>A1</v>
      </c>
      <c r="I347" s="10" t="s">
        <v>660</v>
      </c>
      <c r="J347" s="6" t="str">
        <f t="shared" si="11"/>
        <v>A1</v>
      </c>
    </row>
    <row r="348" spans="3:10" ht="15.6" x14ac:dyDescent="0.3">
      <c r="C348" s="1">
        <v>44379</v>
      </c>
      <c r="D348" s="2">
        <v>14132.31</v>
      </c>
      <c r="E348" s="10" t="s">
        <v>646</v>
      </c>
      <c r="H348" s="6" t="str">
        <f t="shared" si="10"/>
        <v>A1</v>
      </c>
      <c r="I348" s="10" t="s">
        <v>660</v>
      </c>
      <c r="J348" s="6" t="str">
        <f t="shared" si="11"/>
        <v>A1</v>
      </c>
    </row>
    <row r="349" spans="3:10" ht="15.6" x14ac:dyDescent="0.3">
      <c r="C349" s="3" t="s">
        <v>299</v>
      </c>
      <c r="D349" s="2">
        <v>14070</v>
      </c>
      <c r="E349" s="10" t="s">
        <v>646</v>
      </c>
      <c r="H349" s="6" t="str">
        <f t="shared" si="10"/>
        <v>A1</v>
      </c>
      <c r="I349" s="10" t="s">
        <v>660</v>
      </c>
      <c r="J349" s="6" t="str">
        <f t="shared" si="11"/>
        <v>A1</v>
      </c>
    </row>
    <row r="350" spans="3:10" ht="15.6" x14ac:dyDescent="0.3">
      <c r="C350" s="3" t="s">
        <v>300</v>
      </c>
      <c r="D350" s="2">
        <v>14070</v>
      </c>
      <c r="E350" s="10" t="s">
        <v>646</v>
      </c>
      <c r="H350" s="6" t="str">
        <f t="shared" si="10"/>
        <v>A1</v>
      </c>
      <c r="I350" s="10" t="s">
        <v>660</v>
      </c>
      <c r="J350" s="6" t="str">
        <f t="shared" si="11"/>
        <v>A1</v>
      </c>
    </row>
    <row r="351" spans="3:10" ht="15.6" x14ac:dyDescent="0.3">
      <c r="C351" s="3" t="s">
        <v>301</v>
      </c>
      <c r="D351" s="2">
        <v>14058.95</v>
      </c>
      <c r="E351" s="10" t="s">
        <v>646</v>
      </c>
      <c r="H351" s="6" t="str">
        <f t="shared" si="10"/>
        <v>A1</v>
      </c>
      <c r="I351" s="10" t="s">
        <v>660</v>
      </c>
      <c r="J351" s="6" t="str">
        <f t="shared" si="11"/>
        <v>A1</v>
      </c>
    </row>
    <row r="352" spans="3:10" ht="15.6" x14ac:dyDescent="0.3">
      <c r="C352" s="3" t="s">
        <v>302</v>
      </c>
      <c r="D352" s="2">
        <v>14081.06</v>
      </c>
      <c r="E352" s="10" t="s">
        <v>646</v>
      </c>
      <c r="H352" s="6" t="str">
        <f t="shared" si="10"/>
        <v>A1</v>
      </c>
      <c r="I352" s="10" t="s">
        <v>660</v>
      </c>
      <c r="J352" s="6" t="str">
        <f t="shared" si="11"/>
        <v>A1</v>
      </c>
    </row>
    <row r="353" spans="3:10" ht="15.6" x14ac:dyDescent="0.3">
      <c r="C353" s="1">
        <v>44532</v>
      </c>
      <c r="D353" s="2">
        <v>14081.06</v>
      </c>
      <c r="E353" s="10" t="s">
        <v>646</v>
      </c>
      <c r="H353" s="6" t="str">
        <f t="shared" si="10"/>
        <v>A1</v>
      </c>
      <c r="I353" s="10" t="s">
        <v>660</v>
      </c>
      <c r="J353" s="6" t="str">
        <f t="shared" si="11"/>
        <v>A1</v>
      </c>
    </row>
    <row r="354" spans="3:10" ht="15.6" x14ac:dyDescent="0.3">
      <c r="C354" s="3" t="s">
        <v>303</v>
      </c>
      <c r="D354" s="2">
        <v>14081.06</v>
      </c>
      <c r="E354" s="10" t="s">
        <v>646</v>
      </c>
      <c r="H354" s="6" t="str">
        <f t="shared" si="10"/>
        <v>A1</v>
      </c>
      <c r="I354" s="10" t="s">
        <v>660</v>
      </c>
      <c r="J354" s="6" t="str">
        <f t="shared" si="11"/>
        <v>A1</v>
      </c>
    </row>
    <row r="355" spans="3:10" ht="15.6" x14ac:dyDescent="0.3">
      <c r="C355" s="3" t="s">
        <v>304</v>
      </c>
      <c r="D355" s="2">
        <v>14081.06</v>
      </c>
      <c r="E355" s="10" t="s">
        <v>646</v>
      </c>
      <c r="H355" s="6" t="str">
        <f t="shared" si="10"/>
        <v>A1</v>
      </c>
      <c r="I355" s="10" t="s">
        <v>660</v>
      </c>
      <c r="J355" s="6" t="str">
        <f t="shared" si="11"/>
        <v>A1</v>
      </c>
    </row>
    <row r="356" spans="3:10" ht="15.6" x14ac:dyDescent="0.3">
      <c r="C356" s="3" t="s">
        <v>305</v>
      </c>
      <c r="D356" s="2">
        <v>14015.73</v>
      </c>
      <c r="E356" s="10" t="s">
        <v>646</v>
      </c>
      <c r="H356" s="6" t="str">
        <f t="shared" si="10"/>
        <v>A1</v>
      </c>
      <c r="I356" s="10" t="s">
        <v>660</v>
      </c>
      <c r="J356" s="6" t="str">
        <f t="shared" si="11"/>
        <v>A1</v>
      </c>
    </row>
    <row r="357" spans="3:10" ht="15.6" x14ac:dyDescent="0.3">
      <c r="C357" s="3" t="s">
        <v>306</v>
      </c>
      <c r="D357" s="2">
        <v>13944.38</v>
      </c>
      <c r="E357" s="10" t="s">
        <v>646</v>
      </c>
      <c r="H357" s="6" t="str">
        <f t="shared" si="10"/>
        <v>A1</v>
      </c>
      <c r="I357" s="10" t="s">
        <v>660</v>
      </c>
      <c r="J357" s="6" t="str">
        <f t="shared" si="11"/>
        <v>A1</v>
      </c>
    </row>
    <row r="358" spans="3:10" ht="15.6" x14ac:dyDescent="0.3">
      <c r="C358" s="3" t="s">
        <v>307</v>
      </c>
      <c r="D358" s="2">
        <v>14089.1</v>
      </c>
      <c r="E358" s="10" t="s">
        <v>646</v>
      </c>
      <c r="H358" s="6" t="str">
        <f t="shared" si="10"/>
        <v>A1</v>
      </c>
      <c r="I358" s="10" t="s">
        <v>660</v>
      </c>
      <c r="J358" s="6" t="str">
        <f t="shared" si="11"/>
        <v>A1</v>
      </c>
    </row>
    <row r="359" spans="3:10" ht="15.6" x14ac:dyDescent="0.3">
      <c r="C359" s="3" t="s">
        <v>308</v>
      </c>
      <c r="D359" s="2">
        <v>14129.3</v>
      </c>
      <c r="E359" s="10" t="s">
        <v>646</v>
      </c>
      <c r="H359" s="6" t="str">
        <f t="shared" si="10"/>
        <v>A1</v>
      </c>
      <c r="I359" s="10" t="s">
        <v>660</v>
      </c>
      <c r="J359" s="6" t="str">
        <f t="shared" si="11"/>
        <v>A1</v>
      </c>
    </row>
    <row r="360" spans="3:10" ht="15.6" x14ac:dyDescent="0.3">
      <c r="C360" s="3" t="s">
        <v>309</v>
      </c>
      <c r="D360" s="2">
        <v>14155.43</v>
      </c>
      <c r="E360" s="10" t="s">
        <v>646</v>
      </c>
      <c r="H360" s="6" t="str">
        <f t="shared" si="10"/>
        <v>A1</v>
      </c>
      <c r="I360" s="10" t="s">
        <v>660</v>
      </c>
      <c r="J360" s="6" t="str">
        <f t="shared" si="11"/>
        <v>A1</v>
      </c>
    </row>
    <row r="361" spans="3:10" ht="15.6" x14ac:dyDescent="0.3">
      <c r="C361" s="3" t="s">
        <v>310</v>
      </c>
      <c r="D361" s="2">
        <v>14155.43</v>
      </c>
      <c r="E361" s="10" t="s">
        <v>646</v>
      </c>
      <c r="H361" s="6" t="str">
        <f t="shared" si="10"/>
        <v>A1</v>
      </c>
      <c r="I361" s="10" t="s">
        <v>660</v>
      </c>
      <c r="J361" s="6" t="str">
        <f t="shared" si="11"/>
        <v>A1</v>
      </c>
    </row>
    <row r="362" spans="3:10" ht="15.6" x14ac:dyDescent="0.3">
      <c r="C362" s="3" t="s">
        <v>311</v>
      </c>
      <c r="D362" s="2">
        <v>14155.43</v>
      </c>
      <c r="E362" s="10" t="s">
        <v>646</v>
      </c>
      <c r="H362" s="6" t="str">
        <f t="shared" si="10"/>
        <v>A1</v>
      </c>
      <c r="I362" s="10" t="s">
        <v>660</v>
      </c>
      <c r="J362" s="6" t="str">
        <f t="shared" si="11"/>
        <v>A1</v>
      </c>
    </row>
    <row r="363" spans="3:10" ht="15.6" x14ac:dyDescent="0.3">
      <c r="C363" s="3" t="s">
        <v>312</v>
      </c>
      <c r="D363" s="2">
        <v>14168.49</v>
      </c>
      <c r="E363" s="10" t="s">
        <v>646</v>
      </c>
      <c r="H363" s="6" t="str">
        <f t="shared" si="10"/>
        <v>A1</v>
      </c>
      <c r="I363" s="10" t="s">
        <v>660</v>
      </c>
      <c r="J363" s="6" t="str">
        <f t="shared" si="11"/>
        <v>A1</v>
      </c>
    </row>
    <row r="364" spans="3:10" ht="15.6" x14ac:dyDescent="0.3">
      <c r="C364" s="3" t="s">
        <v>313</v>
      </c>
      <c r="D364" s="2">
        <v>14196.63</v>
      </c>
      <c r="E364" s="10" t="s">
        <v>646</v>
      </c>
      <c r="H364" s="6" t="str">
        <f t="shared" si="10"/>
        <v>A1</v>
      </c>
      <c r="I364" s="10" t="s">
        <v>660</v>
      </c>
      <c r="J364" s="6" t="str">
        <f t="shared" si="11"/>
        <v>A1</v>
      </c>
    </row>
    <row r="365" spans="3:10" ht="15.6" x14ac:dyDescent="0.3">
      <c r="C365" s="3" t="s">
        <v>314</v>
      </c>
      <c r="D365" s="2">
        <v>14159.45</v>
      </c>
      <c r="E365" s="10" t="s">
        <v>646</v>
      </c>
      <c r="H365" s="6" t="str">
        <f t="shared" si="10"/>
        <v>A1</v>
      </c>
      <c r="I365" s="10" t="s">
        <v>660</v>
      </c>
      <c r="J365" s="6" t="str">
        <f t="shared" si="11"/>
        <v>A1</v>
      </c>
    </row>
    <row r="366" spans="3:10" ht="15.6" x14ac:dyDescent="0.3">
      <c r="C366" s="3" t="s">
        <v>315</v>
      </c>
      <c r="D366" s="2">
        <v>14174.52</v>
      </c>
      <c r="E366" s="10" t="s">
        <v>646</v>
      </c>
      <c r="H366" s="6" t="str">
        <f t="shared" si="10"/>
        <v>A1</v>
      </c>
      <c r="I366" s="10" t="s">
        <v>660</v>
      </c>
      <c r="J366" s="6" t="str">
        <f t="shared" si="11"/>
        <v>A2</v>
      </c>
    </row>
    <row r="367" spans="3:10" ht="15.6" x14ac:dyDescent="0.3">
      <c r="C367" s="3" t="s">
        <v>316</v>
      </c>
      <c r="D367" s="2">
        <v>14300.15</v>
      </c>
      <c r="E367" s="10" t="s">
        <v>647</v>
      </c>
      <c r="H367" s="6" t="str">
        <f t="shared" si="10"/>
        <v>A2</v>
      </c>
      <c r="I367" s="10" t="s">
        <v>660</v>
      </c>
      <c r="J367" s="6" t="str">
        <f t="shared" si="11"/>
        <v>A2</v>
      </c>
    </row>
    <row r="368" spans="3:10" ht="15.6" x14ac:dyDescent="0.3">
      <c r="C368" s="3" t="s">
        <v>317</v>
      </c>
      <c r="D368" s="2">
        <v>14300.15</v>
      </c>
      <c r="E368" s="10" t="s">
        <v>647</v>
      </c>
      <c r="H368" s="6" t="str">
        <f t="shared" si="10"/>
        <v>A2</v>
      </c>
      <c r="I368" s="10" t="s">
        <v>660</v>
      </c>
      <c r="J368" s="6" t="str">
        <f t="shared" si="11"/>
        <v>A2</v>
      </c>
    </row>
    <row r="369" spans="3:10" ht="15.6" x14ac:dyDescent="0.3">
      <c r="C369" s="3" t="s">
        <v>318</v>
      </c>
      <c r="D369" s="2">
        <v>14300.15</v>
      </c>
      <c r="E369" s="10" t="s">
        <v>647</v>
      </c>
      <c r="H369" s="6" t="str">
        <f t="shared" si="10"/>
        <v>A2</v>
      </c>
      <c r="I369" s="10" t="s">
        <v>660</v>
      </c>
      <c r="J369" s="6" t="str">
        <f t="shared" si="11"/>
        <v>A2</v>
      </c>
    </row>
    <row r="370" spans="3:10" ht="15.6" x14ac:dyDescent="0.3">
      <c r="C370" s="3" t="s">
        <v>319</v>
      </c>
      <c r="D370" s="2">
        <v>14371.5</v>
      </c>
      <c r="E370" s="10" t="s">
        <v>647</v>
      </c>
      <c r="H370" s="6" t="str">
        <f t="shared" si="10"/>
        <v>A2</v>
      </c>
      <c r="I370" s="10" t="s">
        <v>660</v>
      </c>
      <c r="J370" s="6" t="str">
        <f t="shared" si="11"/>
        <v>A2</v>
      </c>
    </row>
    <row r="371" spans="3:10" ht="15.6" x14ac:dyDescent="0.3">
      <c r="C371" s="3" t="s">
        <v>320</v>
      </c>
      <c r="D371" s="2">
        <v>14378.54</v>
      </c>
      <c r="E371" s="10" t="s">
        <v>647</v>
      </c>
      <c r="H371" s="6" t="str">
        <f t="shared" si="10"/>
        <v>A2</v>
      </c>
      <c r="I371" s="10" t="s">
        <v>660</v>
      </c>
      <c r="J371" s="6" t="str">
        <f t="shared" si="11"/>
        <v>A2</v>
      </c>
    </row>
    <row r="372" spans="3:10" ht="15.6" x14ac:dyDescent="0.3">
      <c r="C372" s="3" t="s">
        <v>321</v>
      </c>
      <c r="D372" s="2">
        <v>14405.67</v>
      </c>
      <c r="E372" s="10" t="s">
        <v>647</v>
      </c>
      <c r="H372" s="6" t="str">
        <f t="shared" si="10"/>
        <v>A2</v>
      </c>
      <c r="I372" s="10" t="s">
        <v>660</v>
      </c>
      <c r="J372" s="6" t="str">
        <f t="shared" si="11"/>
        <v>A2</v>
      </c>
    </row>
    <row r="373" spans="3:10" ht="15.6" x14ac:dyDescent="0.3">
      <c r="C373" s="3" t="s">
        <v>322</v>
      </c>
      <c r="D373" s="2">
        <v>14370.5</v>
      </c>
      <c r="E373" s="10" t="s">
        <v>647</v>
      </c>
      <c r="H373" s="6" t="str">
        <f t="shared" si="10"/>
        <v>A2</v>
      </c>
      <c r="I373" s="10" t="s">
        <v>660</v>
      </c>
      <c r="J373" s="6" t="str">
        <f t="shared" si="11"/>
        <v>A2</v>
      </c>
    </row>
    <row r="374" spans="3:10" ht="15.6" x14ac:dyDescent="0.3">
      <c r="C374" s="3" t="s">
        <v>323</v>
      </c>
      <c r="D374" s="2">
        <v>14442.86</v>
      </c>
      <c r="E374" s="10" t="s">
        <v>647</v>
      </c>
      <c r="H374" s="6" t="str">
        <f t="shared" si="10"/>
        <v>A2</v>
      </c>
      <c r="I374" s="10" t="s">
        <v>660</v>
      </c>
      <c r="J374" s="6" t="str">
        <f t="shared" si="11"/>
        <v>A2</v>
      </c>
    </row>
    <row r="375" spans="3:10" ht="15.6" x14ac:dyDescent="0.3">
      <c r="C375" s="1">
        <v>44350</v>
      </c>
      <c r="D375" s="2">
        <v>14442.86</v>
      </c>
      <c r="E375" s="10" t="s">
        <v>647</v>
      </c>
      <c r="H375" s="6" t="str">
        <f t="shared" si="10"/>
        <v>A2</v>
      </c>
      <c r="I375" s="10" t="s">
        <v>660</v>
      </c>
      <c r="J375" s="6" t="str">
        <f t="shared" si="11"/>
        <v>A2</v>
      </c>
    </row>
    <row r="376" spans="3:10" ht="15.6" x14ac:dyDescent="0.3">
      <c r="C376" s="1">
        <v>44380</v>
      </c>
      <c r="D376" s="2">
        <v>14442.86</v>
      </c>
      <c r="E376" s="10" t="s">
        <v>647</v>
      </c>
      <c r="H376" s="6" t="str">
        <f t="shared" si="10"/>
        <v>A2</v>
      </c>
      <c r="I376" s="10" t="s">
        <v>660</v>
      </c>
      <c r="J376" s="6" t="str">
        <f t="shared" si="11"/>
        <v>A2</v>
      </c>
    </row>
    <row r="377" spans="3:10" ht="15.6" x14ac:dyDescent="0.3">
      <c r="C377" s="3" t="s">
        <v>324</v>
      </c>
      <c r="D377" s="2">
        <v>14461.95</v>
      </c>
      <c r="E377" s="10" t="s">
        <v>647</v>
      </c>
      <c r="H377" s="6" t="str">
        <f t="shared" si="10"/>
        <v>A2</v>
      </c>
      <c r="I377" s="10" t="s">
        <v>660</v>
      </c>
      <c r="J377" s="6" t="str">
        <f t="shared" si="11"/>
        <v>A3</v>
      </c>
    </row>
    <row r="378" spans="3:10" ht="15.6" x14ac:dyDescent="0.3">
      <c r="C378" s="3" t="s">
        <v>325</v>
      </c>
      <c r="D378" s="2">
        <v>14540.34</v>
      </c>
      <c r="E378" s="10" t="s">
        <v>648</v>
      </c>
      <c r="H378" s="6" t="str">
        <f t="shared" si="10"/>
        <v>A3</v>
      </c>
      <c r="I378" s="10" t="s">
        <v>660</v>
      </c>
      <c r="J378" s="6" t="str">
        <f t="shared" si="11"/>
        <v>A2</v>
      </c>
    </row>
    <row r="379" spans="3:10" ht="15.6" x14ac:dyDescent="0.3">
      <c r="C379" s="3" t="s">
        <v>326</v>
      </c>
      <c r="D379" s="2">
        <v>14493.11</v>
      </c>
      <c r="E379" s="10" t="s">
        <v>647</v>
      </c>
      <c r="H379" s="6" t="str">
        <f t="shared" si="10"/>
        <v>A2</v>
      </c>
      <c r="I379" s="10" t="s">
        <v>660</v>
      </c>
      <c r="J379" s="6" t="str">
        <f t="shared" si="11"/>
        <v>A2</v>
      </c>
    </row>
    <row r="380" spans="3:10" ht="15.6" x14ac:dyDescent="0.3">
      <c r="C380" s="1">
        <v>44503</v>
      </c>
      <c r="D380" s="2">
        <v>14493.11</v>
      </c>
      <c r="E380" s="10" t="s">
        <v>647</v>
      </c>
      <c r="H380" s="6" t="str">
        <f t="shared" si="10"/>
        <v>A2</v>
      </c>
      <c r="I380" s="10" t="s">
        <v>660</v>
      </c>
      <c r="J380" s="6" t="str">
        <f t="shared" si="11"/>
        <v>A2</v>
      </c>
    </row>
    <row r="381" spans="3:10" ht="15.6" x14ac:dyDescent="0.3">
      <c r="C381" s="3" t="s">
        <v>327</v>
      </c>
      <c r="D381" s="2">
        <v>14442.86</v>
      </c>
      <c r="E381" s="10" t="s">
        <v>647</v>
      </c>
      <c r="H381" s="6" t="str">
        <f t="shared" si="10"/>
        <v>A2</v>
      </c>
      <c r="I381" s="10" t="s">
        <v>660</v>
      </c>
      <c r="J381" s="6" t="str">
        <f t="shared" si="11"/>
        <v>A2</v>
      </c>
    </row>
    <row r="382" spans="3:10" ht="15.6" x14ac:dyDescent="0.3">
      <c r="C382" s="3" t="s">
        <v>328</v>
      </c>
      <c r="D382" s="2">
        <v>14442.86</v>
      </c>
      <c r="E382" s="10" t="s">
        <v>647</v>
      </c>
      <c r="H382" s="6" t="str">
        <f t="shared" si="10"/>
        <v>A2</v>
      </c>
      <c r="I382" s="10" t="s">
        <v>660</v>
      </c>
      <c r="J382" s="6" t="str">
        <f t="shared" si="11"/>
        <v>A2</v>
      </c>
    </row>
    <row r="383" spans="3:10" ht="15.6" x14ac:dyDescent="0.3">
      <c r="C383" s="3" t="s">
        <v>329</v>
      </c>
      <c r="D383" s="2">
        <v>14442.86</v>
      </c>
      <c r="E383" s="10" t="s">
        <v>647</v>
      </c>
      <c r="H383" s="6" t="str">
        <f t="shared" si="10"/>
        <v>A2</v>
      </c>
      <c r="I383" s="10" t="s">
        <v>660</v>
      </c>
      <c r="J383" s="6" t="str">
        <f t="shared" si="11"/>
        <v>A2</v>
      </c>
    </row>
    <row r="384" spans="3:10" ht="15.6" x14ac:dyDescent="0.3">
      <c r="C384" s="3" t="s">
        <v>330</v>
      </c>
      <c r="D384" s="2">
        <v>14490.09</v>
      </c>
      <c r="E384" s="10" t="s">
        <v>647</v>
      </c>
      <c r="H384" s="6" t="str">
        <f t="shared" si="10"/>
        <v>A2</v>
      </c>
      <c r="I384" s="10" t="s">
        <v>660</v>
      </c>
      <c r="J384" s="6" t="str">
        <f t="shared" si="11"/>
        <v>A2</v>
      </c>
    </row>
    <row r="385" spans="3:10" ht="15.6" x14ac:dyDescent="0.3">
      <c r="C385" s="3" t="s">
        <v>331</v>
      </c>
      <c r="D385" s="2">
        <v>14496.12</v>
      </c>
      <c r="E385" s="10" t="s">
        <v>647</v>
      </c>
      <c r="H385" s="6" t="str">
        <f t="shared" si="10"/>
        <v>A2</v>
      </c>
      <c r="I385" s="10" t="s">
        <v>660</v>
      </c>
      <c r="J385" s="6" t="str">
        <f t="shared" si="11"/>
        <v>A3</v>
      </c>
    </row>
    <row r="386" spans="3:10" ht="15.6" x14ac:dyDescent="0.3">
      <c r="C386" s="3" t="s">
        <v>332</v>
      </c>
      <c r="D386" s="2">
        <v>14531.3</v>
      </c>
      <c r="E386" s="10" t="s">
        <v>648</v>
      </c>
      <c r="H386" s="6" t="str">
        <f t="shared" si="10"/>
        <v>A3</v>
      </c>
      <c r="I386" s="10" t="s">
        <v>660</v>
      </c>
      <c r="J386" s="6" t="str">
        <f t="shared" si="11"/>
        <v>A2</v>
      </c>
    </row>
    <row r="387" spans="3:10" ht="15.6" x14ac:dyDescent="0.3">
      <c r="C387" s="3" t="s">
        <v>333</v>
      </c>
      <c r="D387" s="2">
        <v>14484.06</v>
      </c>
      <c r="E387" s="10" t="s">
        <v>647</v>
      </c>
      <c r="H387" s="6" t="str">
        <f t="shared" si="10"/>
        <v>A2</v>
      </c>
      <c r="I387" s="10" t="s">
        <v>660</v>
      </c>
      <c r="J387" s="6" t="str">
        <f t="shared" si="11"/>
        <v>A3</v>
      </c>
    </row>
    <row r="388" spans="3:10" ht="15.6" x14ac:dyDescent="0.3">
      <c r="C388" s="3" t="s">
        <v>334</v>
      </c>
      <c r="D388" s="2">
        <v>14548.38</v>
      </c>
      <c r="E388" s="10" t="s">
        <v>648</v>
      </c>
      <c r="H388" s="6" t="str">
        <f t="shared" si="10"/>
        <v>A3</v>
      </c>
      <c r="I388" s="10" t="s">
        <v>660</v>
      </c>
      <c r="J388" s="6" t="str">
        <f t="shared" si="11"/>
        <v>A3</v>
      </c>
    </row>
    <row r="389" spans="3:10" ht="15.6" x14ac:dyDescent="0.3">
      <c r="C389" s="3" t="s">
        <v>335</v>
      </c>
      <c r="D389" s="2">
        <v>14548.38</v>
      </c>
      <c r="E389" s="10" t="s">
        <v>648</v>
      </c>
      <c r="H389" s="6" t="str">
        <f t="shared" si="10"/>
        <v>A3</v>
      </c>
      <c r="I389" s="10" t="s">
        <v>660</v>
      </c>
      <c r="J389" s="6" t="str">
        <f t="shared" si="11"/>
        <v>A3</v>
      </c>
    </row>
    <row r="390" spans="3:10" ht="15.6" x14ac:dyDescent="0.3">
      <c r="C390" s="3" t="s">
        <v>336</v>
      </c>
      <c r="D390" s="2">
        <v>14548.38</v>
      </c>
      <c r="E390" s="10" t="s">
        <v>648</v>
      </c>
      <c r="H390" s="6" t="str">
        <f t="shared" si="10"/>
        <v>A3</v>
      </c>
      <c r="I390" s="10" t="s">
        <v>660</v>
      </c>
      <c r="J390" s="6" t="str">
        <f t="shared" si="11"/>
        <v>A3</v>
      </c>
    </row>
    <row r="391" spans="3:10" ht="15.6" x14ac:dyDescent="0.3">
      <c r="C391" s="3" t="s">
        <v>337</v>
      </c>
      <c r="D391" s="2">
        <v>14528.28</v>
      </c>
      <c r="E391" s="10" t="s">
        <v>648</v>
      </c>
      <c r="H391" s="6" t="str">
        <f t="shared" ref="H391:H454" si="12">J390</f>
        <v>A3</v>
      </c>
      <c r="I391" s="10" t="s">
        <v>660</v>
      </c>
      <c r="J391" s="6" t="str">
        <f t="shared" ref="J391:J454" si="13">E392</f>
        <v>A2</v>
      </c>
    </row>
    <row r="392" spans="3:10" ht="15.6" x14ac:dyDescent="0.3">
      <c r="C392" s="3" t="s">
        <v>338</v>
      </c>
      <c r="D392" s="2">
        <v>14493.11</v>
      </c>
      <c r="E392" s="10" t="s">
        <v>647</v>
      </c>
      <c r="H392" s="6" t="str">
        <f t="shared" si="12"/>
        <v>A2</v>
      </c>
      <c r="I392" s="10" t="s">
        <v>660</v>
      </c>
      <c r="J392" s="6" t="str">
        <f t="shared" si="13"/>
        <v>A3</v>
      </c>
    </row>
    <row r="393" spans="3:10" ht="15.6" x14ac:dyDescent="0.3">
      <c r="C393" s="3" t="s">
        <v>339</v>
      </c>
      <c r="D393" s="2">
        <v>14527.28</v>
      </c>
      <c r="E393" s="10" t="s">
        <v>648</v>
      </c>
      <c r="H393" s="6" t="str">
        <f t="shared" si="12"/>
        <v>A3</v>
      </c>
      <c r="I393" s="10" t="s">
        <v>660</v>
      </c>
      <c r="J393" s="6" t="str">
        <f t="shared" si="13"/>
        <v>A3</v>
      </c>
    </row>
    <row r="394" spans="3:10" ht="15.6" x14ac:dyDescent="0.3">
      <c r="C394" s="3" t="s">
        <v>340</v>
      </c>
      <c r="D394" s="2">
        <v>14536.32</v>
      </c>
      <c r="E394" s="10" t="s">
        <v>648</v>
      </c>
      <c r="H394" s="6" t="str">
        <f t="shared" si="12"/>
        <v>A3</v>
      </c>
      <c r="I394" s="10" t="s">
        <v>660</v>
      </c>
      <c r="J394" s="6" t="str">
        <f t="shared" si="13"/>
        <v>A2</v>
      </c>
    </row>
    <row r="395" spans="3:10" ht="15.6" x14ac:dyDescent="0.3">
      <c r="C395" s="3" t="s">
        <v>341</v>
      </c>
      <c r="D395" s="2">
        <v>14518.23</v>
      </c>
      <c r="E395" s="10" t="s">
        <v>647</v>
      </c>
      <c r="H395" s="6" t="str">
        <f t="shared" si="12"/>
        <v>A2</v>
      </c>
      <c r="I395" s="10" t="s">
        <v>660</v>
      </c>
      <c r="J395" s="6" t="str">
        <f t="shared" si="13"/>
        <v>A2</v>
      </c>
    </row>
    <row r="396" spans="3:10" ht="15.6" x14ac:dyDescent="0.3">
      <c r="C396" s="3" t="s">
        <v>342</v>
      </c>
      <c r="D396" s="2">
        <v>14518.23</v>
      </c>
      <c r="E396" s="10" t="s">
        <v>647</v>
      </c>
      <c r="H396" s="6" t="str">
        <f t="shared" si="12"/>
        <v>A2</v>
      </c>
      <c r="I396" s="10" t="s">
        <v>660</v>
      </c>
      <c r="J396" s="6" t="str">
        <f t="shared" si="13"/>
        <v>A2</v>
      </c>
    </row>
    <row r="397" spans="3:10" ht="15.6" x14ac:dyDescent="0.3">
      <c r="C397" s="3" t="s">
        <v>343</v>
      </c>
      <c r="D397" s="2">
        <v>14518.23</v>
      </c>
      <c r="E397" s="10" t="s">
        <v>647</v>
      </c>
      <c r="H397" s="6" t="str">
        <f t="shared" si="12"/>
        <v>A2</v>
      </c>
      <c r="I397" s="10" t="s">
        <v>660</v>
      </c>
      <c r="J397" s="6" t="str">
        <f t="shared" si="13"/>
        <v>A2</v>
      </c>
    </row>
    <row r="398" spans="3:10" ht="15.6" x14ac:dyDescent="0.3">
      <c r="C398" s="3" t="s">
        <v>344</v>
      </c>
      <c r="D398" s="2">
        <v>14506.17</v>
      </c>
      <c r="E398" s="10" t="s">
        <v>647</v>
      </c>
      <c r="H398" s="6" t="str">
        <f t="shared" si="12"/>
        <v>A2</v>
      </c>
      <c r="I398" s="10" t="s">
        <v>660</v>
      </c>
      <c r="J398" s="6" t="str">
        <f t="shared" si="13"/>
        <v>A3</v>
      </c>
    </row>
    <row r="399" spans="3:10" ht="15.6" x14ac:dyDescent="0.3">
      <c r="C399" s="3" t="s">
        <v>345</v>
      </c>
      <c r="D399" s="2">
        <v>14553.41</v>
      </c>
      <c r="E399" s="10" t="s">
        <v>648</v>
      </c>
      <c r="H399" s="6" t="str">
        <f t="shared" si="12"/>
        <v>A3</v>
      </c>
      <c r="I399" s="10" t="s">
        <v>660</v>
      </c>
      <c r="J399" s="6" t="str">
        <f t="shared" si="13"/>
        <v>A3</v>
      </c>
    </row>
    <row r="400" spans="3:10" ht="15.6" x14ac:dyDescent="0.3">
      <c r="C400" s="3" t="s">
        <v>346</v>
      </c>
      <c r="D400" s="2">
        <v>14644.86</v>
      </c>
      <c r="E400" s="10" t="s">
        <v>648</v>
      </c>
      <c r="H400" s="6" t="str">
        <f t="shared" si="12"/>
        <v>A3</v>
      </c>
      <c r="I400" s="10" t="s">
        <v>660</v>
      </c>
      <c r="J400" s="6" t="str">
        <f t="shared" si="13"/>
        <v>A3</v>
      </c>
    </row>
    <row r="401" spans="3:10" ht="15.6" x14ac:dyDescent="0.3">
      <c r="C401" s="3" t="s">
        <v>347</v>
      </c>
      <c r="D401" s="2">
        <v>14649.89</v>
      </c>
      <c r="E401" s="10" t="s">
        <v>648</v>
      </c>
      <c r="H401" s="6" t="str">
        <f t="shared" si="12"/>
        <v>A3</v>
      </c>
      <c r="I401" s="10" t="s">
        <v>660</v>
      </c>
      <c r="J401" s="6" t="str">
        <f t="shared" si="13"/>
        <v>A3</v>
      </c>
    </row>
    <row r="402" spans="3:10" ht="15.6" x14ac:dyDescent="0.3">
      <c r="C402" s="1">
        <v>44231</v>
      </c>
      <c r="D402" s="2">
        <v>14649.89</v>
      </c>
      <c r="E402" s="10" t="s">
        <v>648</v>
      </c>
      <c r="H402" s="6" t="str">
        <f t="shared" si="12"/>
        <v>A3</v>
      </c>
      <c r="I402" s="10" t="s">
        <v>660</v>
      </c>
      <c r="J402" s="6" t="str">
        <f t="shared" si="13"/>
        <v>A3</v>
      </c>
    </row>
    <row r="403" spans="3:10" ht="15.6" x14ac:dyDescent="0.3">
      <c r="C403" s="1">
        <v>44259</v>
      </c>
      <c r="D403" s="2">
        <v>14649.89</v>
      </c>
      <c r="E403" s="10" t="s">
        <v>648</v>
      </c>
      <c r="H403" s="6" t="str">
        <f t="shared" si="12"/>
        <v>A3</v>
      </c>
      <c r="I403" s="10" t="s">
        <v>660</v>
      </c>
      <c r="J403" s="6" t="str">
        <f t="shared" si="13"/>
        <v>A3</v>
      </c>
    </row>
    <row r="404" spans="3:10" ht="15.6" x14ac:dyDescent="0.3">
      <c r="C404" s="1">
        <v>44290</v>
      </c>
      <c r="D404" s="2">
        <v>14649.89</v>
      </c>
      <c r="E404" s="10" t="s">
        <v>648</v>
      </c>
      <c r="H404" s="6" t="str">
        <f t="shared" si="12"/>
        <v>A3</v>
      </c>
      <c r="I404" s="10" t="s">
        <v>660</v>
      </c>
      <c r="J404" s="6" t="str">
        <f t="shared" si="13"/>
        <v>A3</v>
      </c>
    </row>
    <row r="405" spans="3:10" ht="15.6" x14ac:dyDescent="0.3">
      <c r="C405" s="3" t="s">
        <v>348</v>
      </c>
      <c r="D405" s="2">
        <v>14656.92</v>
      </c>
      <c r="E405" s="10" t="s">
        <v>648</v>
      </c>
      <c r="H405" s="6" t="str">
        <f t="shared" si="12"/>
        <v>A3</v>
      </c>
      <c r="I405" s="10" t="s">
        <v>660</v>
      </c>
      <c r="J405" s="6" t="str">
        <f t="shared" si="13"/>
        <v>A3</v>
      </c>
    </row>
    <row r="406" spans="3:10" ht="15.6" x14ac:dyDescent="0.3">
      <c r="C406" s="3" t="s">
        <v>349</v>
      </c>
      <c r="D406" s="2">
        <v>14605.67</v>
      </c>
      <c r="E406" s="10" t="s">
        <v>648</v>
      </c>
      <c r="H406" s="6" t="str">
        <f t="shared" si="12"/>
        <v>A3</v>
      </c>
      <c r="I406" s="10" t="s">
        <v>660</v>
      </c>
      <c r="J406" s="6" t="str">
        <f t="shared" si="13"/>
        <v>A3</v>
      </c>
    </row>
    <row r="407" spans="3:10" ht="15.6" x14ac:dyDescent="0.3">
      <c r="C407" s="3" t="s">
        <v>350</v>
      </c>
      <c r="D407" s="2">
        <v>14591.6</v>
      </c>
      <c r="E407" s="10" t="s">
        <v>648</v>
      </c>
      <c r="H407" s="6" t="str">
        <f t="shared" si="12"/>
        <v>A3</v>
      </c>
      <c r="I407" s="10" t="s">
        <v>660</v>
      </c>
      <c r="J407" s="6" t="str">
        <f t="shared" si="13"/>
        <v>A3</v>
      </c>
    </row>
    <row r="408" spans="3:10" ht="15.6" x14ac:dyDescent="0.3">
      <c r="C408" s="3" t="s">
        <v>351</v>
      </c>
      <c r="D408" s="2">
        <v>14585.57</v>
      </c>
      <c r="E408" s="10" t="s">
        <v>648</v>
      </c>
      <c r="H408" s="6" t="str">
        <f t="shared" si="12"/>
        <v>A3</v>
      </c>
      <c r="I408" s="10" t="s">
        <v>660</v>
      </c>
      <c r="J408" s="6" t="str">
        <f t="shared" si="13"/>
        <v>A3</v>
      </c>
    </row>
    <row r="409" spans="3:10" ht="15.6" x14ac:dyDescent="0.3">
      <c r="C409" s="3" t="s">
        <v>352</v>
      </c>
      <c r="D409" s="2">
        <v>14652.9</v>
      </c>
      <c r="E409" s="10" t="s">
        <v>648</v>
      </c>
      <c r="H409" s="6" t="str">
        <f t="shared" si="12"/>
        <v>A3</v>
      </c>
      <c r="I409" s="10" t="s">
        <v>660</v>
      </c>
      <c r="J409" s="6" t="str">
        <f t="shared" si="13"/>
        <v>A3</v>
      </c>
    </row>
    <row r="410" spans="3:10" ht="15.6" x14ac:dyDescent="0.3">
      <c r="C410" s="1">
        <v>44473</v>
      </c>
      <c r="D410" s="2">
        <v>14652.9</v>
      </c>
      <c r="E410" s="10" t="s">
        <v>648</v>
      </c>
      <c r="H410" s="6" t="str">
        <f t="shared" si="12"/>
        <v>A3</v>
      </c>
      <c r="I410" s="10" t="s">
        <v>660</v>
      </c>
      <c r="J410" s="6" t="str">
        <f t="shared" si="13"/>
        <v>A3</v>
      </c>
    </row>
    <row r="411" spans="3:10" ht="15.6" x14ac:dyDescent="0.3">
      <c r="C411" s="1">
        <v>44504</v>
      </c>
      <c r="D411" s="2">
        <v>14652.9</v>
      </c>
      <c r="E411" s="10" t="s">
        <v>648</v>
      </c>
      <c r="H411" s="6" t="str">
        <f t="shared" si="12"/>
        <v>A3</v>
      </c>
      <c r="I411" s="10" t="s">
        <v>660</v>
      </c>
      <c r="J411" s="6" t="str">
        <f t="shared" si="13"/>
        <v>A3</v>
      </c>
    </row>
    <row r="412" spans="3:10" ht="15.6" x14ac:dyDescent="0.3">
      <c r="C412" s="3" t="s">
        <v>353</v>
      </c>
      <c r="D412" s="2">
        <v>14652.9</v>
      </c>
      <c r="E412" s="10" t="s">
        <v>648</v>
      </c>
      <c r="H412" s="6" t="str">
        <f t="shared" si="12"/>
        <v>A3</v>
      </c>
      <c r="I412" s="10" t="s">
        <v>660</v>
      </c>
      <c r="J412" s="6" t="str">
        <f t="shared" si="13"/>
        <v>A3</v>
      </c>
    </row>
    <row r="413" spans="3:10" ht="15.6" x14ac:dyDescent="0.3">
      <c r="C413" s="3" t="s">
        <v>354</v>
      </c>
      <c r="D413" s="2">
        <v>14704.16</v>
      </c>
      <c r="E413" s="10" t="s">
        <v>648</v>
      </c>
      <c r="H413" s="6" t="str">
        <f t="shared" si="12"/>
        <v>A3</v>
      </c>
      <c r="I413" s="10" t="s">
        <v>660</v>
      </c>
      <c r="J413" s="6" t="str">
        <f t="shared" si="13"/>
        <v>A3</v>
      </c>
    </row>
    <row r="414" spans="3:10" ht="15.6" x14ac:dyDescent="0.3">
      <c r="C414" s="3" t="s">
        <v>355</v>
      </c>
      <c r="D414" s="2">
        <v>14721.24</v>
      </c>
      <c r="E414" s="10" t="s">
        <v>648</v>
      </c>
      <c r="H414" s="6" t="str">
        <f t="shared" si="12"/>
        <v>A3</v>
      </c>
      <c r="I414" s="10" t="s">
        <v>660</v>
      </c>
      <c r="J414" s="6" t="str">
        <f t="shared" si="13"/>
        <v>A3</v>
      </c>
    </row>
    <row r="415" spans="3:10" ht="15.6" x14ac:dyDescent="0.3">
      <c r="C415" s="3" t="s">
        <v>356</v>
      </c>
      <c r="D415" s="2">
        <v>14706.17</v>
      </c>
      <c r="E415" s="10" t="s">
        <v>648</v>
      </c>
      <c r="H415" s="6" t="str">
        <f t="shared" si="12"/>
        <v>A3</v>
      </c>
      <c r="I415" s="10" t="s">
        <v>660</v>
      </c>
      <c r="J415" s="6" t="str">
        <f t="shared" si="13"/>
        <v>A3</v>
      </c>
    </row>
    <row r="416" spans="3:10" ht="15.6" x14ac:dyDescent="0.3">
      <c r="C416" s="3" t="s">
        <v>357</v>
      </c>
      <c r="D416" s="2">
        <v>14719.23</v>
      </c>
      <c r="E416" s="10" t="s">
        <v>648</v>
      </c>
      <c r="H416" s="6" t="str">
        <f t="shared" si="12"/>
        <v>A3</v>
      </c>
      <c r="I416" s="10" t="s">
        <v>660</v>
      </c>
      <c r="J416" s="6" t="str">
        <f t="shared" si="13"/>
        <v>A3</v>
      </c>
    </row>
    <row r="417" spans="3:10" ht="15.6" x14ac:dyDescent="0.3">
      <c r="C417" s="3" t="s">
        <v>358</v>
      </c>
      <c r="D417" s="2">
        <v>14719.23</v>
      </c>
      <c r="E417" s="10" t="s">
        <v>648</v>
      </c>
      <c r="H417" s="6" t="str">
        <f t="shared" si="12"/>
        <v>A3</v>
      </c>
      <c r="I417" s="10" t="s">
        <v>660</v>
      </c>
      <c r="J417" s="6" t="str">
        <f t="shared" si="13"/>
        <v>A3</v>
      </c>
    </row>
    <row r="418" spans="3:10" ht="15.6" x14ac:dyDescent="0.3">
      <c r="C418" s="3" t="s">
        <v>359</v>
      </c>
      <c r="D418" s="2">
        <v>14719.23</v>
      </c>
      <c r="E418" s="10" t="s">
        <v>648</v>
      </c>
      <c r="H418" s="6" t="str">
        <f t="shared" si="12"/>
        <v>A3</v>
      </c>
      <c r="I418" s="10" t="s">
        <v>660</v>
      </c>
      <c r="J418" s="6" t="str">
        <f t="shared" si="13"/>
        <v>A3</v>
      </c>
    </row>
    <row r="419" spans="3:10" ht="15.6" x14ac:dyDescent="0.3">
      <c r="C419" s="3" t="s">
        <v>360</v>
      </c>
      <c r="D419" s="2">
        <v>14664.96</v>
      </c>
      <c r="E419" s="10" t="s">
        <v>648</v>
      </c>
      <c r="H419" s="6" t="str">
        <f t="shared" si="12"/>
        <v>A3</v>
      </c>
      <c r="I419" s="10" t="s">
        <v>660</v>
      </c>
      <c r="J419" s="6" t="str">
        <f t="shared" si="13"/>
        <v>A3</v>
      </c>
    </row>
    <row r="420" spans="3:10" ht="15.6" x14ac:dyDescent="0.3">
      <c r="C420" s="3" t="s">
        <v>361</v>
      </c>
      <c r="D420" s="2">
        <v>14640.84</v>
      </c>
      <c r="E420" s="10" t="s">
        <v>648</v>
      </c>
      <c r="H420" s="6" t="str">
        <f t="shared" si="12"/>
        <v>A3</v>
      </c>
      <c r="I420" s="10" t="s">
        <v>660</v>
      </c>
      <c r="J420" s="6" t="str">
        <f t="shared" si="13"/>
        <v>A3</v>
      </c>
    </row>
    <row r="421" spans="3:10" ht="15.6" x14ac:dyDescent="0.3">
      <c r="C421" s="3" t="s">
        <v>362</v>
      </c>
      <c r="D421" s="2">
        <v>14580.54</v>
      </c>
      <c r="E421" s="10" t="s">
        <v>648</v>
      </c>
      <c r="H421" s="6" t="str">
        <f t="shared" si="12"/>
        <v>A3</v>
      </c>
      <c r="I421" s="10" t="s">
        <v>660</v>
      </c>
      <c r="J421" s="6" t="str">
        <f t="shared" si="13"/>
        <v>A3</v>
      </c>
    </row>
    <row r="422" spans="3:10" ht="15.6" x14ac:dyDescent="0.3">
      <c r="C422" s="3" t="s">
        <v>363</v>
      </c>
      <c r="D422" s="2">
        <v>14621.75</v>
      </c>
      <c r="E422" s="10" t="s">
        <v>648</v>
      </c>
      <c r="H422" s="6" t="str">
        <f t="shared" si="12"/>
        <v>A3</v>
      </c>
      <c r="I422" s="10" t="s">
        <v>660</v>
      </c>
      <c r="J422" s="6" t="str">
        <f t="shared" si="13"/>
        <v>A3</v>
      </c>
    </row>
    <row r="423" spans="3:10" ht="15.6" x14ac:dyDescent="0.3">
      <c r="C423" s="3" t="s">
        <v>364</v>
      </c>
      <c r="D423" s="2">
        <v>14602.65</v>
      </c>
      <c r="E423" s="10" t="s">
        <v>648</v>
      </c>
      <c r="H423" s="6" t="str">
        <f t="shared" si="12"/>
        <v>A3</v>
      </c>
      <c r="I423" s="10" t="s">
        <v>660</v>
      </c>
      <c r="J423" s="6" t="str">
        <f t="shared" si="13"/>
        <v>A3</v>
      </c>
    </row>
    <row r="424" spans="3:10" ht="15.6" x14ac:dyDescent="0.3">
      <c r="C424" s="3" t="s">
        <v>365</v>
      </c>
      <c r="D424" s="2">
        <v>14602.65</v>
      </c>
      <c r="E424" s="10" t="s">
        <v>648</v>
      </c>
      <c r="H424" s="6" t="str">
        <f t="shared" si="12"/>
        <v>A3</v>
      </c>
      <c r="I424" s="10" t="s">
        <v>660</v>
      </c>
      <c r="J424" s="6" t="str">
        <f t="shared" si="13"/>
        <v>A3</v>
      </c>
    </row>
    <row r="425" spans="3:10" ht="15.6" x14ac:dyDescent="0.3">
      <c r="C425" s="3" t="s">
        <v>366</v>
      </c>
      <c r="D425" s="2">
        <v>14602.65</v>
      </c>
      <c r="E425" s="10" t="s">
        <v>648</v>
      </c>
      <c r="H425" s="6" t="str">
        <f t="shared" si="12"/>
        <v>A3</v>
      </c>
      <c r="I425" s="10" t="s">
        <v>660</v>
      </c>
      <c r="J425" s="6" t="str">
        <f t="shared" si="13"/>
        <v>A3</v>
      </c>
    </row>
    <row r="426" spans="3:10" ht="15.6" x14ac:dyDescent="0.3">
      <c r="C426" s="3" t="s">
        <v>367</v>
      </c>
      <c r="D426" s="2">
        <v>14620.74</v>
      </c>
      <c r="E426" s="10" t="s">
        <v>648</v>
      </c>
      <c r="H426" s="6" t="str">
        <f t="shared" si="12"/>
        <v>A3</v>
      </c>
      <c r="I426" s="10" t="s">
        <v>660</v>
      </c>
      <c r="J426" s="6" t="str">
        <f t="shared" si="13"/>
        <v>A3</v>
      </c>
    </row>
    <row r="427" spans="3:10" ht="15.6" x14ac:dyDescent="0.3">
      <c r="C427" s="3" t="s">
        <v>368</v>
      </c>
      <c r="D427" s="2">
        <v>14561.45</v>
      </c>
      <c r="E427" s="10" t="s">
        <v>648</v>
      </c>
      <c r="H427" s="6" t="str">
        <f t="shared" si="12"/>
        <v>A3</v>
      </c>
      <c r="I427" s="10" t="s">
        <v>660</v>
      </c>
      <c r="J427" s="6" t="str">
        <f t="shared" si="13"/>
        <v>A3</v>
      </c>
    </row>
    <row r="428" spans="3:10" ht="15.6" x14ac:dyDescent="0.3">
      <c r="C428" s="3" t="s">
        <v>369</v>
      </c>
      <c r="D428" s="2">
        <v>14569.49</v>
      </c>
      <c r="E428" s="10" t="s">
        <v>648</v>
      </c>
      <c r="H428" s="6" t="str">
        <f t="shared" si="12"/>
        <v>A3</v>
      </c>
      <c r="I428" s="10" t="s">
        <v>660</v>
      </c>
      <c r="J428" s="6" t="str">
        <f t="shared" si="13"/>
        <v>A3</v>
      </c>
    </row>
    <row r="429" spans="3:10" ht="15.6" x14ac:dyDescent="0.3">
      <c r="C429" s="3" t="s">
        <v>370</v>
      </c>
      <c r="D429" s="2">
        <v>14582.55</v>
      </c>
      <c r="E429" s="10" t="s">
        <v>648</v>
      </c>
      <c r="H429" s="6" t="str">
        <f t="shared" si="12"/>
        <v>A3</v>
      </c>
      <c r="I429" s="10" t="s">
        <v>660</v>
      </c>
      <c r="J429" s="6" t="str">
        <f t="shared" si="13"/>
        <v>A3</v>
      </c>
    </row>
    <row r="430" spans="3:10" ht="15.6" x14ac:dyDescent="0.3">
      <c r="C430" s="3" t="s">
        <v>371</v>
      </c>
      <c r="D430" s="2">
        <v>14540.34</v>
      </c>
      <c r="E430" s="10" t="s">
        <v>648</v>
      </c>
      <c r="H430" s="6" t="str">
        <f t="shared" si="12"/>
        <v>A3</v>
      </c>
      <c r="I430" s="10" t="s">
        <v>660</v>
      </c>
      <c r="J430" s="6" t="str">
        <f t="shared" si="13"/>
        <v>A3</v>
      </c>
    </row>
    <row r="431" spans="3:10" ht="15.6" x14ac:dyDescent="0.3">
      <c r="C431" s="1">
        <v>44201</v>
      </c>
      <c r="D431" s="2">
        <v>14540.34</v>
      </c>
      <c r="E431" s="10" t="s">
        <v>648</v>
      </c>
      <c r="H431" s="6" t="str">
        <f t="shared" si="12"/>
        <v>A3</v>
      </c>
      <c r="I431" s="10" t="s">
        <v>660</v>
      </c>
      <c r="J431" s="6" t="str">
        <f t="shared" si="13"/>
        <v>A3</v>
      </c>
    </row>
    <row r="432" spans="3:10" ht="15.6" x14ac:dyDescent="0.3">
      <c r="C432" s="1">
        <v>44232</v>
      </c>
      <c r="D432" s="2">
        <v>14540.34</v>
      </c>
      <c r="E432" s="10" t="s">
        <v>648</v>
      </c>
      <c r="H432" s="6" t="str">
        <f t="shared" si="12"/>
        <v>A3</v>
      </c>
      <c r="I432" s="10" t="s">
        <v>660</v>
      </c>
      <c r="J432" s="6" t="str">
        <f t="shared" si="13"/>
        <v>A3</v>
      </c>
    </row>
    <row r="433" spans="3:10" ht="15.6" x14ac:dyDescent="0.3">
      <c r="C433" s="3" t="s">
        <v>372</v>
      </c>
      <c r="D433" s="2">
        <v>14525.27</v>
      </c>
      <c r="E433" s="10" t="s">
        <v>648</v>
      </c>
      <c r="H433" s="6" t="str">
        <f t="shared" si="12"/>
        <v>A3</v>
      </c>
      <c r="I433" s="10" t="s">
        <v>660</v>
      </c>
      <c r="J433" s="6" t="str">
        <f t="shared" si="13"/>
        <v>A3</v>
      </c>
    </row>
    <row r="434" spans="3:10" ht="15.6" x14ac:dyDescent="0.3">
      <c r="C434" s="3" t="s">
        <v>373</v>
      </c>
      <c r="D434" s="2">
        <v>14539.34</v>
      </c>
      <c r="E434" s="10" t="s">
        <v>648</v>
      </c>
      <c r="H434" s="6" t="str">
        <f t="shared" si="12"/>
        <v>A3</v>
      </c>
      <c r="I434" s="10" t="s">
        <v>660</v>
      </c>
      <c r="J434" s="6" t="str">
        <f t="shared" si="13"/>
        <v>A2</v>
      </c>
    </row>
    <row r="435" spans="3:10" ht="15.6" x14ac:dyDescent="0.3">
      <c r="C435" s="3" t="s">
        <v>374</v>
      </c>
      <c r="D435" s="2">
        <v>14503.16</v>
      </c>
      <c r="E435" s="10" t="s">
        <v>647</v>
      </c>
      <c r="H435" s="6" t="str">
        <f t="shared" si="12"/>
        <v>A2</v>
      </c>
      <c r="I435" s="10" t="s">
        <v>660</v>
      </c>
      <c r="J435" s="6" t="str">
        <f t="shared" si="13"/>
        <v>A2</v>
      </c>
    </row>
    <row r="436" spans="3:10" ht="15.6" x14ac:dyDescent="0.3">
      <c r="C436" s="3" t="s">
        <v>375</v>
      </c>
      <c r="D436" s="2">
        <v>14511.2</v>
      </c>
      <c r="E436" s="10" t="s">
        <v>647</v>
      </c>
      <c r="H436" s="6" t="str">
        <f t="shared" si="12"/>
        <v>A2</v>
      </c>
      <c r="I436" s="10" t="s">
        <v>660</v>
      </c>
      <c r="J436" s="6" t="str">
        <f t="shared" si="13"/>
        <v>A2</v>
      </c>
    </row>
    <row r="437" spans="3:10" ht="15.6" x14ac:dyDescent="0.3">
      <c r="C437" s="3" t="s">
        <v>376</v>
      </c>
      <c r="D437" s="2">
        <v>14435.82</v>
      </c>
      <c r="E437" s="10" t="s">
        <v>647</v>
      </c>
      <c r="H437" s="6" t="str">
        <f t="shared" si="12"/>
        <v>A2</v>
      </c>
      <c r="I437" s="10" t="s">
        <v>660</v>
      </c>
      <c r="J437" s="6" t="str">
        <f t="shared" si="13"/>
        <v>A2</v>
      </c>
    </row>
    <row r="438" spans="3:10" ht="15.6" x14ac:dyDescent="0.3">
      <c r="C438" s="1">
        <v>44413</v>
      </c>
      <c r="D438" s="2">
        <v>14435.82</v>
      </c>
      <c r="E438" s="10" t="s">
        <v>647</v>
      </c>
      <c r="H438" s="6" t="str">
        <f t="shared" si="12"/>
        <v>A2</v>
      </c>
      <c r="I438" s="10" t="s">
        <v>660</v>
      </c>
      <c r="J438" s="6" t="str">
        <f t="shared" si="13"/>
        <v>A2</v>
      </c>
    </row>
    <row r="439" spans="3:10" ht="15.6" x14ac:dyDescent="0.3">
      <c r="C439" s="1">
        <v>44444</v>
      </c>
      <c r="D439" s="2">
        <v>14435.82</v>
      </c>
      <c r="E439" s="10" t="s">
        <v>647</v>
      </c>
      <c r="H439" s="6" t="str">
        <f t="shared" si="12"/>
        <v>A2</v>
      </c>
      <c r="I439" s="10" t="s">
        <v>660</v>
      </c>
      <c r="J439" s="6" t="str">
        <f t="shared" si="13"/>
        <v>A2</v>
      </c>
    </row>
    <row r="440" spans="3:10" ht="15.6" x14ac:dyDescent="0.3">
      <c r="C440" s="3" t="s">
        <v>377</v>
      </c>
      <c r="D440" s="2">
        <v>14360.45</v>
      </c>
      <c r="E440" s="10" t="s">
        <v>647</v>
      </c>
      <c r="H440" s="6" t="str">
        <f t="shared" si="12"/>
        <v>A2</v>
      </c>
      <c r="I440" s="10" t="s">
        <v>660</v>
      </c>
      <c r="J440" s="6" t="str">
        <f t="shared" si="13"/>
        <v>A2</v>
      </c>
    </row>
    <row r="441" spans="3:10" ht="15.6" x14ac:dyDescent="0.3">
      <c r="C441" s="3" t="s">
        <v>378</v>
      </c>
      <c r="D441" s="2">
        <v>14268.99</v>
      </c>
      <c r="E441" s="10" t="s">
        <v>647</v>
      </c>
      <c r="H441" s="6" t="str">
        <f t="shared" si="12"/>
        <v>A2</v>
      </c>
      <c r="I441" s="10" t="s">
        <v>660</v>
      </c>
      <c r="J441" s="6" t="str">
        <f t="shared" si="13"/>
        <v>A2</v>
      </c>
    </row>
    <row r="442" spans="3:10" ht="15.6" x14ac:dyDescent="0.3">
      <c r="C442" s="1">
        <v>44535</v>
      </c>
      <c r="D442" s="2">
        <v>14268.99</v>
      </c>
      <c r="E442" s="10" t="s">
        <v>647</v>
      </c>
      <c r="H442" s="6" t="str">
        <f t="shared" si="12"/>
        <v>A2</v>
      </c>
      <c r="I442" s="10" t="s">
        <v>660</v>
      </c>
      <c r="J442" s="6" t="str">
        <f t="shared" si="13"/>
        <v>A2</v>
      </c>
    </row>
    <row r="443" spans="3:10" ht="15.6" x14ac:dyDescent="0.3">
      <c r="C443" s="3" t="s">
        <v>379</v>
      </c>
      <c r="D443" s="2">
        <v>14268.99</v>
      </c>
      <c r="E443" s="10" t="s">
        <v>647</v>
      </c>
      <c r="H443" s="6" t="str">
        <f t="shared" si="12"/>
        <v>A2</v>
      </c>
      <c r="I443" s="10" t="s">
        <v>660</v>
      </c>
      <c r="J443" s="6" t="str">
        <f t="shared" si="13"/>
        <v>A2</v>
      </c>
    </row>
    <row r="444" spans="3:10" ht="15.6" x14ac:dyDescent="0.3">
      <c r="C444" s="3" t="s">
        <v>380</v>
      </c>
      <c r="D444" s="2">
        <v>14268.99</v>
      </c>
      <c r="E444" s="10" t="s">
        <v>647</v>
      </c>
      <c r="H444" s="6" t="str">
        <f t="shared" si="12"/>
        <v>A2</v>
      </c>
      <c r="I444" s="10" t="s">
        <v>660</v>
      </c>
      <c r="J444" s="6" t="str">
        <f t="shared" si="13"/>
        <v>A2</v>
      </c>
    </row>
    <row r="445" spans="3:10" ht="15.6" x14ac:dyDescent="0.3">
      <c r="C445" s="3" t="s">
        <v>381</v>
      </c>
      <c r="D445" s="2">
        <v>14268.99</v>
      </c>
      <c r="E445" s="10" t="s">
        <v>647</v>
      </c>
      <c r="H445" s="6" t="str">
        <f t="shared" si="12"/>
        <v>A2</v>
      </c>
      <c r="I445" s="10" t="s">
        <v>660</v>
      </c>
      <c r="J445" s="6" t="str">
        <f t="shared" si="13"/>
        <v>A2</v>
      </c>
    </row>
    <row r="446" spans="3:10" ht="15.6" x14ac:dyDescent="0.3">
      <c r="C446" s="3" t="s">
        <v>382</v>
      </c>
      <c r="D446" s="2">
        <v>14268.99</v>
      </c>
      <c r="E446" s="10" t="s">
        <v>647</v>
      </c>
      <c r="H446" s="6" t="str">
        <f t="shared" si="12"/>
        <v>A2</v>
      </c>
      <c r="I446" s="10" t="s">
        <v>660</v>
      </c>
      <c r="J446" s="6" t="str">
        <f t="shared" si="13"/>
        <v>A2</v>
      </c>
    </row>
    <row r="447" spans="3:10" ht="15.6" x14ac:dyDescent="0.3">
      <c r="C447" s="3" t="s">
        <v>383</v>
      </c>
      <c r="D447" s="2">
        <v>14274.02</v>
      </c>
      <c r="E447" s="10" t="s">
        <v>647</v>
      </c>
      <c r="H447" s="6" t="str">
        <f t="shared" si="12"/>
        <v>A2</v>
      </c>
      <c r="I447" s="10" t="s">
        <v>660</v>
      </c>
      <c r="J447" s="6" t="str">
        <f t="shared" si="13"/>
        <v>A2</v>
      </c>
    </row>
    <row r="448" spans="3:10" ht="15.6" x14ac:dyDescent="0.3">
      <c r="C448" s="3" t="s">
        <v>384</v>
      </c>
      <c r="D448" s="2">
        <v>14355.42</v>
      </c>
      <c r="E448" s="10" t="s">
        <v>647</v>
      </c>
      <c r="H448" s="6" t="str">
        <f t="shared" si="12"/>
        <v>A2</v>
      </c>
      <c r="I448" s="10" t="s">
        <v>660</v>
      </c>
      <c r="J448" s="6" t="str">
        <f t="shared" si="13"/>
        <v>A2</v>
      </c>
    </row>
    <row r="449" spans="3:10" ht="15.6" x14ac:dyDescent="0.3">
      <c r="C449" s="3" t="s">
        <v>385</v>
      </c>
      <c r="D449" s="2">
        <v>14371.5</v>
      </c>
      <c r="E449" s="10" t="s">
        <v>647</v>
      </c>
      <c r="H449" s="6" t="str">
        <f t="shared" si="12"/>
        <v>A2</v>
      </c>
      <c r="I449" s="10" t="s">
        <v>660</v>
      </c>
      <c r="J449" s="6" t="str">
        <f t="shared" si="13"/>
        <v>A2</v>
      </c>
    </row>
    <row r="450" spans="3:10" ht="15.6" x14ac:dyDescent="0.3">
      <c r="C450" s="3" t="s">
        <v>386</v>
      </c>
      <c r="D450" s="2">
        <v>14384.57</v>
      </c>
      <c r="E450" s="10" t="s">
        <v>647</v>
      </c>
      <c r="H450" s="6" t="str">
        <f t="shared" si="12"/>
        <v>A2</v>
      </c>
      <c r="I450" s="10" t="s">
        <v>660</v>
      </c>
      <c r="J450" s="6" t="str">
        <f t="shared" si="13"/>
        <v>A2</v>
      </c>
    </row>
    <row r="451" spans="3:10" ht="15.6" x14ac:dyDescent="0.3">
      <c r="C451" s="3" t="s">
        <v>387</v>
      </c>
      <c r="D451" s="2">
        <v>14467.98</v>
      </c>
      <c r="E451" s="10" t="s">
        <v>647</v>
      </c>
      <c r="H451" s="6" t="str">
        <f t="shared" si="12"/>
        <v>A2</v>
      </c>
      <c r="I451" s="10" t="s">
        <v>660</v>
      </c>
      <c r="J451" s="6" t="str">
        <f t="shared" si="13"/>
        <v>A2</v>
      </c>
    </row>
    <row r="452" spans="3:10" ht="15.6" x14ac:dyDescent="0.3">
      <c r="C452" s="3" t="s">
        <v>388</v>
      </c>
      <c r="D452" s="2">
        <v>14467.98</v>
      </c>
      <c r="E452" s="10" t="s">
        <v>647</v>
      </c>
      <c r="H452" s="6" t="str">
        <f t="shared" si="12"/>
        <v>A2</v>
      </c>
      <c r="I452" s="10" t="s">
        <v>660</v>
      </c>
      <c r="J452" s="6" t="str">
        <f t="shared" si="13"/>
        <v>A2</v>
      </c>
    </row>
    <row r="453" spans="3:10" ht="15.6" x14ac:dyDescent="0.3">
      <c r="C453" s="3" t="s">
        <v>389</v>
      </c>
      <c r="D453" s="2">
        <v>14467.98</v>
      </c>
      <c r="E453" s="10" t="s">
        <v>647</v>
      </c>
      <c r="H453" s="6" t="str">
        <f t="shared" si="12"/>
        <v>A2</v>
      </c>
      <c r="I453" s="10" t="s">
        <v>660</v>
      </c>
      <c r="J453" s="6" t="str">
        <f t="shared" si="13"/>
        <v>A2</v>
      </c>
    </row>
    <row r="454" spans="3:10" ht="15.6" x14ac:dyDescent="0.3">
      <c r="C454" s="3" t="s">
        <v>390</v>
      </c>
      <c r="D454" s="2">
        <v>14446.88</v>
      </c>
      <c r="E454" s="10" t="s">
        <v>647</v>
      </c>
      <c r="H454" s="6" t="str">
        <f t="shared" si="12"/>
        <v>A2</v>
      </c>
      <c r="I454" s="10" t="s">
        <v>660</v>
      </c>
      <c r="J454" s="6" t="str">
        <f t="shared" si="13"/>
        <v>A2</v>
      </c>
    </row>
    <row r="455" spans="3:10" ht="15.6" x14ac:dyDescent="0.3">
      <c r="C455" s="3" t="s">
        <v>391</v>
      </c>
      <c r="D455" s="2">
        <v>14433.81</v>
      </c>
      <c r="E455" s="10" t="s">
        <v>647</v>
      </c>
      <c r="H455" s="6" t="str">
        <f t="shared" ref="H455:H518" si="14">J454</f>
        <v>A2</v>
      </c>
      <c r="I455" s="10" t="s">
        <v>660</v>
      </c>
      <c r="J455" s="6" t="str">
        <f t="shared" ref="J455:J518" si="15">E456</f>
        <v>A2</v>
      </c>
    </row>
    <row r="456" spans="3:10" ht="15.6" x14ac:dyDescent="0.3">
      <c r="C456" s="3" t="s">
        <v>392</v>
      </c>
      <c r="D456" s="2">
        <v>14433.81</v>
      </c>
      <c r="E456" s="10" t="s">
        <v>647</v>
      </c>
      <c r="H456" s="6" t="str">
        <f t="shared" si="14"/>
        <v>A2</v>
      </c>
      <c r="I456" s="10" t="s">
        <v>660</v>
      </c>
      <c r="J456" s="6" t="str">
        <f t="shared" si="15"/>
        <v>A2</v>
      </c>
    </row>
    <row r="457" spans="3:10" ht="15.6" x14ac:dyDescent="0.3">
      <c r="C457" s="3" t="s">
        <v>393</v>
      </c>
      <c r="D457" s="2">
        <v>14406.68</v>
      </c>
      <c r="E457" s="10" t="s">
        <v>647</v>
      </c>
      <c r="H457" s="6" t="str">
        <f t="shared" si="14"/>
        <v>A2</v>
      </c>
      <c r="I457" s="10" t="s">
        <v>660</v>
      </c>
      <c r="J457" s="6" t="str">
        <f t="shared" si="15"/>
        <v>A2</v>
      </c>
    </row>
    <row r="458" spans="3:10" ht="15.6" x14ac:dyDescent="0.3">
      <c r="C458" s="3" t="s">
        <v>394</v>
      </c>
      <c r="D458" s="2">
        <v>14383.56</v>
      </c>
      <c r="E458" s="10" t="s">
        <v>647</v>
      </c>
      <c r="H458" s="6" t="str">
        <f t="shared" si="14"/>
        <v>A2</v>
      </c>
      <c r="I458" s="10" t="s">
        <v>660</v>
      </c>
      <c r="J458" s="6" t="str">
        <f t="shared" si="15"/>
        <v>A2</v>
      </c>
    </row>
    <row r="459" spans="3:10" ht="15.6" x14ac:dyDescent="0.3">
      <c r="C459" s="3" t="s">
        <v>395</v>
      </c>
      <c r="D459" s="2">
        <v>14383.56</v>
      </c>
      <c r="E459" s="10" t="s">
        <v>647</v>
      </c>
      <c r="H459" s="6" t="str">
        <f t="shared" si="14"/>
        <v>A2</v>
      </c>
      <c r="I459" s="10" t="s">
        <v>660</v>
      </c>
      <c r="J459" s="6" t="str">
        <f t="shared" si="15"/>
        <v>A2</v>
      </c>
    </row>
    <row r="460" spans="3:10" ht="15.6" x14ac:dyDescent="0.3">
      <c r="C460" s="3" t="s">
        <v>396</v>
      </c>
      <c r="D460" s="2">
        <v>14383.56</v>
      </c>
      <c r="E460" s="10" t="s">
        <v>647</v>
      </c>
      <c r="H460" s="6" t="str">
        <f t="shared" si="14"/>
        <v>A2</v>
      </c>
      <c r="I460" s="10" t="s">
        <v>660</v>
      </c>
      <c r="J460" s="6" t="str">
        <f t="shared" si="15"/>
        <v>A2</v>
      </c>
    </row>
    <row r="461" spans="3:10" ht="15.6" x14ac:dyDescent="0.3">
      <c r="C461" s="3" t="s">
        <v>397</v>
      </c>
      <c r="D461" s="2">
        <v>14381.55</v>
      </c>
      <c r="E461" s="10" t="s">
        <v>647</v>
      </c>
      <c r="H461" s="6" t="str">
        <f t="shared" si="14"/>
        <v>A2</v>
      </c>
      <c r="I461" s="10" t="s">
        <v>660</v>
      </c>
      <c r="J461" s="6" t="str">
        <f t="shared" si="15"/>
        <v>A2</v>
      </c>
    </row>
    <row r="462" spans="3:10" ht="15.6" x14ac:dyDescent="0.3">
      <c r="C462" s="1">
        <v>44202</v>
      </c>
      <c r="D462" s="2">
        <v>14381.55</v>
      </c>
      <c r="E462" s="10" t="s">
        <v>647</v>
      </c>
      <c r="H462" s="6" t="str">
        <f t="shared" si="14"/>
        <v>A2</v>
      </c>
      <c r="I462" s="10" t="s">
        <v>660</v>
      </c>
      <c r="J462" s="6" t="str">
        <f t="shared" si="15"/>
        <v>A2</v>
      </c>
    </row>
    <row r="463" spans="3:10" ht="15.6" x14ac:dyDescent="0.3">
      <c r="C463" s="3" t="s">
        <v>398</v>
      </c>
      <c r="D463" s="2">
        <v>14363.46</v>
      </c>
      <c r="E463" s="10" t="s">
        <v>647</v>
      </c>
      <c r="H463" s="6" t="str">
        <f t="shared" si="14"/>
        <v>A2</v>
      </c>
      <c r="I463" s="10" t="s">
        <v>660</v>
      </c>
      <c r="J463" s="6" t="str">
        <f t="shared" si="15"/>
        <v>A2</v>
      </c>
    </row>
    <row r="464" spans="3:10" ht="15.6" x14ac:dyDescent="0.3">
      <c r="C464" s="3" t="s">
        <v>399</v>
      </c>
      <c r="D464" s="2">
        <v>14347.38</v>
      </c>
      <c r="E464" s="10" t="s">
        <v>647</v>
      </c>
      <c r="H464" s="6" t="str">
        <f t="shared" si="14"/>
        <v>A2</v>
      </c>
      <c r="I464" s="10" t="s">
        <v>660</v>
      </c>
      <c r="J464" s="6" t="str">
        <f t="shared" si="15"/>
        <v>A2</v>
      </c>
    </row>
    <row r="465" spans="3:10" ht="15.6" x14ac:dyDescent="0.3">
      <c r="C465" s="3" t="s">
        <v>400</v>
      </c>
      <c r="D465" s="2">
        <v>14368.49</v>
      </c>
      <c r="E465" s="10" t="s">
        <v>647</v>
      </c>
      <c r="H465" s="6" t="str">
        <f t="shared" si="14"/>
        <v>A2</v>
      </c>
      <c r="I465" s="10" t="s">
        <v>660</v>
      </c>
      <c r="J465" s="6" t="str">
        <f t="shared" si="15"/>
        <v>A2</v>
      </c>
    </row>
    <row r="466" spans="3:10" ht="15.6" x14ac:dyDescent="0.3">
      <c r="C466" s="1">
        <v>44322</v>
      </c>
      <c r="D466" s="2">
        <v>14368.49</v>
      </c>
      <c r="E466" s="10" t="s">
        <v>647</v>
      </c>
      <c r="H466" s="6" t="str">
        <f t="shared" si="14"/>
        <v>A2</v>
      </c>
      <c r="I466" s="10" t="s">
        <v>660</v>
      </c>
      <c r="J466" s="6" t="str">
        <f t="shared" si="15"/>
        <v>A2</v>
      </c>
    </row>
    <row r="467" spans="3:10" ht="15.6" x14ac:dyDescent="0.3">
      <c r="C467" s="1">
        <v>44353</v>
      </c>
      <c r="D467" s="2">
        <v>14368.49</v>
      </c>
      <c r="E467" s="10" t="s">
        <v>647</v>
      </c>
      <c r="H467" s="6" t="str">
        <f t="shared" si="14"/>
        <v>A2</v>
      </c>
      <c r="I467" s="10" t="s">
        <v>660</v>
      </c>
      <c r="J467" s="6" t="str">
        <f t="shared" si="15"/>
        <v>A2</v>
      </c>
    </row>
    <row r="468" spans="3:10" ht="15.6" x14ac:dyDescent="0.3">
      <c r="C468" s="3" t="s">
        <v>401</v>
      </c>
      <c r="D468" s="2">
        <v>14387.58</v>
      </c>
      <c r="E468" s="10" t="s">
        <v>647</v>
      </c>
      <c r="H468" s="6" t="str">
        <f t="shared" si="14"/>
        <v>A2</v>
      </c>
      <c r="I468" s="10" t="s">
        <v>660</v>
      </c>
      <c r="J468" s="6" t="str">
        <f t="shared" si="15"/>
        <v>A2</v>
      </c>
    </row>
    <row r="469" spans="3:10" ht="15.6" x14ac:dyDescent="0.3">
      <c r="C469" s="3" t="s">
        <v>402</v>
      </c>
      <c r="D469" s="2">
        <v>14342.36</v>
      </c>
      <c r="E469" s="10" t="s">
        <v>647</v>
      </c>
      <c r="H469" s="6" t="str">
        <f t="shared" si="14"/>
        <v>A2</v>
      </c>
      <c r="I469" s="10" t="s">
        <v>660</v>
      </c>
      <c r="J469" s="6" t="str">
        <f t="shared" si="15"/>
        <v>A2</v>
      </c>
    </row>
    <row r="470" spans="3:10" ht="15.6" x14ac:dyDescent="0.3">
      <c r="C470" s="3" t="s">
        <v>403</v>
      </c>
      <c r="D470" s="2">
        <v>14333.31</v>
      </c>
      <c r="E470" s="10" t="s">
        <v>647</v>
      </c>
      <c r="H470" s="6" t="str">
        <f t="shared" si="14"/>
        <v>A2</v>
      </c>
      <c r="I470" s="10" t="s">
        <v>660</v>
      </c>
      <c r="J470" s="6" t="str">
        <f t="shared" si="15"/>
        <v>A2</v>
      </c>
    </row>
    <row r="471" spans="3:10" ht="15.6" x14ac:dyDescent="0.3">
      <c r="C471" s="3" t="s">
        <v>404</v>
      </c>
      <c r="D471" s="2">
        <v>14333.31</v>
      </c>
      <c r="E471" s="10" t="s">
        <v>647</v>
      </c>
      <c r="H471" s="6" t="str">
        <f t="shared" si="14"/>
        <v>A2</v>
      </c>
      <c r="I471" s="10" t="s">
        <v>660</v>
      </c>
      <c r="J471" s="6" t="str">
        <f t="shared" si="15"/>
        <v>A2</v>
      </c>
    </row>
    <row r="472" spans="3:10" ht="15.6" x14ac:dyDescent="0.3">
      <c r="C472" s="3" t="s">
        <v>405</v>
      </c>
      <c r="D472" s="2">
        <v>14311.2</v>
      </c>
      <c r="E472" s="10" t="s">
        <v>647</v>
      </c>
      <c r="H472" s="6" t="str">
        <f t="shared" si="14"/>
        <v>A2</v>
      </c>
      <c r="I472" s="10" t="s">
        <v>660</v>
      </c>
      <c r="J472" s="6" t="str">
        <f t="shared" si="15"/>
        <v>A2</v>
      </c>
    </row>
    <row r="473" spans="3:10" ht="15.6" x14ac:dyDescent="0.3">
      <c r="C473" s="1">
        <v>44536</v>
      </c>
      <c r="D473" s="2">
        <v>14311.2</v>
      </c>
      <c r="E473" s="10" t="s">
        <v>647</v>
      </c>
      <c r="H473" s="6" t="str">
        <f t="shared" si="14"/>
        <v>A2</v>
      </c>
      <c r="I473" s="10" t="s">
        <v>660</v>
      </c>
      <c r="J473" s="6" t="str">
        <f t="shared" si="15"/>
        <v>A2</v>
      </c>
    </row>
    <row r="474" spans="3:10" ht="15.6" x14ac:dyDescent="0.3">
      <c r="C474" s="3" t="s">
        <v>406</v>
      </c>
      <c r="D474" s="2">
        <v>14311.2</v>
      </c>
      <c r="E474" s="10" t="s">
        <v>647</v>
      </c>
      <c r="H474" s="6" t="str">
        <f t="shared" si="14"/>
        <v>A2</v>
      </c>
      <c r="I474" s="10" t="s">
        <v>660</v>
      </c>
      <c r="J474" s="6" t="str">
        <f t="shared" si="15"/>
        <v>A2</v>
      </c>
    </row>
    <row r="475" spans="3:10" ht="15.6" x14ac:dyDescent="0.3">
      <c r="C475" s="3" t="s">
        <v>407</v>
      </c>
      <c r="D475" s="2">
        <v>14277.03</v>
      </c>
      <c r="E475" s="10" t="s">
        <v>647</v>
      </c>
      <c r="H475" s="6" t="str">
        <f t="shared" si="14"/>
        <v>A2</v>
      </c>
      <c r="I475" s="10" t="s">
        <v>660</v>
      </c>
      <c r="J475" s="6" t="str">
        <f t="shared" si="15"/>
        <v>A2</v>
      </c>
    </row>
    <row r="476" spans="3:10" ht="15.6" x14ac:dyDescent="0.3">
      <c r="C476" s="3" t="s">
        <v>408</v>
      </c>
      <c r="D476" s="2">
        <v>14293.11</v>
      </c>
      <c r="E476" s="10" t="s">
        <v>647</v>
      </c>
      <c r="H476" s="6" t="str">
        <f t="shared" si="14"/>
        <v>A2</v>
      </c>
      <c r="I476" s="10" t="s">
        <v>660</v>
      </c>
      <c r="J476" s="6" t="str">
        <f t="shared" si="15"/>
        <v>A2</v>
      </c>
    </row>
    <row r="477" spans="3:10" ht="15.6" x14ac:dyDescent="0.3">
      <c r="C477" s="3" t="s">
        <v>409</v>
      </c>
      <c r="D477" s="2">
        <v>14315.22</v>
      </c>
      <c r="E477" s="10" t="s">
        <v>647</v>
      </c>
      <c r="H477" s="6" t="str">
        <f t="shared" si="14"/>
        <v>A2</v>
      </c>
      <c r="I477" s="10" t="s">
        <v>660</v>
      </c>
      <c r="J477" s="6" t="str">
        <f t="shared" si="15"/>
        <v>A2</v>
      </c>
    </row>
    <row r="478" spans="3:10" ht="15.6" x14ac:dyDescent="0.3">
      <c r="C478" s="3" t="s">
        <v>410</v>
      </c>
      <c r="D478" s="2">
        <v>14328.29</v>
      </c>
      <c r="E478" s="10" t="s">
        <v>647</v>
      </c>
      <c r="H478" s="6" t="str">
        <f t="shared" si="14"/>
        <v>A2</v>
      </c>
      <c r="I478" s="10" t="s">
        <v>660</v>
      </c>
      <c r="J478" s="6" t="str">
        <f t="shared" si="15"/>
        <v>A2</v>
      </c>
    </row>
    <row r="479" spans="3:10" ht="15.6" x14ac:dyDescent="0.3">
      <c r="C479" s="3" t="s">
        <v>411</v>
      </c>
      <c r="D479" s="2">
        <v>14449.89</v>
      </c>
      <c r="E479" s="10" t="s">
        <v>647</v>
      </c>
      <c r="H479" s="6" t="str">
        <f t="shared" si="14"/>
        <v>A2</v>
      </c>
      <c r="I479" s="10" t="s">
        <v>660</v>
      </c>
      <c r="J479" s="6" t="str">
        <f t="shared" si="15"/>
        <v>A2</v>
      </c>
    </row>
    <row r="480" spans="3:10" ht="15.6" x14ac:dyDescent="0.3">
      <c r="C480" s="3" t="s">
        <v>412</v>
      </c>
      <c r="D480" s="2">
        <v>14449.89</v>
      </c>
      <c r="E480" s="10" t="s">
        <v>647</v>
      </c>
      <c r="H480" s="6" t="str">
        <f t="shared" si="14"/>
        <v>A2</v>
      </c>
      <c r="I480" s="10" t="s">
        <v>660</v>
      </c>
      <c r="J480" s="6" t="str">
        <f t="shared" si="15"/>
        <v>A2</v>
      </c>
    </row>
    <row r="481" spans="3:10" ht="15.6" x14ac:dyDescent="0.3">
      <c r="C481" s="3" t="s">
        <v>413</v>
      </c>
      <c r="D481" s="2">
        <v>14449.89</v>
      </c>
      <c r="E481" s="10" t="s">
        <v>647</v>
      </c>
      <c r="H481" s="6" t="str">
        <f t="shared" si="14"/>
        <v>A2</v>
      </c>
      <c r="I481" s="10" t="s">
        <v>660</v>
      </c>
      <c r="J481" s="6" t="str">
        <f t="shared" si="15"/>
        <v>A2</v>
      </c>
    </row>
    <row r="482" spans="3:10" ht="15.6" x14ac:dyDescent="0.3">
      <c r="C482" s="3" t="s">
        <v>414</v>
      </c>
      <c r="D482" s="2">
        <v>14475.02</v>
      </c>
      <c r="E482" s="10" t="s">
        <v>647</v>
      </c>
      <c r="H482" s="6" t="str">
        <f t="shared" si="14"/>
        <v>A2</v>
      </c>
      <c r="I482" s="10" t="s">
        <v>660</v>
      </c>
      <c r="J482" s="6" t="str">
        <f t="shared" si="15"/>
        <v>A3</v>
      </c>
    </row>
    <row r="483" spans="3:10" ht="15.6" x14ac:dyDescent="0.3">
      <c r="C483" s="3" t="s">
        <v>415</v>
      </c>
      <c r="D483" s="2">
        <v>14525.27</v>
      </c>
      <c r="E483" s="10" t="s">
        <v>648</v>
      </c>
      <c r="H483" s="6" t="str">
        <f t="shared" si="14"/>
        <v>A3</v>
      </c>
      <c r="I483" s="10" t="s">
        <v>660</v>
      </c>
      <c r="J483" s="6" t="str">
        <f t="shared" si="15"/>
        <v>A2</v>
      </c>
    </row>
    <row r="484" spans="3:10" ht="15.6" x14ac:dyDescent="0.3">
      <c r="C484" s="3" t="s">
        <v>416</v>
      </c>
      <c r="D484" s="2">
        <v>14493.11</v>
      </c>
      <c r="E484" s="10" t="s">
        <v>647</v>
      </c>
      <c r="H484" s="6" t="str">
        <f t="shared" si="14"/>
        <v>A2</v>
      </c>
      <c r="I484" s="10" t="s">
        <v>660</v>
      </c>
      <c r="J484" s="6" t="str">
        <f t="shared" si="15"/>
        <v>A3</v>
      </c>
    </row>
    <row r="485" spans="3:10" ht="15.6" x14ac:dyDescent="0.3">
      <c r="C485" s="3" t="s">
        <v>417</v>
      </c>
      <c r="D485" s="2">
        <v>14526.27</v>
      </c>
      <c r="E485" s="10" t="s">
        <v>648</v>
      </c>
      <c r="H485" s="6" t="str">
        <f t="shared" si="14"/>
        <v>A3</v>
      </c>
      <c r="I485" s="10" t="s">
        <v>660</v>
      </c>
      <c r="J485" s="6" t="str">
        <f t="shared" si="15"/>
        <v>A3</v>
      </c>
    </row>
    <row r="486" spans="3:10" ht="15.6" x14ac:dyDescent="0.3">
      <c r="C486" s="3" t="s">
        <v>418</v>
      </c>
      <c r="D486" s="2">
        <v>14534.31</v>
      </c>
      <c r="E486" s="10" t="s">
        <v>648</v>
      </c>
      <c r="H486" s="6" t="str">
        <f t="shared" si="14"/>
        <v>A3</v>
      </c>
      <c r="I486" s="10" t="s">
        <v>660</v>
      </c>
      <c r="J486" s="6" t="str">
        <f t="shared" si="15"/>
        <v>A3</v>
      </c>
    </row>
    <row r="487" spans="3:10" ht="15.6" x14ac:dyDescent="0.3">
      <c r="C487" s="3" t="s">
        <v>419</v>
      </c>
      <c r="D487" s="2">
        <v>14534.31</v>
      </c>
      <c r="E487" s="10" t="s">
        <v>648</v>
      </c>
      <c r="H487" s="6" t="str">
        <f t="shared" si="14"/>
        <v>A3</v>
      </c>
      <c r="I487" s="10" t="s">
        <v>660</v>
      </c>
      <c r="J487" s="6" t="str">
        <f t="shared" si="15"/>
        <v>A3</v>
      </c>
    </row>
    <row r="488" spans="3:10" ht="15.6" x14ac:dyDescent="0.3">
      <c r="C488" s="3" t="s">
        <v>420</v>
      </c>
      <c r="D488" s="2">
        <v>14534.31</v>
      </c>
      <c r="E488" s="10" t="s">
        <v>648</v>
      </c>
      <c r="H488" s="6" t="str">
        <f t="shared" si="14"/>
        <v>A3</v>
      </c>
      <c r="I488" s="10" t="s">
        <v>660</v>
      </c>
      <c r="J488" s="6" t="str">
        <f t="shared" si="15"/>
        <v>A2</v>
      </c>
    </row>
    <row r="489" spans="3:10" ht="15.6" x14ac:dyDescent="0.3">
      <c r="C489" s="3" t="s">
        <v>421</v>
      </c>
      <c r="D489" s="2">
        <v>14519.24</v>
      </c>
      <c r="E489" s="10" t="s">
        <v>647</v>
      </c>
      <c r="H489" s="6" t="str">
        <f t="shared" si="14"/>
        <v>A2</v>
      </c>
      <c r="I489" s="10" t="s">
        <v>660</v>
      </c>
      <c r="J489" s="6" t="str">
        <f t="shared" si="15"/>
        <v>A3</v>
      </c>
    </row>
    <row r="490" spans="3:10" ht="15.6" x14ac:dyDescent="0.3">
      <c r="C490" s="3" t="s">
        <v>422</v>
      </c>
      <c r="D490" s="2">
        <v>14544.36</v>
      </c>
      <c r="E490" s="10" t="s">
        <v>648</v>
      </c>
      <c r="H490" s="6" t="str">
        <f t="shared" si="14"/>
        <v>A3</v>
      </c>
      <c r="I490" s="10" t="s">
        <v>660</v>
      </c>
      <c r="J490" s="6" t="str">
        <f t="shared" si="15"/>
        <v>A3</v>
      </c>
    </row>
    <row r="491" spans="3:10" ht="15.6" x14ac:dyDescent="0.3">
      <c r="C491" s="3" t="s">
        <v>423</v>
      </c>
      <c r="D491" s="2">
        <v>14568.48</v>
      </c>
      <c r="E491" s="10" t="s">
        <v>648</v>
      </c>
      <c r="H491" s="6" t="str">
        <f t="shared" si="14"/>
        <v>A3</v>
      </c>
      <c r="I491" s="10" t="s">
        <v>660</v>
      </c>
      <c r="J491" s="6" t="str">
        <f t="shared" si="15"/>
        <v>A3</v>
      </c>
    </row>
    <row r="492" spans="3:10" ht="15.6" x14ac:dyDescent="0.3">
      <c r="C492" s="3" t="s">
        <v>424</v>
      </c>
      <c r="D492" s="2">
        <v>14614.71</v>
      </c>
      <c r="E492" s="10" t="s">
        <v>648</v>
      </c>
      <c r="H492" s="6" t="str">
        <f t="shared" si="14"/>
        <v>A3</v>
      </c>
      <c r="I492" s="10" t="s">
        <v>660</v>
      </c>
      <c r="J492" s="6" t="str">
        <f t="shared" si="15"/>
        <v>A3</v>
      </c>
    </row>
    <row r="493" spans="3:10" ht="15.6" x14ac:dyDescent="0.3">
      <c r="C493" s="3" t="s">
        <v>425</v>
      </c>
      <c r="D493" s="2">
        <v>14611.7</v>
      </c>
      <c r="E493" s="10" t="s">
        <v>648</v>
      </c>
      <c r="H493" s="6" t="str">
        <f t="shared" si="14"/>
        <v>A3</v>
      </c>
      <c r="I493" s="10" t="s">
        <v>660</v>
      </c>
      <c r="J493" s="6" t="str">
        <f t="shared" si="15"/>
        <v>A3</v>
      </c>
    </row>
    <row r="494" spans="3:10" ht="15.6" x14ac:dyDescent="0.3">
      <c r="C494" s="1">
        <v>44262</v>
      </c>
      <c r="D494" s="2">
        <v>14611.7</v>
      </c>
      <c r="E494" s="10" t="s">
        <v>648</v>
      </c>
      <c r="H494" s="6" t="str">
        <f t="shared" si="14"/>
        <v>A3</v>
      </c>
      <c r="I494" s="10" t="s">
        <v>660</v>
      </c>
      <c r="J494" s="6" t="str">
        <f t="shared" si="15"/>
        <v>A3</v>
      </c>
    </row>
    <row r="495" spans="3:10" ht="15.6" x14ac:dyDescent="0.3">
      <c r="C495" s="1">
        <v>44293</v>
      </c>
      <c r="D495" s="2">
        <v>14611.7</v>
      </c>
      <c r="E495" s="10" t="s">
        <v>648</v>
      </c>
      <c r="H495" s="6" t="str">
        <f t="shared" si="14"/>
        <v>A3</v>
      </c>
      <c r="I495" s="10" t="s">
        <v>660</v>
      </c>
      <c r="J495" s="6" t="str">
        <f t="shared" si="15"/>
        <v>A3</v>
      </c>
    </row>
    <row r="496" spans="3:10" ht="15.6" x14ac:dyDescent="0.3">
      <c r="C496" s="3" t="s">
        <v>426</v>
      </c>
      <c r="D496" s="2">
        <v>14636.82</v>
      </c>
      <c r="E496" s="10" t="s">
        <v>648</v>
      </c>
      <c r="H496" s="6" t="str">
        <f t="shared" si="14"/>
        <v>A3</v>
      </c>
      <c r="I496" s="10" t="s">
        <v>660</v>
      </c>
      <c r="J496" s="6" t="str">
        <f t="shared" si="15"/>
        <v>A3</v>
      </c>
    </row>
    <row r="497" spans="3:10" ht="15.6" x14ac:dyDescent="0.3">
      <c r="C497" s="3" t="s">
        <v>427</v>
      </c>
      <c r="D497" s="2">
        <v>14554.41</v>
      </c>
      <c r="E497" s="10" t="s">
        <v>648</v>
      </c>
      <c r="H497" s="6" t="str">
        <f t="shared" si="14"/>
        <v>A3</v>
      </c>
      <c r="I497" s="10" t="s">
        <v>660</v>
      </c>
      <c r="J497" s="6" t="str">
        <f t="shared" si="15"/>
        <v>A3</v>
      </c>
    </row>
    <row r="498" spans="3:10" ht="15.6" x14ac:dyDescent="0.3">
      <c r="C498" s="3" t="s">
        <v>428</v>
      </c>
      <c r="D498" s="2">
        <v>14540.34</v>
      </c>
      <c r="E498" s="10" t="s">
        <v>648</v>
      </c>
      <c r="H498" s="6" t="str">
        <f t="shared" si="14"/>
        <v>A3</v>
      </c>
      <c r="I498" s="10" t="s">
        <v>660</v>
      </c>
      <c r="J498" s="6" t="str">
        <f t="shared" si="15"/>
        <v>A3</v>
      </c>
    </row>
    <row r="499" spans="3:10" ht="15.6" x14ac:dyDescent="0.3">
      <c r="C499" s="3" t="s">
        <v>429</v>
      </c>
      <c r="D499" s="2">
        <v>14572.5</v>
      </c>
      <c r="E499" s="10" t="s">
        <v>648</v>
      </c>
      <c r="H499" s="6" t="str">
        <f t="shared" si="14"/>
        <v>A3</v>
      </c>
      <c r="I499" s="10" t="s">
        <v>660</v>
      </c>
      <c r="J499" s="6" t="str">
        <f t="shared" si="15"/>
        <v>A3</v>
      </c>
    </row>
    <row r="500" spans="3:10" ht="15.6" x14ac:dyDescent="0.3">
      <c r="C500" s="3" t="s">
        <v>430</v>
      </c>
      <c r="D500" s="2">
        <v>14620.74</v>
      </c>
      <c r="E500" s="10" t="s">
        <v>648</v>
      </c>
      <c r="H500" s="6" t="str">
        <f t="shared" si="14"/>
        <v>A3</v>
      </c>
      <c r="I500" s="10" t="s">
        <v>660</v>
      </c>
      <c r="J500" s="6" t="str">
        <f t="shared" si="15"/>
        <v>A3</v>
      </c>
    </row>
    <row r="501" spans="3:10" ht="15.6" x14ac:dyDescent="0.3">
      <c r="C501" s="1">
        <v>44476</v>
      </c>
      <c r="D501" s="2">
        <v>14620.74</v>
      </c>
      <c r="E501" s="10" t="s">
        <v>648</v>
      </c>
      <c r="H501" s="6" t="str">
        <f t="shared" si="14"/>
        <v>A3</v>
      </c>
      <c r="I501" s="10" t="s">
        <v>660</v>
      </c>
      <c r="J501" s="6" t="str">
        <f t="shared" si="15"/>
        <v>A3</v>
      </c>
    </row>
    <row r="502" spans="3:10" ht="15.6" x14ac:dyDescent="0.3">
      <c r="C502" s="1">
        <v>44507</v>
      </c>
      <c r="D502" s="2">
        <v>14620.74</v>
      </c>
      <c r="E502" s="10" t="s">
        <v>648</v>
      </c>
      <c r="H502" s="6" t="str">
        <f t="shared" si="14"/>
        <v>A3</v>
      </c>
      <c r="I502" s="10" t="s">
        <v>660</v>
      </c>
      <c r="J502" s="6" t="str">
        <f t="shared" si="15"/>
        <v>A3</v>
      </c>
    </row>
    <row r="503" spans="3:10" ht="15.6" x14ac:dyDescent="0.3">
      <c r="C503" s="3" t="s">
        <v>431</v>
      </c>
      <c r="D503" s="2">
        <v>14620.74</v>
      </c>
      <c r="E503" s="10" t="s">
        <v>648</v>
      </c>
      <c r="H503" s="6" t="str">
        <f t="shared" si="14"/>
        <v>A3</v>
      </c>
      <c r="I503" s="10" t="s">
        <v>660</v>
      </c>
      <c r="J503" s="6" t="str">
        <f t="shared" si="15"/>
        <v>A3</v>
      </c>
    </row>
    <row r="504" spans="3:10" ht="15.6" x14ac:dyDescent="0.3">
      <c r="C504" s="3" t="s">
        <v>432</v>
      </c>
      <c r="D504" s="2">
        <v>14558.43</v>
      </c>
      <c r="E504" s="10" t="s">
        <v>648</v>
      </c>
      <c r="H504" s="6" t="str">
        <f t="shared" si="14"/>
        <v>A3</v>
      </c>
      <c r="I504" s="10" t="s">
        <v>660</v>
      </c>
      <c r="J504" s="6" t="str">
        <f t="shared" si="15"/>
        <v>A3</v>
      </c>
    </row>
    <row r="505" spans="3:10" ht="15.6" x14ac:dyDescent="0.3">
      <c r="C505" s="3" t="s">
        <v>433</v>
      </c>
      <c r="D505" s="2">
        <v>14558.43</v>
      </c>
      <c r="E505" s="10" t="s">
        <v>648</v>
      </c>
      <c r="H505" s="6" t="str">
        <f t="shared" si="14"/>
        <v>A3</v>
      </c>
      <c r="I505" s="10" t="s">
        <v>660</v>
      </c>
      <c r="J505" s="6" t="str">
        <f t="shared" si="15"/>
        <v>A3</v>
      </c>
    </row>
    <row r="506" spans="3:10" ht="15.6" x14ac:dyDescent="0.3">
      <c r="C506" s="3" t="s">
        <v>434</v>
      </c>
      <c r="D506" s="2">
        <v>14565.47</v>
      </c>
      <c r="E506" s="10" t="s">
        <v>648</v>
      </c>
      <c r="H506" s="6" t="str">
        <f t="shared" si="14"/>
        <v>A3</v>
      </c>
      <c r="I506" s="10" t="s">
        <v>660</v>
      </c>
      <c r="J506" s="6" t="str">
        <f t="shared" si="15"/>
        <v>A3</v>
      </c>
    </row>
    <row r="507" spans="3:10" ht="15.6" x14ac:dyDescent="0.3">
      <c r="C507" s="3" t="s">
        <v>435</v>
      </c>
      <c r="D507" s="2">
        <v>14575.52</v>
      </c>
      <c r="E507" s="10" t="s">
        <v>648</v>
      </c>
      <c r="H507" s="6" t="str">
        <f t="shared" si="14"/>
        <v>A3</v>
      </c>
      <c r="I507" s="10" t="s">
        <v>660</v>
      </c>
      <c r="J507" s="6" t="str">
        <f t="shared" si="15"/>
        <v>A3</v>
      </c>
    </row>
    <row r="508" spans="3:10" ht="15.6" x14ac:dyDescent="0.3">
      <c r="C508" s="3" t="s">
        <v>436</v>
      </c>
      <c r="D508" s="2">
        <v>14575.52</v>
      </c>
      <c r="E508" s="10" t="s">
        <v>648</v>
      </c>
      <c r="H508" s="6" t="str">
        <f t="shared" si="14"/>
        <v>A3</v>
      </c>
      <c r="I508" s="10" t="s">
        <v>660</v>
      </c>
      <c r="J508" s="6" t="str">
        <f t="shared" si="15"/>
        <v>A3</v>
      </c>
    </row>
    <row r="509" spans="3:10" ht="15.6" x14ac:dyDescent="0.3">
      <c r="C509" s="3" t="s">
        <v>437</v>
      </c>
      <c r="D509" s="2">
        <v>14575.52</v>
      </c>
      <c r="E509" s="10" t="s">
        <v>648</v>
      </c>
      <c r="H509" s="6" t="str">
        <f t="shared" si="14"/>
        <v>A3</v>
      </c>
      <c r="I509" s="10" t="s">
        <v>660</v>
      </c>
      <c r="J509" s="6" t="str">
        <f t="shared" si="15"/>
        <v>A3</v>
      </c>
    </row>
    <row r="510" spans="3:10" ht="15.6" x14ac:dyDescent="0.3">
      <c r="C510" s="3" t="s">
        <v>438</v>
      </c>
      <c r="D510" s="2">
        <v>14589.59</v>
      </c>
      <c r="E510" s="10" t="s">
        <v>648</v>
      </c>
      <c r="H510" s="6" t="str">
        <f t="shared" si="14"/>
        <v>A3</v>
      </c>
      <c r="I510" s="10" t="s">
        <v>660</v>
      </c>
      <c r="J510" s="6" t="str">
        <f t="shared" si="15"/>
        <v>A3</v>
      </c>
    </row>
    <row r="511" spans="3:10" ht="15.6" x14ac:dyDescent="0.3">
      <c r="C511" s="3" t="s">
        <v>439</v>
      </c>
      <c r="D511" s="2">
        <v>14589.59</v>
      </c>
      <c r="E511" s="10" t="s">
        <v>648</v>
      </c>
      <c r="H511" s="6" t="str">
        <f t="shared" si="14"/>
        <v>A3</v>
      </c>
      <c r="I511" s="10" t="s">
        <v>660</v>
      </c>
      <c r="J511" s="6" t="str">
        <f t="shared" si="15"/>
        <v>A3</v>
      </c>
    </row>
    <row r="512" spans="3:10" ht="15.6" x14ac:dyDescent="0.3">
      <c r="C512" s="3" t="s">
        <v>440</v>
      </c>
      <c r="D512" s="2">
        <v>14596.62</v>
      </c>
      <c r="E512" s="10" t="s">
        <v>648</v>
      </c>
      <c r="H512" s="6" t="str">
        <f t="shared" si="14"/>
        <v>A3</v>
      </c>
      <c r="I512" s="10" t="s">
        <v>660</v>
      </c>
      <c r="J512" s="6" t="str">
        <f t="shared" si="15"/>
        <v>A3</v>
      </c>
    </row>
    <row r="513" spans="3:10" ht="15.6" x14ac:dyDescent="0.3">
      <c r="C513" s="3" t="s">
        <v>441</v>
      </c>
      <c r="D513" s="2">
        <v>14626.77</v>
      </c>
      <c r="E513" s="10" t="s">
        <v>648</v>
      </c>
      <c r="H513" s="6" t="str">
        <f t="shared" si="14"/>
        <v>A3</v>
      </c>
      <c r="I513" s="10" t="s">
        <v>660</v>
      </c>
      <c r="J513" s="6" t="str">
        <f t="shared" si="15"/>
        <v>A3</v>
      </c>
    </row>
    <row r="514" spans="3:10" ht="15.6" x14ac:dyDescent="0.3">
      <c r="C514" s="3" t="s">
        <v>442</v>
      </c>
      <c r="D514" s="2">
        <v>14580.54</v>
      </c>
      <c r="E514" s="10" t="s">
        <v>648</v>
      </c>
      <c r="H514" s="6" t="str">
        <f t="shared" si="14"/>
        <v>A3</v>
      </c>
      <c r="I514" s="10" t="s">
        <v>660</v>
      </c>
      <c r="J514" s="6" t="str">
        <f t="shared" si="15"/>
        <v>A3</v>
      </c>
    </row>
    <row r="515" spans="3:10" ht="15.6" x14ac:dyDescent="0.3">
      <c r="C515" s="3" t="s">
        <v>443</v>
      </c>
      <c r="D515" s="2">
        <v>14580.54</v>
      </c>
      <c r="E515" s="10" t="s">
        <v>648</v>
      </c>
      <c r="H515" s="6" t="str">
        <f t="shared" si="14"/>
        <v>A3</v>
      </c>
      <c r="I515" s="10" t="s">
        <v>660</v>
      </c>
      <c r="J515" s="6" t="str">
        <f t="shared" si="15"/>
        <v>A3</v>
      </c>
    </row>
    <row r="516" spans="3:10" ht="15.6" x14ac:dyDescent="0.3">
      <c r="C516" s="3" t="s">
        <v>444</v>
      </c>
      <c r="D516" s="2">
        <v>14580.54</v>
      </c>
      <c r="E516" s="10" t="s">
        <v>648</v>
      </c>
      <c r="H516" s="6" t="str">
        <f t="shared" si="14"/>
        <v>A3</v>
      </c>
      <c r="I516" s="10" t="s">
        <v>660</v>
      </c>
      <c r="J516" s="6" t="str">
        <f t="shared" si="15"/>
        <v>A3</v>
      </c>
    </row>
    <row r="517" spans="3:10" ht="15.6" x14ac:dyDescent="0.3">
      <c r="C517" s="3" t="s">
        <v>445</v>
      </c>
      <c r="D517" s="2">
        <v>14573.51</v>
      </c>
      <c r="E517" s="10" t="s">
        <v>648</v>
      </c>
      <c r="H517" s="6" t="str">
        <f t="shared" si="14"/>
        <v>A3</v>
      </c>
      <c r="I517" s="10" t="s">
        <v>660</v>
      </c>
      <c r="J517" s="6" t="str">
        <f t="shared" si="15"/>
        <v>A3</v>
      </c>
    </row>
    <row r="518" spans="3:10" ht="15.6" x14ac:dyDescent="0.3">
      <c r="C518" s="3" t="s">
        <v>446</v>
      </c>
      <c r="D518" s="2">
        <v>14566.47</v>
      </c>
      <c r="E518" s="10" t="s">
        <v>648</v>
      </c>
      <c r="H518" s="6" t="str">
        <f t="shared" si="14"/>
        <v>A3</v>
      </c>
      <c r="I518" s="10" t="s">
        <v>660</v>
      </c>
      <c r="J518" s="6" t="str">
        <f t="shared" si="15"/>
        <v>A3</v>
      </c>
    </row>
    <row r="519" spans="3:10" ht="15.6" x14ac:dyDescent="0.3">
      <c r="C519" s="3" t="s">
        <v>447</v>
      </c>
      <c r="D519" s="2">
        <v>14561.45</v>
      </c>
      <c r="E519" s="10" t="s">
        <v>648</v>
      </c>
      <c r="H519" s="6" t="str">
        <f t="shared" ref="H519:H582" si="16">J518</f>
        <v>A3</v>
      </c>
      <c r="I519" s="10" t="s">
        <v>660</v>
      </c>
      <c r="J519" s="6" t="str">
        <f t="shared" ref="J519:J582" si="17">E520</f>
        <v>A3</v>
      </c>
    </row>
    <row r="520" spans="3:10" ht="15.6" x14ac:dyDescent="0.3">
      <c r="C520" s="3" t="s">
        <v>448</v>
      </c>
      <c r="D520" s="2">
        <v>14570.49</v>
      </c>
      <c r="E520" s="10" t="s">
        <v>648</v>
      </c>
      <c r="H520" s="6" t="str">
        <f t="shared" si="16"/>
        <v>A3</v>
      </c>
      <c r="I520" s="10" t="s">
        <v>660</v>
      </c>
      <c r="J520" s="6" t="str">
        <f t="shared" si="17"/>
        <v>A3</v>
      </c>
    </row>
    <row r="521" spans="3:10" ht="15.6" x14ac:dyDescent="0.3">
      <c r="C521" s="3" t="s">
        <v>449</v>
      </c>
      <c r="D521" s="2">
        <v>14563.46</v>
      </c>
      <c r="E521" s="10" t="s">
        <v>648</v>
      </c>
      <c r="H521" s="6" t="str">
        <f t="shared" si="16"/>
        <v>A3</v>
      </c>
      <c r="I521" s="10" t="s">
        <v>660</v>
      </c>
      <c r="J521" s="6" t="str">
        <f t="shared" si="17"/>
        <v>A3</v>
      </c>
    </row>
    <row r="522" spans="3:10" ht="15.6" x14ac:dyDescent="0.3">
      <c r="C522" s="1" t="s">
        <v>450</v>
      </c>
      <c r="D522" s="2">
        <v>14563.46</v>
      </c>
      <c r="E522" s="10" t="s">
        <v>648</v>
      </c>
      <c r="H522" s="6" t="str">
        <f t="shared" si="16"/>
        <v>A3</v>
      </c>
      <c r="I522" s="10" t="s">
        <v>660</v>
      </c>
      <c r="J522" s="6" t="str">
        <f t="shared" si="17"/>
        <v>A3</v>
      </c>
    </row>
    <row r="523" spans="3:10" ht="15.6" x14ac:dyDescent="0.3">
      <c r="C523" s="1">
        <v>44204</v>
      </c>
      <c r="D523" s="2">
        <v>14563.46</v>
      </c>
      <c r="E523" s="10" t="s">
        <v>648</v>
      </c>
      <c r="H523" s="6" t="str">
        <f t="shared" si="16"/>
        <v>A3</v>
      </c>
      <c r="I523" s="10" t="s">
        <v>660</v>
      </c>
      <c r="J523" s="6" t="str">
        <f t="shared" si="17"/>
        <v>A3</v>
      </c>
    </row>
    <row r="524" spans="3:10" ht="15.6" x14ac:dyDescent="0.3">
      <c r="C524" s="3" t="s">
        <v>451</v>
      </c>
      <c r="D524" s="2">
        <v>14534.31</v>
      </c>
      <c r="E524" s="10" t="s">
        <v>648</v>
      </c>
      <c r="H524" s="6" t="str">
        <f t="shared" si="16"/>
        <v>A3</v>
      </c>
      <c r="I524" s="10" t="s">
        <v>660</v>
      </c>
      <c r="J524" s="6" t="str">
        <f t="shared" si="17"/>
        <v>A3</v>
      </c>
    </row>
    <row r="525" spans="3:10" ht="15.6" x14ac:dyDescent="0.3">
      <c r="C525" s="3" t="s">
        <v>452</v>
      </c>
      <c r="D525" s="2">
        <v>14528.28</v>
      </c>
      <c r="E525" s="10" t="s">
        <v>648</v>
      </c>
      <c r="H525" s="6" t="str">
        <f t="shared" si="16"/>
        <v>A3</v>
      </c>
      <c r="I525" s="10" t="s">
        <v>660</v>
      </c>
      <c r="J525" s="6" t="str">
        <f t="shared" si="17"/>
        <v>A2</v>
      </c>
    </row>
    <row r="526" spans="3:10" ht="15.6" x14ac:dyDescent="0.3">
      <c r="C526" s="3" t="s">
        <v>453</v>
      </c>
      <c r="D526" s="2">
        <v>14433.81</v>
      </c>
      <c r="E526" s="10" t="s">
        <v>647</v>
      </c>
      <c r="H526" s="6" t="str">
        <f t="shared" si="16"/>
        <v>A2</v>
      </c>
      <c r="I526" s="10" t="s">
        <v>660</v>
      </c>
      <c r="J526" s="6" t="str">
        <f t="shared" si="17"/>
        <v>A2</v>
      </c>
    </row>
    <row r="527" spans="3:10" ht="15.6" x14ac:dyDescent="0.3">
      <c r="C527" s="3" t="s">
        <v>454</v>
      </c>
      <c r="D527" s="2">
        <v>14395.62</v>
      </c>
      <c r="E527" s="10" t="s">
        <v>647</v>
      </c>
      <c r="H527" s="6" t="str">
        <f t="shared" si="16"/>
        <v>A2</v>
      </c>
      <c r="I527" s="10" t="s">
        <v>660</v>
      </c>
      <c r="J527" s="6" t="str">
        <f t="shared" si="17"/>
        <v>A2</v>
      </c>
    </row>
    <row r="528" spans="3:10" ht="15.6" x14ac:dyDescent="0.3">
      <c r="C528" s="3" t="s">
        <v>455</v>
      </c>
      <c r="D528" s="2">
        <v>14413.71</v>
      </c>
      <c r="E528" s="10" t="s">
        <v>647</v>
      </c>
      <c r="H528" s="6" t="str">
        <f t="shared" si="16"/>
        <v>A2</v>
      </c>
      <c r="I528" s="10" t="s">
        <v>660</v>
      </c>
      <c r="J528" s="6" t="str">
        <f t="shared" si="17"/>
        <v>A2</v>
      </c>
    </row>
    <row r="529" spans="3:10" ht="15.6" x14ac:dyDescent="0.3">
      <c r="C529" s="1">
        <v>44385</v>
      </c>
      <c r="D529" s="2">
        <v>14413.71</v>
      </c>
      <c r="E529" s="10" t="s">
        <v>647</v>
      </c>
      <c r="H529" s="6" t="str">
        <f t="shared" si="16"/>
        <v>A2</v>
      </c>
      <c r="I529" s="10" t="s">
        <v>660</v>
      </c>
      <c r="J529" s="6" t="str">
        <f t="shared" si="17"/>
        <v>A2</v>
      </c>
    </row>
    <row r="530" spans="3:10" ht="15.6" x14ac:dyDescent="0.3">
      <c r="C530" s="1">
        <v>44416</v>
      </c>
      <c r="D530" s="2">
        <v>14413.71</v>
      </c>
      <c r="E530" s="10" t="s">
        <v>647</v>
      </c>
      <c r="H530" s="6" t="str">
        <f t="shared" si="16"/>
        <v>A2</v>
      </c>
      <c r="I530" s="10" t="s">
        <v>660</v>
      </c>
      <c r="J530" s="6" t="str">
        <f t="shared" si="17"/>
        <v>A2</v>
      </c>
    </row>
    <row r="531" spans="3:10" ht="15.6" x14ac:dyDescent="0.3">
      <c r="C531" s="3" t="s">
        <v>456</v>
      </c>
      <c r="D531" s="2">
        <v>14440.85</v>
      </c>
      <c r="E531" s="10" t="s">
        <v>647</v>
      </c>
      <c r="H531" s="6" t="str">
        <f t="shared" si="16"/>
        <v>A2</v>
      </c>
      <c r="I531" s="10" t="s">
        <v>660</v>
      </c>
      <c r="J531" s="6" t="str">
        <f t="shared" si="17"/>
        <v>A2</v>
      </c>
    </row>
    <row r="532" spans="3:10" ht="15.6" x14ac:dyDescent="0.3">
      <c r="C532" s="3" t="s">
        <v>457</v>
      </c>
      <c r="D532" s="2">
        <v>14449.89</v>
      </c>
      <c r="E532" s="10" t="s">
        <v>647</v>
      </c>
      <c r="H532" s="6" t="str">
        <f t="shared" si="16"/>
        <v>A2</v>
      </c>
      <c r="I532" s="10" t="s">
        <v>660</v>
      </c>
      <c r="J532" s="6" t="str">
        <f t="shared" si="17"/>
        <v>A2</v>
      </c>
    </row>
    <row r="533" spans="3:10" ht="15.6" x14ac:dyDescent="0.3">
      <c r="C533" s="1">
        <v>44508</v>
      </c>
      <c r="D533" s="2">
        <v>14449.89</v>
      </c>
      <c r="E533" s="10" t="s">
        <v>647</v>
      </c>
      <c r="H533" s="6" t="str">
        <f t="shared" si="16"/>
        <v>A2</v>
      </c>
      <c r="I533" s="10" t="s">
        <v>660</v>
      </c>
      <c r="J533" s="6" t="str">
        <f t="shared" si="17"/>
        <v>A2</v>
      </c>
    </row>
    <row r="534" spans="3:10" ht="15.6" x14ac:dyDescent="0.3">
      <c r="C534" s="3" t="s">
        <v>458</v>
      </c>
      <c r="D534" s="2">
        <v>14468.99</v>
      </c>
      <c r="E534" s="10" t="s">
        <v>647</v>
      </c>
      <c r="H534" s="6" t="str">
        <f t="shared" si="16"/>
        <v>A2</v>
      </c>
      <c r="I534" s="10" t="s">
        <v>660</v>
      </c>
      <c r="J534" s="6" t="str">
        <f t="shared" si="17"/>
        <v>A2</v>
      </c>
    </row>
    <row r="535" spans="3:10" ht="15.6" x14ac:dyDescent="0.3">
      <c r="C535" s="3" t="s">
        <v>459</v>
      </c>
      <c r="D535" s="2">
        <v>14460.95</v>
      </c>
      <c r="E535" s="10" t="s">
        <v>647</v>
      </c>
      <c r="H535" s="6" t="str">
        <f t="shared" si="16"/>
        <v>A2</v>
      </c>
      <c r="I535" s="10" t="s">
        <v>660</v>
      </c>
      <c r="J535" s="6" t="str">
        <f t="shared" si="17"/>
        <v>A2</v>
      </c>
    </row>
    <row r="536" spans="3:10" ht="15.6" x14ac:dyDescent="0.3">
      <c r="C536" s="3" t="s">
        <v>460</v>
      </c>
      <c r="D536" s="2">
        <v>14460.95</v>
      </c>
      <c r="E536" s="10" t="s">
        <v>647</v>
      </c>
      <c r="H536" s="6" t="str">
        <f t="shared" si="16"/>
        <v>A2</v>
      </c>
      <c r="I536" s="10" t="s">
        <v>660</v>
      </c>
      <c r="J536" s="6" t="str">
        <f t="shared" si="17"/>
        <v>A2</v>
      </c>
    </row>
    <row r="537" spans="3:10" ht="15.6" x14ac:dyDescent="0.3">
      <c r="C537" s="3" t="s">
        <v>461</v>
      </c>
      <c r="D537" s="2">
        <v>14460.95</v>
      </c>
      <c r="E537" s="10" t="s">
        <v>647</v>
      </c>
      <c r="H537" s="6" t="str">
        <f t="shared" si="16"/>
        <v>A2</v>
      </c>
      <c r="I537" s="10" t="s">
        <v>660</v>
      </c>
      <c r="J537" s="6" t="str">
        <f t="shared" si="17"/>
        <v>A2</v>
      </c>
    </row>
    <row r="538" spans="3:10" ht="15.6" x14ac:dyDescent="0.3">
      <c r="C538" s="3" t="s">
        <v>462</v>
      </c>
      <c r="D538" s="2">
        <v>14459.94</v>
      </c>
      <c r="E538" s="10" t="s">
        <v>647</v>
      </c>
      <c r="H538" s="6" t="str">
        <f t="shared" si="16"/>
        <v>A2</v>
      </c>
      <c r="I538" s="10" t="s">
        <v>660</v>
      </c>
      <c r="J538" s="6" t="str">
        <f t="shared" si="17"/>
        <v>A2</v>
      </c>
    </row>
    <row r="539" spans="3:10" ht="15.6" x14ac:dyDescent="0.3">
      <c r="C539" s="3" t="s">
        <v>463</v>
      </c>
      <c r="D539" s="2">
        <v>14459.94</v>
      </c>
      <c r="E539" s="10" t="s">
        <v>647</v>
      </c>
      <c r="H539" s="6" t="str">
        <f t="shared" si="16"/>
        <v>A2</v>
      </c>
      <c r="I539" s="10" t="s">
        <v>660</v>
      </c>
      <c r="J539" s="6" t="str">
        <f t="shared" si="17"/>
        <v>A2</v>
      </c>
    </row>
    <row r="540" spans="3:10" ht="15.6" x14ac:dyDescent="0.3">
      <c r="C540" s="3" t="s">
        <v>464</v>
      </c>
      <c r="D540" s="2">
        <v>14454.92</v>
      </c>
      <c r="E540" s="10" t="s">
        <v>647</v>
      </c>
      <c r="H540" s="6" t="str">
        <f t="shared" si="16"/>
        <v>A2</v>
      </c>
      <c r="I540" s="10" t="s">
        <v>660</v>
      </c>
      <c r="J540" s="6" t="str">
        <f t="shared" si="17"/>
        <v>A2</v>
      </c>
    </row>
    <row r="541" spans="3:10" ht="15.6" x14ac:dyDescent="0.3">
      <c r="C541" s="3" t="s">
        <v>465</v>
      </c>
      <c r="D541" s="2">
        <v>14455.92</v>
      </c>
      <c r="E541" s="10" t="s">
        <v>647</v>
      </c>
      <c r="H541" s="6" t="str">
        <f t="shared" si="16"/>
        <v>A2</v>
      </c>
      <c r="I541" s="10" t="s">
        <v>660</v>
      </c>
      <c r="J541" s="6" t="str">
        <f t="shared" si="17"/>
        <v>A2</v>
      </c>
    </row>
    <row r="542" spans="3:10" ht="15.6" x14ac:dyDescent="0.3">
      <c r="C542" s="3" t="s">
        <v>466</v>
      </c>
      <c r="D542" s="2">
        <v>14486.07</v>
      </c>
      <c r="E542" s="10" t="s">
        <v>647</v>
      </c>
      <c r="H542" s="6" t="str">
        <f t="shared" si="16"/>
        <v>A2</v>
      </c>
      <c r="I542" s="10" t="s">
        <v>660</v>
      </c>
      <c r="J542" s="6" t="str">
        <f t="shared" si="17"/>
        <v>A2</v>
      </c>
    </row>
    <row r="543" spans="3:10" ht="15.6" x14ac:dyDescent="0.3">
      <c r="C543" s="3" t="s">
        <v>467</v>
      </c>
      <c r="D543" s="2">
        <v>14486.07</v>
      </c>
      <c r="E543" s="10" t="s">
        <v>647</v>
      </c>
      <c r="H543" s="6" t="str">
        <f t="shared" si="16"/>
        <v>A2</v>
      </c>
      <c r="I543" s="10" t="s">
        <v>660</v>
      </c>
      <c r="J543" s="6" t="str">
        <f t="shared" si="17"/>
        <v>A2</v>
      </c>
    </row>
    <row r="544" spans="3:10" ht="15.6" x14ac:dyDescent="0.3">
      <c r="C544" s="3" t="s">
        <v>468</v>
      </c>
      <c r="D544" s="2">
        <v>14486.07</v>
      </c>
      <c r="E544" s="10" t="s">
        <v>647</v>
      </c>
      <c r="H544" s="6" t="str">
        <f t="shared" si="16"/>
        <v>A2</v>
      </c>
      <c r="I544" s="10" t="s">
        <v>660</v>
      </c>
      <c r="J544" s="6" t="str">
        <f t="shared" si="17"/>
        <v>A3</v>
      </c>
    </row>
    <row r="545" spans="3:10" ht="15.6" x14ac:dyDescent="0.3">
      <c r="C545" s="3" t="s">
        <v>469</v>
      </c>
      <c r="D545" s="2">
        <v>14536.32</v>
      </c>
      <c r="E545" s="10" t="s">
        <v>648</v>
      </c>
      <c r="H545" s="6" t="str">
        <f t="shared" si="16"/>
        <v>A3</v>
      </c>
      <c r="I545" s="10" t="s">
        <v>660</v>
      </c>
      <c r="J545" s="6" t="str">
        <f t="shared" si="17"/>
        <v>A2</v>
      </c>
    </row>
    <row r="546" spans="3:10" ht="15.6" x14ac:dyDescent="0.3">
      <c r="C546" s="3" t="s">
        <v>470</v>
      </c>
      <c r="D546" s="2">
        <v>14487.08</v>
      </c>
      <c r="E546" s="10" t="s">
        <v>647</v>
      </c>
      <c r="H546" s="6" t="str">
        <f t="shared" si="16"/>
        <v>A2</v>
      </c>
      <c r="I546" s="10" t="s">
        <v>660</v>
      </c>
      <c r="J546" s="6" t="str">
        <f t="shared" si="17"/>
        <v>A2</v>
      </c>
    </row>
    <row r="547" spans="3:10" ht="15.6" x14ac:dyDescent="0.3">
      <c r="C547" s="3" t="s">
        <v>471</v>
      </c>
      <c r="D547" s="2">
        <v>14462.96</v>
      </c>
      <c r="E547" s="10" t="s">
        <v>647</v>
      </c>
      <c r="H547" s="6" t="str">
        <f t="shared" si="16"/>
        <v>A2</v>
      </c>
      <c r="I547" s="10" t="s">
        <v>660</v>
      </c>
      <c r="J547" s="6" t="str">
        <f t="shared" si="17"/>
        <v>A2</v>
      </c>
    </row>
    <row r="548" spans="3:10" ht="15.6" x14ac:dyDescent="0.3">
      <c r="C548" s="3" t="s">
        <v>472</v>
      </c>
      <c r="D548" s="2">
        <v>14480.04</v>
      </c>
      <c r="E548" s="10" t="s">
        <v>647</v>
      </c>
      <c r="H548" s="6" t="str">
        <f t="shared" si="16"/>
        <v>A2</v>
      </c>
      <c r="I548" s="10" t="s">
        <v>660</v>
      </c>
      <c r="J548" s="6" t="str">
        <f t="shared" si="17"/>
        <v>A2</v>
      </c>
    </row>
    <row r="549" spans="3:10" ht="15.6" x14ac:dyDescent="0.3">
      <c r="C549" s="3" t="s">
        <v>473</v>
      </c>
      <c r="D549" s="2">
        <v>14495.12</v>
      </c>
      <c r="E549" s="10" t="s">
        <v>647</v>
      </c>
      <c r="H549" s="6" t="str">
        <f t="shared" si="16"/>
        <v>A2</v>
      </c>
      <c r="I549" s="10" t="s">
        <v>660</v>
      </c>
      <c r="J549" s="6" t="str">
        <f t="shared" si="17"/>
        <v>A2</v>
      </c>
    </row>
    <row r="550" spans="3:10" ht="15.6" x14ac:dyDescent="0.3">
      <c r="C550" s="3" t="s">
        <v>474</v>
      </c>
      <c r="D550" s="2">
        <v>14495.12</v>
      </c>
      <c r="E550" s="10" t="s">
        <v>647</v>
      </c>
      <c r="H550" s="6" t="str">
        <f t="shared" si="16"/>
        <v>A2</v>
      </c>
      <c r="I550" s="10" t="s">
        <v>660</v>
      </c>
      <c r="J550" s="6" t="str">
        <f t="shared" si="17"/>
        <v>A2</v>
      </c>
    </row>
    <row r="551" spans="3:10" ht="15.6" x14ac:dyDescent="0.3">
      <c r="C551" s="3" t="s">
        <v>475</v>
      </c>
      <c r="D551" s="2">
        <v>14495.12</v>
      </c>
      <c r="E551" s="10" t="s">
        <v>647</v>
      </c>
      <c r="H551" s="6" t="str">
        <f t="shared" si="16"/>
        <v>A2</v>
      </c>
      <c r="I551" s="10" t="s">
        <v>660</v>
      </c>
      <c r="J551" s="6" t="str">
        <f t="shared" si="17"/>
        <v>A2</v>
      </c>
    </row>
    <row r="552" spans="3:10" ht="15.6" x14ac:dyDescent="0.3">
      <c r="C552" s="3" t="s">
        <v>476</v>
      </c>
      <c r="D552" s="2">
        <v>14503.16</v>
      </c>
      <c r="E552" s="10" t="s">
        <v>647</v>
      </c>
      <c r="H552" s="6" t="str">
        <f t="shared" si="16"/>
        <v>A2</v>
      </c>
      <c r="I552" s="10" t="s">
        <v>660</v>
      </c>
      <c r="J552" s="6" t="str">
        <f t="shared" si="17"/>
        <v>A2</v>
      </c>
    </row>
    <row r="553" spans="3:10" ht="15.6" x14ac:dyDescent="0.3">
      <c r="C553" s="3" t="s">
        <v>477</v>
      </c>
      <c r="D553" s="2">
        <v>14445.87</v>
      </c>
      <c r="E553" s="10" t="s">
        <v>647</v>
      </c>
      <c r="H553" s="6" t="str">
        <f t="shared" si="16"/>
        <v>A2</v>
      </c>
      <c r="I553" s="10" t="s">
        <v>660</v>
      </c>
      <c r="J553" s="6" t="str">
        <f t="shared" si="17"/>
        <v>A2</v>
      </c>
    </row>
    <row r="554" spans="3:10" ht="15.6" x14ac:dyDescent="0.3">
      <c r="C554" s="3" t="s">
        <v>478</v>
      </c>
      <c r="D554" s="2">
        <v>14377.53</v>
      </c>
      <c r="E554" s="10" t="s">
        <v>647</v>
      </c>
      <c r="H554" s="6" t="str">
        <f t="shared" si="16"/>
        <v>A2</v>
      </c>
      <c r="I554" s="10" t="s">
        <v>660</v>
      </c>
      <c r="J554" s="6" t="str">
        <f t="shared" si="17"/>
        <v>A2</v>
      </c>
    </row>
    <row r="555" spans="3:10" ht="15.6" x14ac:dyDescent="0.3">
      <c r="C555" s="3" t="s">
        <v>479</v>
      </c>
      <c r="D555" s="2">
        <v>14355.42</v>
      </c>
      <c r="E555" s="10" t="s">
        <v>647</v>
      </c>
      <c r="H555" s="6" t="str">
        <f t="shared" si="16"/>
        <v>A2</v>
      </c>
      <c r="I555" s="10" t="s">
        <v>660</v>
      </c>
      <c r="J555" s="6" t="str">
        <f t="shared" si="17"/>
        <v>A2</v>
      </c>
    </row>
    <row r="556" spans="3:10" ht="15.6" x14ac:dyDescent="0.3">
      <c r="C556" s="3" t="s">
        <v>480</v>
      </c>
      <c r="D556" s="2">
        <v>14352.41</v>
      </c>
      <c r="E556" s="10" t="s">
        <v>647</v>
      </c>
      <c r="H556" s="6" t="str">
        <f t="shared" si="16"/>
        <v>A2</v>
      </c>
      <c r="I556" s="10" t="s">
        <v>660</v>
      </c>
      <c r="J556" s="6" t="str">
        <f t="shared" si="17"/>
        <v>A2</v>
      </c>
    </row>
    <row r="557" spans="3:10" ht="15.6" x14ac:dyDescent="0.3">
      <c r="C557" s="1">
        <v>44295</v>
      </c>
      <c r="D557" s="2">
        <v>14352.41</v>
      </c>
      <c r="E557" s="10" t="s">
        <v>647</v>
      </c>
      <c r="H557" s="6" t="str">
        <f t="shared" si="16"/>
        <v>A2</v>
      </c>
      <c r="I557" s="10" t="s">
        <v>660</v>
      </c>
      <c r="J557" s="6" t="str">
        <f t="shared" si="17"/>
        <v>A2</v>
      </c>
    </row>
    <row r="558" spans="3:10" ht="15.6" x14ac:dyDescent="0.3">
      <c r="C558" s="1">
        <v>44325</v>
      </c>
      <c r="D558" s="2">
        <v>14352.41</v>
      </c>
      <c r="E558" s="10" t="s">
        <v>647</v>
      </c>
      <c r="H558" s="6" t="str">
        <f t="shared" si="16"/>
        <v>A2</v>
      </c>
      <c r="I558" s="10" t="s">
        <v>660</v>
      </c>
      <c r="J558" s="6" t="str">
        <f t="shared" si="17"/>
        <v>A2</v>
      </c>
    </row>
    <row r="559" spans="3:10" ht="15.6" x14ac:dyDescent="0.3">
      <c r="C559" s="3" t="s">
        <v>481</v>
      </c>
      <c r="D559" s="2">
        <v>14332.31</v>
      </c>
      <c r="E559" s="10" t="s">
        <v>647</v>
      </c>
      <c r="H559" s="6" t="str">
        <f t="shared" si="16"/>
        <v>A2</v>
      </c>
      <c r="I559" s="10" t="s">
        <v>660</v>
      </c>
      <c r="J559" s="6" t="str">
        <f t="shared" si="17"/>
        <v>A2</v>
      </c>
    </row>
    <row r="560" spans="3:10" ht="15.6" x14ac:dyDescent="0.3">
      <c r="C560" s="3" t="s">
        <v>482</v>
      </c>
      <c r="D560" s="2">
        <v>14310.2</v>
      </c>
      <c r="E560" s="10" t="s">
        <v>647</v>
      </c>
      <c r="H560" s="6" t="str">
        <f t="shared" si="16"/>
        <v>A2</v>
      </c>
      <c r="I560" s="10" t="s">
        <v>660</v>
      </c>
      <c r="J560" s="6" t="str">
        <f t="shared" si="17"/>
        <v>A2</v>
      </c>
    </row>
    <row r="561" spans="3:10" ht="15.6" x14ac:dyDescent="0.3">
      <c r="C561" s="3" t="s">
        <v>483</v>
      </c>
      <c r="D561" s="2">
        <v>14265.98</v>
      </c>
      <c r="E561" s="10" t="s">
        <v>647</v>
      </c>
      <c r="H561" s="6" t="str">
        <f t="shared" si="16"/>
        <v>A2</v>
      </c>
      <c r="I561" s="10" t="s">
        <v>660</v>
      </c>
      <c r="J561" s="6" t="str">
        <f t="shared" si="17"/>
        <v>A2</v>
      </c>
    </row>
    <row r="562" spans="3:10" ht="15.6" x14ac:dyDescent="0.3">
      <c r="C562" s="3" t="s">
        <v>484</v>
      </c>
      <c r="D562" s="2">
        <v>14337.33</v>
      </c>
      <c r="E562" s="10" t="s">
        <v>647</v>
      </c>
      <c r="H562" s="6" t="str">
        <f t="shared" si="16"/>
        <v>A2</v>
      </c>
      <c r="I562" s="10" t="s">
        <v>660</v>
      </c>
      <c r="J562" s="6" t="str">
        <f t="shared" si="17"/>
        <v>A2</v>
      </c>
    </row>
    <row r="563" spans="3:10" ht="15.6" x14ac:dyDescent="0.3">
      <c r="C563" s="3" t="s">
        <v>485</v>
      </c>
      <c r="D563" s="2">
        <v>14343.36</v>
      </c>
      <c r="E563" s="10" t="s">
        <v>647</v>
      </c>
      <c r="H563" s="6" t="str">
        <f t="shared" si="16"/>
        <v>A2</v>
      </c>
      <c r="I563" s="10" t="s">
        <v>660</v>
      </c>
      <c r="J563" s="6" t="str">
        <f t="shared" si="17"/>
        <v>A2</v>
      </c>
    </row>
    <row r="564" spans="3:10" ht="15.6" x14ac:dyDescent="0.3">
      <c r="C564" s="1">
        <v>44509</v>
      </c>
      <c r="D564" s="2">
        <v>14343.36</v>
      </c>
      <c r="E564" s="10" t="s">
        <v>647</v>
      </c>
      <c r="H564" s="6" t="str">
        <f t="shared" si="16"/>
        <v>A2</v>
      </c>
      <c r="I564" s="10" t="s">
        <v>660</v>
      </c>
      <c r="J564" s="6" t="str">
        <f t="shared" si="17"/>
        <v>A2</v>
      </c>
    </row>
    <row r="565" spans="3:10" ht="15.6" x14ac:dyDescent="0.3">
      <c r="C565" s="1">
        <v>44539</v>
      </c>
      <c r="D565" s="2">
        <v>14343.36</v>
      </c>
      <c r="E565" s="10" t="s">
        <v>647</v>
      </c>
      <c r="H565" s="6" t="str">
        <f t="shared" si="16"/>
        <v>A2</v>
      </c>
      <c r="I565" s="10" t="s">
        <v>660</v>
      </c>
      <c r="J565" s="6" t="str">
        <f t="shared" si="17"/>
        <v>A2</v>
      </c>
    </row>
    <row r="566" spans="3:10" ht="15.6" x14ac:dyDescent="0.3">
      <c r="C566" s="3" t="s">
        <v>486</v>
      </c>
      <c r="D566" s="2">
        <v>14296.13</v>
      </c>
      <c r="E566" s="10" t="s">
        <v>647</v>
      </c>
      <c r="H566" s="6" t="str">
        <f t="shared" si="16"/>
        <v>A2</v>
      </c>
      <c r="I566" s="10" t="s">
        <v>660</v>
      </c>
      <c r="J566" s="6" t="str">
        <f t="shared" si="17"/>
        <v>A2</v>
      </c>
    </row>
    <row r="567" spans="3:10" ht="15.6" x14ac:dyDescent="0.3">
      <c r="C567" s="3" t="s">
        <v>487</v>
      </c>
      <c r="D567" s="2">
        <v>14331.3</v>
      </c>
      <c r="E567" s="10" t="s">
        <v>647</v>
      </c>
      <c r="H567" s="6" t="str">
        <f t="shared" si="16"/>
        <v>A2</v>
      </c>
      <c r="I567" s="10" t="s">
        <v>660</v>
      </c>
      <c r="J567" s="6" t="str">
        <f t="shared" si="17"/>
        <v>A2</v>
      </c>
    </row>
    <row r="568" spans="3:10" ht="15.6" x14ac:dyDescent="0.3">
      <c r="C568" s="3" t="s">
        <v>488</v>
      </c>
      <c r="D568" s="2">
        <v>14328.29</v>
      </c>
      <c r="E568" s="10" t="s">
        <v>647</v>
      </c>
      <c r="H568" s="6" t="str">
        <f t="shared" si="16"/>
        <v>A2</v>
      </c>
      <c r="I568" s="10" t="s">
        <v>660</v>
      </c>
      <c r="J568" s="6" t="str">
        <f t="shared" si="17"/>
        <v>A2</v>
      </c>
    </row>
    <row r="569" spans="3:10" ht="15.6" x14ac:dyDescent="0.3">
      <c r="C569" s="3" t="s">
        <v>489</v>
      </c>
      <c r="D569" s="2">
        <v>14323.26</v>
      </c>
      <c r="E569" s="10" t="s">
        <v>647</v>
      </c>
      <c r="H569" s="6" t="str">
        <f t="shared" si="16"/>
        <v>A2</v>
      </c>
      <c r="I569" s="10" t="s">
        <v>660</v>
      </c>
      <c r="J569" s="6" t="str">
        <f t="shared" si="17"/>
        <v>A2</v>
      </c>
    </row>
    <row r="570" spans="3:10" ht="15.6" x14ac:dyDescent="0.3">
      <c r="C570" s="3" t="s">
        <v>490</v>
      </c>
      <c r="D570" s="2">
        <v>14309.19</v>
      </c>
      <c r="E570" s="10" t="s">
        <v>647</v>
      </c>
      <c r="H570" s="6" t="str">
        <f t="shared" si="16"/>
        <v>A2</v>
      </c>
      <c r="I570" s="10" t="s">
        <v>660</v>
      </c>
      <c r="J570" s="6" t="str">
        <f t="shared" si="17"/>
        <v>A2</v>
      </c>
    </row>
    <row r="571" spans="3:10" ht="15.6" x14ac:dyDescent="0.3">
      <c r="C571" s="3" t="s">
        <v>491</v>
      </c>
      <c r="D571" s="2">
        <v>14309.19</v>
      </c>
      <c r="E571" s="10" t="s">
        <v>647</v>
      </c>
      <c r="H571" s="6" t="str">
        <f t="shared" si="16"/>
        <v>A2</v>
      </c>
      <c r="I571" s="10" t="s">
        <v>660</v>
      </c>
      <c r="J571" s="6" t="str">
        <f t="shared" si="17"/>
        <v>A2</v>
      </c>
    </row>
    <row r="572" spans="3:10" ht="15.6" x14ac:dyDescent="0.3">
      <c r="C572" s="3" t="s">
        <v>492</v>
      </c>
      <c r="D572" s="2">
        <v>14309.19</v>
      </c>
      <c r="E572" s="10" t="s">
        <v>647</v>
      </c>
      <c r="H572" s="6" t="str">
        <f t="shared" si="16"/>
        <v>A2</v>
      </c>
      <c r="I572" s="10" t="s">
        <v>660</v>
      </c>
      <c r="J572" s="6" t="str">
        <f t="shared" si="17"/>
        <v>A2</v>
      </c>
    </row>
    <row r="573" spans="3:10" ht="15.6" x14ac:dyDescent="0.3">
      <c r="C573" s="3" t="s">
        <v>493</v>
      </c>
      <c r="D573" s="2">
        <v>14304.17</v>
      </c>
      <c r="E573" s="10" t="s">
        <v>647</v>
      </c>
      <c r="H573" s="6" t="str">
        <f t="shared" si="16"/>
        <v>A2</v>
      </c>
      <c r="I573" s="10" t="s">
        <v>660</v>
      </c>
      <c r="J573" s="6" t="str">
        <f t="shared" si="17"/>
        <v>A2</v>
      </c>
    </row>
    <row r="574" spans="3:10" ht="15.6" x14ac:dyDescent="0.3">
      <c r="C574" s="3" t="s">
        <v>494</v>
      </c>
      <c r="D574" s="2">
        <v>14322.26</v>
      </c>
      <c r="E574" s="10" t="s">
        <v>647</v>
      </c>
      <c r="H574" s="6" t="str">
        <f t="shared" si="16"/>
        <v>A2</v>
      </c>
      <c r="I574" s="10" t="s">
        <v>660</v>
      </c>
      <c r="J574" s="6" t="str">
        <f t="shared" si="17"/>
        <v>A2</v>
      </c>
    </row>
    <row r="575" spans="3:10" ht="15.6" x14ac:dyDescent="0.3">
      <c r="C575" s="3" t="s">
        <v>495</v>
      </c>
      <c r="D575" s="2">
        <v>14315.22</v>
      </c>
      <c r="E575" s="10" t="s">
        <v>647</v>
      </c>
      <c r="H575" s="6" t="str">
        <f t="shared" si="16"/>
        <v>A2</v>
      </c>
      <c r="I575" s="10" t="s">
        <v>660</v>
      </c>
      <c r="J575" s="6" t="str">
        <f t="shared" si="17"/>
        <v>A2</v>
      </c>
    </row>
    <row r="576" spans="3:10" ht="15.6" x14ac:dyDescent="0.3">
      <c r="C576" s="3" t="s">
        <v>496</v>
      </c>
      <c r="D576" s="2">
        <v>14320.25</v>
      </c>
      <c r="E576" s="10" t="s">
        <v>647</v>
      </c>
      <c r="H576" s="6" t="str">
        <f t="shared" si="16"/>
        <v>A2</v>
      </c>
      <c r="I576" s="10" t="s">
        <v>660</v>
      </c>
      <c r="J576" s="6" t="str">
        <f t="shared" si="17"/>
        <v>A2</v>
      </c>
    </row>
    <row r="577" spans="3:10" ht="15.6" x14ac:dyDescent="0.3">
      <c r="C577" s="3" t="s">
        <v>497</v>
      </c>
      <c r="D577" s="2">
        <v>14327.28</v>
      </c>
      <c r="E577" s="10" t="s">
        <v>647</v>
      </c>
      <c r="H577" s="6" t="str">
        <f t="shared" si="16"/>
        <v>A2</v>
      </c>
      <c r="I577" s="10" t="s">
        <v>660</v>
      </c>
      <c r="J577" s="6" t="str">
        <f t="shared" si="17"/>
        <v>A2</v>
      </c>
    </row>
    <row r="578" spans="3:10" ht="15.6" x14ac:dyDescent="0.3">
      <c r="C578" s="3" t="s">
        <v>498</v>
      </c>
      <c r="D578" s="2">
        <v>14327.28</v>
      </c>
      <c r="E578" s="10" t="s">
        <v>647</v>
      </c>
      <c r="H578" s="6" t="str">
        <f t="shared" si="16"/>
        <v>A2</v>
      </c>
      <c r="I578" s="10" t="s">
        <v>660</v>
      </c>
      <c r="J578" s="6" t="str">
        <f t="shared" si="17"/>
        <v>A2</v>
      </c>
    </row>
    <row r="579" spans="3:10" ht="15.6" x14ac:dyDescent="0.3">
      <c r="C579" s="3" t="s">
        <v>499</v>
      </c>
      <c r="D579" s="2">
        <v>14327.28</v>
      </c>
      <c r="E579" s="10" t="s">
        <v>647</v>
      </c>
      <c r="H579" s="6" t="str">
        <f t="shared" si="16"/>
        <v>A2</v>
      </c>
      <c r="I579" s="10" t="s">
        <v>660</v>
      </c>
      <c r="J579" s="6" t="str">
        <f t="shared" si="17"/>
        <v>A2</v>
      </c>
    </row>
    <row r="580" spans="3:10" ht="15.6" x14ac:dyDescent="0.3">
      <c r="C580" s="3" t="s">
        <v>500</v>
      </c>
      <c r="D580" s="2">
        <v>14321.25</v>
      </c>
      <c r="E580" s="10" t="s">
        <v>647</v>
      </c>
      <c r="H580" s="6" t="str">
        <f t="shared" si="16"/>
        <v>A2</v>
      </c>
      <c r="I580" s="10" t="s">
        <v>660</v>
      </c>
      <c r="J580" s="6" t="str">
        <f t="shared" si="17"/>
        <v>A2</v>
      </c>
    </row>
    <row r="581" spans="3:10" ht="15.6" x14ac:dyDescent="0.3">
      <c r="C581" s="3" t="s">
        <v>501</v>
      </c>
      <c r="D581" s="2">
        <v>14329.29</v>
      </c>
      <c r="E581" s="10" t="s">
        <v>647</v>
      </c>
      <c r="H581" s="6" t="str">
        <f t="shared" si="16"/>
        <v>A2</v>
      </c>
      <c r="I581" s="10" t="s">
        <v>660</v>
      </c>
      <c r="J581" s="6" t="str">
        <f t="shared" si="17"/>
        <v>A2</v>
      </c>
    </row>
    <row r="582" spans="3:10" ht="15.6" x14ac:dyDescent="0.3">
      <c r="C582" s="3" t="s">
        <v>502</v>
      </c>
      <c r="D582" s="2">
        <v>14340.35</v>
      </c>
      <c r="E582" s="10" t="s">
        <v>647</v>
      </c>
      <c r="H582" s="6" t="str">
        <f t="shared" si="16"/>
        <v>A2</v>
      </c>
      <c r="I582" s="10" t="s">
        <v>660</v>
      </c>
      <c r="J582" s="6" t="str">
        <f t="shared" si="17"/>
        <v>A2</v>
      </c>
    </row>
    <row r="583" spans="3:10" ht="15.6" x14ac:dyDescent="0.3">
      <c r="C583" s="3" t="s">
        <v>503</v>
      </c>
      <c r="D583" s="2">
        <v>14378.54</v>
      </c>
      <c r="E583" s="10" t="s">
        <v>647</v>
      </c>
      <c r="H583" s="6" t="str">
        <f t="shared" ref="H583:H646" si="18">J582</f>
        <v>A2</v>
      </c>
      <c r="I583" s="10" t="s">
        <v>660</v>
      </c>
      <c r="J583" s="6" t="str">
        <f t="shared" ref="J583:J646" si="19">E584</f>
        <v>A2</v>
      </c>
    </row>
    <row r="584" spans="3:10" ht="15.6" x14ac:dyDescent="0.3">
      <c r="C584" s="3" t="s">
        <v>504</v>
      </c>
      <c r="D584" s="2">
        <v>14392.61</v>
      </c>
      <c r="E584" s="10" t="s">
        <v>647</v>
      </c>
      <c r="H584" s="6" t="str">
        <f t="shared" si="18"/>
        <v>A2</v>
      </c>
      <c r="I584" s="10" t="s">
        <v>660</v>
      </c>
      <c r="J584" s="6" t="str">
        <f t="shared" si="19"/>
        <v>A2</v>
      </c>
    </row>
    <row r="585" spans="3:10" ht="15.6" x14ac:dyDescent="0.3">
      <c r="C585" s="1">
        <v>44237</v>
      </c>
      <c r="D585" s="2">
        <v>14392.61</v>
      </c>
      <c r="E585" s="10" t="s">
        <v>647</v>
      </c>
      <c r="H585" s="6" t="str">
        <f t="shared" si="18"/>
        <v>A2</v>
      </c>
      <c r="I585" s="10" t="s">
        <v>660</v>
      </c>
      <c r="J585" s="6" t="str">
        <f t="shared" si="19"/>
        <v>A2</v>
      </c>
    </row>
    <row r="586" spans="3:10" ht="15.6" x14ac:dyDescent="0.3">
      <c r="C586" s="1">
        <v>44265</v>
      </c>
      <c r="D586" s="2">
        <v>14392.61</v>
      </c>
      <c r="E586" s="10" t="s">
        <v>647</v>
      </c>
      <c r="H586" s="6" t="str">
        <f t="shared" si="18"/>
        <v>A2</v>
      </c>
      <c r="I586" s="10" t="s">
        <v>660</v>
      </c>
      <c r="J586" s="6" t="str">
        <f t="shared" si="19"/>
        <v>A2</v>
      </c>
    </row>
    <row r="587" spans="3:10" ht="15.6" x14ac:dyDescent="0.3">
      <c r="C587" s="3" t="s">
        <v>505</v>
      </c>
      <c r="D587" s="2">
        <v>14386.58</v>
      </c>
      <c r="E587" s="10" t="s">
        <v>647</v>
      </c>
      <c r="H587" s="6" t="str">
        <f t="shared" si="18"/>
        <v>A2</v>
      </c>
      <c r="I587" s="10" t="s">
        <v>660</v>
      </c>
      <c r="J587" s="6" t="str">
        <f t="shared" si="19"/>
        <v>A2</v>
      </c>
    </row>
    <row r="588" spans="3:10" ht="15.6" x14ac:dyDescent="0.3">
      <c r="C588" s="3" t="s">
        <v>506</v>
      </c>
      <c r="D588" s="2">
        <v>14347.38</v>
      </c>
      <c r="E588" s="10" t="s">
        <v>647</v>
      </c>
      <c r="H588" s="6" t="str">
        <f t="shared" si="18"/>
        <v>A2</v>
      </c>
      <c r="I588" s="10" t="s">
        <v>660</v>
      </c>
      <c r="J588" s="6" t="str">
        <f t="shared" si="19"/>
        <v>A2</v>
      </c>
    </row>
    <row r="589" spans="3:10" ht="15.6" x14ac:dyDescent="0.3">
      <c r="C589" s="3" t="s">
        <v>507</v>
      </c>
      <c r="D589" s="2">
        <v>14331.3</v>
      </c>
      <c r="E589" s="10" t="s">
        <v>647</v>
      </c>
      <c r="H589" s="6" t="str">
        <f t="shared" si="18"/>
        <v>A2</v>
      </c>
      <c r="I589" s="10" t="s">
        <v>660</v>
      </c>
      <c r="J589" s="6" t="str">
        <f t="shared" si="19"/>
        <v>A2</v>
      </c>
    </row>
    <row r="590" spans="3:10" ht="15.6" x14ac:dyDescent="0.3">
      <c r="C590" s="3" t="s">
        <v>508</v>
      </c>
      <c r="D590" s="2">
        <v>14316.23</v>
      </c>
      <c r="E590" s="10" t="s">
        <v>647</v>
      </c>
      <c r="H590" s="6" t="str">
        <f t="shared" si="18"/>
        <v>A2</v>
      </c>
      <c r="I590" s="10" t="s">
        <v>660</v>
      </c>
      <c r="J590" s="6" t="str">
        <f t="shared" si="19"/>
        <v>A2</v>
      </c>
    </row>
    <row r="591" spans="3:10" ht="15.6" x14ac:dyDescent="0.3">
      <c r="C591" s="3" t="s">
        <v>509</v>
      </c>
      <c r="D591" s="2">
        <v>14309.19</v>
      </c>
      <c r="E591" s="10" t="s">
        <v>647</v>
      </c>
      <c r="H591" s="6" t="str">
        <f t="shared" si="18"/>
        <v>A2</v>
      </c>
      <c r="I591" s="10" t="s">
        <v>660</v>
      </c>
      <c r="J591" s="6" t="str">
        <f t="shared" si="19"/>
        <v>A2</v>
      </c>
    </row>
    <row r="592" spans="3:10" ht="15.6" x14ac:dyDescent="0.3">
      <c r="C592" s="1">
        <v>44449</v>
      </c>
      <c r="D592" s="2">
        <v>14309.19</v>
      </c>
      <c r="E592" s="10" t="s">
        <v>647</v>
      </c>
      <c r="H592" s="6" t="str">
        <f t="shared" si="18"/>
        <v>A2</v>
      </c>
      <c r="I592" s="10" t="s">
        <v>660</v>
      </c>
      <c r="J592" s="6" t="str">
        <f t="shared" si="19"/>
        <v>A2</v>
      </c>
    </row>
    <row r="593" spans="3:10" ht="15.6" x14ac:dyDescent="0.3">
      <c r="C593" s="1">
        <v>44479</v>
      </c>
      <c r="D593" s="2">
        <v>14309.19</v>
      </c>
      <c r="E593" s="10" t="s">
        <v>647</v>
      </c>
      <c r="H593" s="6" t="str">
        <f t="shared" si="18"/>
        <v>A2</v>
      </c>
      <c r="I593" s="10" t="s">
        <v>660</v>
      </c>
      <c r="J593" s="6" t="str">
        <f t="shared" si="19"/>
        <v>A2</v>
      </c>
    </row>
    <row r="594" spans="3:10" ht="15.6" x14ac:dyDescent="0.3">
      <c r="C594" s="3" t="s">
        <v>510</v>
      </c>
      <c r="D594" s="2">
        <v>14296.13</v>
      </c>
      <c r="E594" s="10" t="s">
        <v>647</v>
      </c>
      <c r="H594" s="6" t="str">
        <f t="shared" si="18"/>
        <v>A2</v>
      </c>
      <c r="I594" s="10" t="s">
        <v>660</v>
      </c>
      <c r="J594" s="6" t="str">
        <f t="shared" si="19"/>
        <v>A2</v>
      </c>
    </row>
    <row r="595" spans="3:10" ht="15.6" x14ac:dyDescent="0.3">
      <c r="C595" s="3" t="s">
        <v>511</v>
      </c>
      <c r="D595" s="2">
        <v>14281.05</v>
      </c>
      <c r="E595" s="10" t="s">
        <v>647</v>
      </c>
      <c r="H595" s="6" t="str">
        <f t="shared" si="18"/>
        <v>A2</v>
      </c>
      <c r="I595" s="10" t="s">
        <v>660</v>
      </c>
      <c r="J595" s="6" t="str">
        <f t="shared" si="19"/>
        <v>A2</v>
      </c>
    </row>
    <row r="596" spans="3:10" ht="15.6" x14ac:dyDescent="0.3">
      <c r="C596" s="3" t="s">
        <v>512</v>
      </c>
      <c r="D596" s="2">
        <v>14288.09</v>
      </c>
      <c r="E596" s="10" t="s">
        <v>647</v>
      </c>
      <c r="H596" s="6" t="str">
        <f t="shared" si="18"/>
        <v>A2</v>
      </c>
      <c r="I596" s="10" t="s">
        <v>660</v>
      </c>
      <c r="J596" s="6" t="str">
        <f t="shared" si="19"/>
        <v>A2</v>
      </c>
    </row>
    <row r="597" spans="3:10" ht="15.6" x14ac:dyDescent="0.3">
      <c r="C597" s="3" t="s">
        <v>513</v>
      </c>
      <c r="D597" s="2">
        <v>14292.11</v>
      </c>
      <c r="E597" s="10" t="s">
        <v>647</v>
      </c>
      <c r="H597" s="6" t="str">
        <f t="shared" si="18"/>
        <v>A2</v>
      </c>
      <c r="I597" s="10" t="s">
        <v>660</v>
      </c>
      <c r="J597" s="6" t="str">
        <f t="shared" si="19"/>
        <v>A1</v>
      </c>
    </row>
    <row r="598" spans="3:10" ht="15.6" x14ac:dyDescent="0.3">
      <c r="C598" s="3" t="s">
        <v>514</v>
      </c>
      <c r="D598" s="2">
        <v>14225.78</v>
      </c>
      <c r="E598" s="10" t="s">
        <v>646</v>
      </c>
      <c r="H598" s="6" t="str">
        <f t="shared" si="18"/>
        <v>A1</v>
      </c>
      <c r="I598" s="10" t="s">
        <v>660</v>
      </c>
      <c r="J598" s="6" t="str">
        <f t="shared" si="19"/>
        <v>A1</v>
      </c>
    </row>
    <row r="599" spans="3:10" ht="15.6" x14ac:dyDescent="0.3">
      <c r="C599" s="3" t="s">
        <v>515</v>
      </c>
      <c r="D599" s="2">
        <v>14225.78</v>
      </c>
      <c r="E599" s="10" t="s">
        <v>646</v>
      </c>
      <c r="H599" s="6" t="str">
        <f t="shared" si="18"/>
        <v>A1</v>
      </c>
      <c r="I599" s="10" t="s">
        <v>660</v>
      </c>
      <c r="J599" s="6" t="str">
        <f t="shared" si="19"/>
        <v>A1</v>
      </c>
    </row>
    <row r="600" spans="3:10" ht="15.6" x14ac:dyDescent="0.3">
      <c r="C600" s="3" t="s">
        <v>516</v>
      </c>
      <c r="D600" s="2">
        <v>14225.78</v>
      </c>
      <c r="E600" s="10" t="s">
        <v>646</v>
      </c>
      <c r="H600" s="6" t="str">
        <f t="shared" si="18"/>
        <v>A1</v>
      </c>
      <c r="I600" s="10" t="s">
        <v>660</v>
      </c>
      <c r="J600" s="6" t="str">
        <f t="shared" si="19"/>
        <v>A1</v>
      </c>
    </row>
    <row r="601" spans="3:10" ht="15.6" x14ac:dyDescent="0.3">
      <c r="C601" s="3" t="s">
        <v>517</v>
      </c>
      <c r="D601" s="2">
        <v>14154.42</v>
      </c>
      <c r="E601" s="10" t="s">
        <v>646</v>
      </c>
      <c r="H601" s="6" t="str">
        <f t="shared" si="18"/>
        <v>A1</v>
      </c>
      <c r="I601" s="10" t="s">
        <v>660</v>
      </c>
      <c r="J601" s="6" t="str">
        <f t="shared" si="19"/>
        <v>A1</v>
      </c>
    </row>
    <row r="602" spans="3:10" ht="15.6" x14ac:dyDescent="0.3">
      <c r="C602" s="3" t="s">
        <v>518</v>
      </c>
      <c r="D602" s="2">
        <v>14166.48</v>
      </c>
      <c r="E602" s="10" t="s">
        <v>646</v>
      </c>
      <c r="H602" s="6" t="str">
        <f t="shared" si="18"/>
        <v>A1</v>
      </c>
      <c r="I602" s="10" t="s">
        <v>660</v>
      </c>
      <c r="J602" s="6" t="str">
        <f t="shared" si="19"/>
        <v>A1</v>
      </c>
    </row>
    <row r="603" spans="3:10" ht="15.6" x14ac:dyDescent="0.3">
      <c r="C603" s="3" t="s">
        <v>519</v>
      </c>
      <c r="D603" s="2">
        <v>14166.48</v>
      </c>
      <c r="E603" s="10" t="s">
        <v>646</v>
      </c>
      <c r="H603" s="6" t="str">
        <f t="shared" si="18"/>
        <v>A1</v>
      </c>
      <c r="I603" s="10" t="s">
        <v>660</v>
      </c>
      <c r="J603" s="6" t="str">
        <f t="shared" si="19"/>
        <v>A1</v>
      </c>
    </row>
    <row r="604" spans="3:10" ht="15.6" x14ac:dyDescent="0.3">
      <c r="C604" s="3" t="s">
        <v>520</v>
      </c>
      <c r="D604" s="2">
        <v>14150.4</v>
      </c>
      <c r="E604" s="10" t="s">
        <v>646</v>
      </c>
      <c r="H604" s="6" t="str">
        <f t="shared" si="18"/>
        <v>A1</v>
      </c>
      <c r="I604" s="10" t="s">
        <v>660</v>
      </c>
      <c r="J604" s="6" t="str">
        <f t="shared" si="19"/>
        <v>A1</v>
      </c>
    </row>
    <row r="605" spans="3:10" ht="15.6" x14ac:dyDescent="0.3">
      <c r="C605" s="3" t="s">
        <v>521</v>
      </c>
      <c r="D605" s="2">
        <v>14203.67</v>
      </c>
      <c r="E605" s="10" t="s">
        <v>646</v>
      </c>
      <c r="H605" s="6" t="str">
        <f t="shared" si="18"/>
        <v>A1</v>
      </c>
      <c r="I605" s="10" t="s">
        <v>660</v>
      </c>
      <c r="J605" s="6" t="str">
        <f t="shared" si="19"/>
        <v>A1</v>
      </c>
    </row>
    <row r="606" spans="3:10" ht="15.6" x14ac:dyDescent="0.3">
      <c r="C606" s="3" t="s">
        <v>522</v>
      </c>
      <c r="D606" s="2">
        <v>14203.67</v>
      </c>
      <c r="E606" s="10" t="s">
        <v>646</v>
      </c>
      <c r="H606" s="6" t="str">
        <f t="shared" si="18"/>
        <v>A1</v>
      </c>
      <c r="I606" s="10" t="s">
        <v>660</v>
      </c>
      <c r="J606" s="6" t="str">
        <f t="shared" si="19"/>
        <v>A1</v>
      </c>
    </row>
    <row r="607" spans="3:10" ht="15.6" x14ac:dyDescent="0.3">
      <c r="C607" s="3" t="s">
        <v>523</v>
      </c>
      <c r="D607" s="2">
        <v>14203.67</v>
      </c>
      <c r="E607" s="10" t="s">
        <v>646</v>
      </c>
      <c r="H607" s="6" t="str">
        <f t="shared" si="18"/>
        <v>A1</v>
      </c>
      <c r="I607" s="10" t="s">
        <v>660</v>
      </c>
      <c r="J607" s="6" t="str">
        <f t="shared" si="19"/>
        <v>A2</v>
      </c>
    </row>
    <row r="608" spans="3:10" ht="15.6" x14ac:dyDescent="0.3">
      <c r="C608" s="3" t="s">
        <v>524</v>
      </c>
      <c r="D608" s="2">
        <v>14232.81</v>
      </c>
      <c r="E608" s="10" t="s">
        <v>647</v>
      </c>
      <c r="H608" s="6" t="str">
        <f t="shared" si="18"/>
        <v>A2</v>
      </c>
      <c r="I608" s="10" t="s">
        <v>660</v>
      </c>
      <c r="J608" s="6" t="str">
        <f t="shared" si="19"/>
        <v>A2</v>
      </c>
    </row>
    <row r="609" spans="3:10" ht="15.6" x14ac:dyDescent="0.3">
      <c r="C609" s="3" t="s">
        <v>525</v>
      </c>
      <c r="D609" s="2">
        <v>14253.92</v>
      </c>
      <c r="E609" s="10" t="s">
        <v>647</v>
      </c>
      <c r="H609" s="6" t="str">
        <f t="shared" si="18"/>
        <v>A2</v>
      </c>
      <c r="I609" s="10" t="s">
        <v>660</v>
      </c>
      <c r="J609" s="6" t="str">
        <f t="shared" si="19"/>
        <v>A2</v>
      </c>
    </row>
    <row r="610" spans="3:10" ht="15.6" x14ac:dyDescent="0.3">
      <c r="C610" s="3" t="s">
        <v>526</v>
      </c>
      <c r="D610" s="2">
        <v>14235.83</v>
      </c>
      <c r="E610" s="10" t="s">
        <v>647</v>
      </c>
      <c r="H610" s="6" t="str">
        <f t="shared" si="18"/>
        <v>A2</v>
      </c>
      <c r="I610" s="10" t="s">
        <v>660</v>
      </c>
      <c r="J610" s="6" t="str">
        <f t="shared" si="19"/>
        <v>A2</v>
      </c>
    </row>
    <row r="611" spans="3:10" ht="15.6" x14ac:dyDescent="0.3">
      <c r="C611" s="3" t="s">
        <v>527</v>
      </c>
      <c r="D611" s="2">
        <v>14254.92</v>
      </c>
      <c r="E611" s="10" t="s">
        <v>647</v>
      </c>
      <c r="H611" s="6" t="str">
        <f t="shared" si="18"/>
        <v>A2</v>
      </c>
      <c r="I611" s="10" t="s">
        <v>660</v>
      </c>
      <c r="J611" s="6" t="str">
        <f t="shared" si="19"/>
        <v>A2</v>
      </c>
    </row>
    <row r="612" spans="3:10" ht="15.6" x14ac:dyDescent="0.3">
      <c r="C612" s="3" t="s">
        <v>528</v>
      </c>
      <c r="D612" s="2">
        <v>14270</v>
      </c>
      <c r="E612" s="10" t="s">
        <v>647</v>
      </c>
      <c r="H612" s="6" t="str">
        <f t="shared" si="18"/>
        <v>A2</v>
      </c>
      <c r="I612" s="10" t="s">
        <v>660</v>
      </c>
      <c r="J612" s="6" t="str">
        <f t="shared" si="19"/>
        <v>A2</v>
      </c>
    </row>
    <row r="613" spans="3:10" ht="15.6" x14ac:dyDescent="0.3">
      <c r="C613" s="3" t="s">
        <v>529</v>
      </c>
      <c r="D613" s="2">
        <v>14270</v>
      </c>
      <c r="E613" s="10" t="s">
        <v>647</v>
      </c>
      <c r="H613" s="6" t="str">
        <f t="shared" si="18"/>
        <v>A2</v>
      </c>
      <c r="I613" s="10" t="s">
        <v>660</v>
      </c>
      <c r="J613" s="6" t="str">
        <f t="shared" si="19"/>
        <v>A2</v>
      </c>
    </row>
    <row r="614" spans="3:10" ht="15.6" x14ac:dyDescent="0.3">
      <c r="C614" s="3" t="s">
        <v>530</v>
      </c>
      <c r="D614" s="2">
        <v>14270</v>
      </c>
      <c r="E614" s="10" t="s">
        <v>647</v>
      </c>
      <c r="H614" s="6" t="str">
        <f t="shared" si="18"/>
        <v>A2</v>
      </c>
      <c r="I614" s="10" t="s">
        <v>660</v>
      </c>
      <c r="J614" s="6" t="str">
        <f t="shared" si="19"/>
        <v>A2</v>
      </c>
    </row>
    <row r="615" spans="3:10" ht="15.6" x14ac:dyDescent="0.3">
      <c r="C615" s="3" t="s">
        <v>531</v>
      </c>
      <c r="D615" s="2">
        <v>14241.86</v>
      </c>
      <c r="E615" s="10" t="s">
        <v>647</v>
      </c>
      <c r="H615" s="6" t="str">
        <f t="shared" si="18"/>
        <v>A2</v>
      </c>
      <c r="I615" s="10" t="s">
        <v>660</v>
      </c>
      <c r="J615" s="6" t="str">
        <f t="shared" si="19"/>
        <v>A2</v>
      </c>
    </row>
    <row r="616" spans="3:10" ht="15.6" x14ac:dyDescent="0.3">
      <c r="C616" s="3" t="s">
        <v>532</v>
      </c>
      <c r="D616" s="2">
        <v>14306.18</v>
      </c>
      <c r="E616" s="10" t="s">
        <v>647</v>
      </c>
      <c r="H616" s="6" t="str">
        <f t="shared" si="18"/>
        <v>A2</v>
      </c>
      <c r="I616" s="10" t="s">
        <v>660</v>
      </c>
      <c r="J616" s="6" t="str">
        <f t="shared" si="19"/>
        <v>A2</v>
      </c>
    </row>
    <row r="617" spans="3:10" ht="15.6" x14ac:dyDescent="0.3">
      <c r="C617" s="3" t="s">
        <v>533</v>
      </c>
      <c r="D617" s="2">
        <v>14332.31</v>
      </c>
      <c r="E617" s="10" t="s">
        <v>647</v>
      </c>
      <c r="H617" s="6" t="str">
        <f t="shared" si="18"/>
        <v>A2</v>
      </c>
      <c r="I617" s="10" t="s">
        <v>660</v>
      </c>
      <c r="J617" s="6" t="str">
        <f t="shared" si="19"/>
        <v>A2</v>
      </c>
    </row>
    <row r="618" spans="3:10" ht="15.6" x14ac:dyDescent="0.3">
      <c r="C618" s="3" t="s">
        <v>534</v>
      </c>
      <c r="D618" s="2">
        <v>14372.51</v>
      </c>
      <c r="E618" s="10" t="s">
        <v>647</v>
      </c>
      <c r="H618" s="6" t="str">
        <f t="shared" si="18"/>
        <v>A2</v>
      </c>
      <c r="I618" s="10" t="s">
        <v>660</v>
      </c>
      <c r="J618" s="6" t="str">
        <f t="shared" si="19"/>
        <v>A2</v>
      </c>
    </row>
    <row r="619" spans="3:10" ht="15.6" x14ac:dyDescent="0.3">
      <c r="C619" s="3" t="s">
        <v>535</v>
      </c>
      <c r="D619" s="2">
        <v>14398.64</v>
      </c>
      <c r="E619" s="10" t="s">
        <v>647</v>
      </c>
      <c r="H619" s="6" t="str">
        <f t="shared" si="18"/>
        <v>A2</v>
      </c>
      <c r="I619" s="10" t="s">
        <v>660</v>
      </c>
      <c r="J619" s="6" t="str">
        <f t="shared" si="19"/>
        <v>A2</v>
      </c>
    </row>
    <row r="620" spans="3:10" ht="15.6" x14ac:dyDescent="0.3">
      <c r="C620" s="1">
        <v>44358</v>
      </c>
      <c r="D620" s="2">
        <v>14398.64</v>
      </c>
      <c r="E620" s="10" t="s">
        <v>647</v>
      </c>
      <c r="H620" s="6" t="str">
        <f t="shared" si="18"/>
        <v>A2</v>
      </c>
      <c r="I620" s="10" t="s">
        <v>660</v>
      </c>
      <c r="J620" s="6" t="str">
        <f t="shared" si="19"/>
        <v>A2</v>
      </c>
    </row>
    <row r="621" spans="3:10" ht="15.6" x14ac:dyDescent="0.3">
      <c r="C621" s="1">
        <v>44388</v>
      </c>
      <c r="D621" s="2">
        <v>14398.64</v>
      </c>
      <c r="E621" s="10" t="s">
        <v>647</v>
      </c>
      <c r="H621" s="6" t="str">
        <f t="shared" si="18"/>
        <v>A2</v>
      </c>
      <c r="I621" s="10" t="s">
        <v>660</v>
      </c>
      <c r="J621" s="6" t="str">
        <f t="shared" si="19"/>
        <v>A2</v>
      </c>
    </row>
    <row r="622" spans="3:10" ht="15.6" x14ac:dyDescent="0.3">
      <c r="C622" s="3" t="s">
        <v>536</v>
      </c>
      <c r="D622" s="2">
        <v>14445.87</v>
      </c>
      <c r="E622" s="10" t="s">
        <v>647</v>
      </c>
      <c r="H622" s="6" t="str">
        <f t="shared" si="18"/>
        <v>A2</v>
      </c>
      <c r="I622" s="10" t="s">
        <v>660</v>
      </c>
      <c r="J622" s="6" t="str">
        <f t="shared" si="19"/>
        <v>A2</v>
      </c>
    </row>
    <row r="623" spans="3:10" ht="15.6" x14ac:dyDescent="0.3">
      <c r="C623" s="3" t="s">
        <v>537</v>
      </c>
      <c r="D623" s="2">
        <v>14339.34</v>
      </c>
      <c r="E623" s="10" t="s">
        <v>647</v>
      </c>
      <c r="H623" s="6" t="str">
        <f t="shared" si="18"/>
        <v>A2</v>
      </c>
      <c r="I623" s="10" t="s">
        <v>660</v>
      </c>
      <c r="J623" s="6" t="str">
        <f t="shared" si="19"/>
        <v>A2</v>
      </c>
    </row>
    <row r="624" spans="3:10" ht="15.6" x14ac:dyDescent="0.3">
      <c r="C624" s="3" t="s">
        <v>538</v>
      </c>
      <c r="D624" s="2">
        <v>14304.17</v>
      </c>
      <c r="E624" s="10" t="s">
        <v>647</v>
      </c>
      <c r="H624" s="6" t="str">
        <f t="shared" si="18"/>
        <v>A2</v>
      </c>
      <c r="I624" s="10" t="s">
        <v>660</v>
      </c>
      <c r="J624" s="6" t="str">
        <f t="shared" si="19"/>
        <v>A2</v>
      </c>
    </row>
    <row r="625" spans="3:10" ht="15.6" x14ac:dyDescent="0.3">
      <c r="C625" s="3" t="s">
        <v>539</v>
      </c>
      <c r="D625" s="2">
        <v>14324.27</v>
      </c>
      <c r="E625" s="10" t="s">
        <v>647</v>
      </c>
      <c r="H625" s="6" t="str">
        <f t="shared" si="18"/>
        <v>A2</v>
      </c>
      <c r="I625" s="10" t="s">
        <v>660</v>
      </c>
      <c r="J625" s="6" t="str">
        <f t="shared" si="19"/>
        <v>A2</v>
      </c>
    </row>
    <row r="626" spans="3:10" ht="15.6" x14ac:dyDescent="0.3">
      <c r="C626" s="3" t="s">
        <v>540</v>
      </c>
      <c r="D626" s="2">
        <v>14359.44</v>
      </c>
      <c r="E626" s="10" t="s">
        <v>647</v>
      </c>
      <c r="H626" s="6" t="str">
        <f t="shared" si="18"/>
        <v>A2</v>
      </c>
      <c r="I626" s="10" t="s">
        <v>660</v>
      </c>
      <c r="J626" s="6" t="str">
        <f t="shared" si="19"/>
        <v>A2</v>
      </c>
    </row>
    <row r="627" spans="3:10" ht="15.6" x14ac:dyDescent="0.3">
      <c r="C627" s="3" t="s">
        <v>541</v>
      </c>
      <c r="D627" s="2">
        <v>14359.44</v>
      </c>
      <c r="E627" s="10" t="s">
        <v>647</v>
      </c>
      <c r="H627" s="6" t="str">
        <f t="shared" si="18"/>
        <v>A2</v>
      </c>
      <c r="I627" s="10" t="s">
        <v>660</v>
      </c>
      <c r="J627" s="6" t="str">
        <f t="shared" si="19"/>
        <v>A2</v>
      </c>
    </row>
    <row r="628" spans="3:10" ht="15.6" x14ac:dyDescent="0.3">
      <c r="C628" s="3" t="s">
        <v>542</v>
      </c>
      <c r="D628" s="2">
        <v>14359.44</v>
      </c>
      <c r="E628" s="10" t="s">
        <v>647</v>
      </c>
      <c r="H628" s="6" t="str">
        <f t="shared" si="18"/>
        <v>A2</v>
      </c>
      <c r="I628" s="10" t="s">
        <v>660</v>
      </c>
      <c r="J628" s="6" t="str">
        <f t="shared" si="19"/>
        <v>A2</v>
      </c>
    </row>
    <row r="629" spans="3:10" ht="15.6" x14ac:dyDescent="0.3">
      <c r="C629" s="3" t="s">
        <v>543</v>
      </c>
      <c r="D629" s="2">
        <v>14314.22</v>
      </c>
      <c r="E629" s="10" t="s">
        <v>647</v>
      </c>
      <c r="H629" s="6" t="str">
        <f t="shared" si="18"/>
        <v>A2</v>
      </c>
      <c r="I629" s="10" t="s">
        <v>660</v>
      </c>
      <c r="J629" s="6" t="str">
        <f t="shared" si="19"/>
        <v>A2</v>
      </c>
    </row>
    <row r="630" spans="3:10" ht="15.6" x14ac:dyDescent="0.3">
      <c r="C630" s="3" t="s">
        <v>544</v>
      </c>
      <c r="D630" s="2">
        <v>14277.03</v>
      </c>
      <c r="E630" s="10" t="s">
        <v>647</v>
      </c>
      <c r="H630" s="6" t="str">
        <f t="shared" si="18"/>
        <v>A2</v>
      </c>
      <c r="I630" s="10" t="s">
        <v>660</v>
      </c>
      <c r="J630" s="6" t="str">
        <f t="shared" si="19"/>
        <v>A2</v>
      </c>
    </row>
    <row r="631" spans="3:10" ht="15.6" x14ac:dyDescent="0.3">
      <c r="C631" s="3" t="s">
        <v>545</v>
      </c>
      <c r="D631" s="2">
        <v>14282.06</v>
      </c>
      <c r="E631" s="10" t="s">
        <v>647</v>
      </c>
      <c r="H631" s="6" t="str">
        <f t="shared" si="18"/>
        <v>A2</v>
      </c>
      <c r="I631" s="10" t="s">
        <v>660</v>
      </c>
      <c r="J631" s="6" t="str">
        <f t="shared" si="19"/>
        <v>A2</v>
      </c>
    </row>
    <row r="632" spans="3:10" ht="15.6" x14ac:dyDescent="0.3">
      <c r="C632" s="3" t="s">
        <v>546</v>
      </c>
      <c r="D632" s="2">
        <v>14330.3</v>
      </c>
      <c r="E632" s="10" t="s">
        <v>647</v>
      </c>
      <c r="H632" s="6" t="str">
        <f t="shared" si="18"/>
        <v>A2</v>
      </c>
      <c r="I632" s="10" t="s">
        <v>660</v>
      </c>
      <c r="J632" s="6" t="str">
        <f t="shared" si="19"/>
        <v>A2</v>
      </c>
    </row>
    <row r="633" spans="3:10" ht="15.6" x14ac:dyDescent="0.3">
      <c r="C633" s="3" t="s">
        <v>547</v>
      </c>
      <c r="D633" s="2">
        <v>14302.16</v>
      </c>
      <c r="E633" s="10" t="s">
        <v>647</v>
      </c>
      <c r="H633" s="6" t="str">
        <f t="shared" si="18"/>
        <v>A2</v>
      </c>
      <c r="I633" s="10" t="s">
        <v>660</v>
      </c>
      <c r="J633" s="6" t="str">
        <f t="shared" si="19"/>
        <v>A2</v>
      </c>
    </row>
    <row r="634" spans="3:10" ht="15.6" x14ac:dyDescent="0.3">
      <c r="C634" s="3" t="s">
        <v>548</v>
      </c>
      <c r="D634" s="2">
        <v>14302.16</v>
      </c>
      <c r="E634" s="10" t="s">
        <v>647</v>
      </c>
      <c r="H634" s="6" t="str">
        <f t="shared" si="18"/>
        <v>A2</v>
      </c>
      <c r="I634" s="10" t="s">
        <v>660</v>
      </c>
      <c r="J634" s="6" t="str">
        <f t="shared" si="19"/>
        <v>A2</v>
      </c>
    </row>
    <row r="635" spans="3:10" ht="15.6" x14ac:dyDescent="0.3">
      <c r="C635" s="3" t="s">
        <v>549</v>
      </c>
      <c r="D635" s="2">
        <v>14302.16</v>
      </c>
      <c r="E635" s="10" t="s">
        <v>647</v>
      </c>
      <c r="H635" s="6" t="str">
        <f t="shared" si="18"/>
        <v>A2</v>
      </c>
      <c r="I635" s="10" t="s">
        <v>660</v>
      </c>
      <c r="J635" s="6" t="str">
        <f t="shared" si="19"/>
        <v>A2</v>
      </c>
    </row>
    <row r="636" spans="3:10" ht="15.6" x14ac:dyDescent="0.3">
      <c r="C636" s="3" t="s">
        <v>550</v>
      </c>
      <c r="D636" s="2">
        <v>14308.19</v>
      </c>
      <c r="E636" s="10" t="s">
        <v>647</v>
      </c>
      <c r="H636" s="6" t="str">
        <f t="shared" si="18"/>
        <v>A2</v>
      </c>
      <c r="I636" s="10" t="s">
        <v>660</v>
      </c>
      <c r="J636" s="6" t="str">
        <f t="shared" si="19"/>
        <v>A2</v>
      </c>
    </row>
    <row r="637" spans="3:10" ht="15.6" x14ac:dyDescent="0.3">
      <c r="C637" s="3" t="s">
        <v>551</v>
      </c>
      <c r="D637" s="2">
        <v>14326.28</v>
      </c>
      <c r="E637" s="10" t="s">
        <v>647</v>
      </c>
      <c r="H637" s="6" t="str">
        <f t="shared" si="18"/>
        <v>A2</v>
      </c>
      <c r="I637" s="10" t="s">
        <v>660</v>
      </c>
      <c r="J637" s="6" t="str">
        <f t="shared" si="19"/>
        <v>A2</v>
      </c>
    </row>
    <row r="638" spans="3:10" ht="15.6" x14ac:dyDescent="0.3">
      <c r="C638" s="3" t="s">
        <v>552</v>
      </c>
      <c r="D638" s="2">
        <v>14343.36</v>
      </c>
      <c r="E638" s="10" t="s">
        <v>647</v>
      </c>
      <c r="H638" s="6" t="str">
        <f t="shared" si="18"/>
        <v>A2</v>
      </c>
      <c r="I638" s="10" t="s">
        <v>660</v>
      </c>
      <c r="J638" s="6" t="str">
        <f t="shared" si="19"/>
        <v>A2</v>
      </c>
    </row>
    <row r="639" spans="3:10" ht="15.6" x14ac:dyDescent="0.3">
      <c r="C639" s="3" t="s">
        <v>553</v>
      </c>
      <c r="D639" s="2">
        <v>14343.36</v>
      </c>
      <c r="E639" s="10" t="s">
        <v>647</v>
      </c>
      <c r="H639" s="6" t="str">
        <f t="shared" si="18"/>
        <v>A2</v>
      </c>
      <c r="I639" s="10" t="s">
        <v>660</v>
      </c>
      <c r="J639" s="6" t="str">
        <f t="shared" si="19"/>
        <v>A2</v>
      </c>
    </row>
    <row r="640" spans="3:10" ht="15.6" x14ac:dyDescent="0.3">
      <c r="C640" s="3" t="s">
        <v>554</v>
      </c>
      <c r="D640" s="2">
        <v>14351.4</v>
      </c>
      <c r="E640" s="10" t="s">
        <v>647</v>
      </c>
      <c r="H640" s="6" t="str">
        <f t="shared" si="18"/>
        <v>A2</v>
      </c>
      <c r="I640" s="10" t="s">
        <v>660</v>
      </c>
      <c r="J640" s="6" t="str">
        <f t="shared" si="19"/>
        <v>A2</v>
      </c>
    </row>
    <row r="641" spans="3:10" ht="15.6" x14ac:dyDescent="0.3">
      <c r="C641" s="3" t="s">
        <v>555</v>
      </c>
      <c r="D641" s="2">
        <v>14351.4</v>
      </c>
      <c r="E641" s="10" t="s">
        <v>647</v>
      </c>
      <c r="H641" s="6" t="str">
        <f t="shared" si="18"/>
        <v>A2</v>
      </c>
      <c r="I641" s="10" t="s">
        <v>660</v>
      </c>
      <c r="J641" s="6" t="str">
        <f t="shared" si="19"/>
        <v>A2</v>
      </c>
    </row>
    <row r="642" spans="3:10" ht="15.6" x14ac:dyDescent="0.3">
      <c r="C642" s="3" t="s">
        <v>556</v>
      </c>
      <c r="D642" s="2">
        <v>14351.4</v>
      </c>
      <c r="E642" s="10" t="s">
        <v>647</v>
      </c>
      <c r="H642" s="6" t="str">
        <f t="shared" si="18"/>
        <v>A2</v>
      </c>
      <c r="I642" s="10" t="s">
        <v>660</v>
      </c>
      <c r="J642" s="6" t="str">
        <f t="shared" si="19"/>
        <v>A2</v>
      </c>
    </row>
    <row r="643" spans="3:10" ht="15.6" x14ac:dyDescent="0.3">
      <c r="C643" s="3" t="s">
        <v>557</v>
      </c>
      <c r="D643" s="2">
        <v>14351.4</v>
      </c>
      <c r="E643" s="10" t="s">
        <v>647</v>
      </c>
      <c r="H643" s="6" t="str">
        <f t="shared" si="18"/>
        <v>A2</v>
      </c>
      <c r="I643" s="10" t="s">
        <v>660</v>
      </c>
      <c r="J643" s="6" t="str">
        <f t="shared" si="19"/>
        <v>A2</v>
      </c>
    </row>
    <row r="644" spans="3:10" ht="15.6" x14ac:dyDescent="0.3">
      <c r="C644" s="3" t="s">
        <v>558</v>
      </c>
      <c r="D644" s="2">
        <v>14411.7</v>
      </c>
      <c r="E644" s="10" t="s">
        <v>647</v>
      </c>
      <c r="H644" s="6" t="str">
        <f t="shared" si="18"/>
        <v>A2</v>
      </c>
      <c r="I644" s="10" t="s">
        <v>660</v>
      </c>
      <c r="J644" s="6" t="str">
        <f t="shared" si="19"/>
        <v>A2</v>
      </c>
    </row>
    <row r="645" spans="3:10" ht="15.6" x14ac:dyDescent="0.3">
      <c r="C645" s="3" t="s">
        <v>559</v>
      </c>
      <c r="D645" s="2">
        <v>14391.6</v>
      </c>
      <c r="E645" s="10" t="s">
        <v>647</v>
      </c>
      <c r="H645" s="6" t="str">
        <f t="shared" si="18"/>
        <v>A2</v>
      </c>
      <c r="I645" s="10" t="s">
        <v>660</v>
      </c>
      <c r="J645" s="6" t="str">
        <f t="shared" si="19"/>
        <v>A2</v>
      </c>
    </row>
    <row r="646" spans="3:10" ht="15.6" x14ac:dyDescent="0.3">
      <c r="C646" s="2" t="s">
        <v>560</v>
      </c>
      <c r="D646" s="2">
        <v>14424.77</v>
      </c>
      <c r="E646" s="10" t="s">
        <v>647</v>
      </c>
      <c r="H646" s="6" t="str">
        <f t="shared" si="18"/>
        <v>A2</v>
      </c>
      <c r="I646" s="10" t="s">
        <v>660</v>
      </c>
      <c r="J646" s="6" t="str">
        <f t="shared" si="19"/>
        <v>A2</v>
      </c>
    </row>
    <row r="647" spans="3:10" ht="15.6" x14ac:dyDescent="0.3">
      <c r="C647" s="2" t="s">
        <v>561</v>
      </c>
      <c r="D647" s="2">
        <v>14449.89</v>
      </c>
      <c r="E647" s="10" t="s">
        <v>647</v>
      </c>
      <c r="H647" s="6" t="str">
        <f t="shared" ref="H647:H710" si="20">J646</f>
        <v>A2</v>
      </c>
      <c r="I647" s="10" t="s">
        <v>660</v>
      </c>
      <c r="J647" s="6" t="str">
        <f t="shared" ref="J647:J710" si="21">E648</f>
        <v>A2</v>
      </c>
    </row>
    <row r="648" spans="3:10" ht="15.6" x14ac:dyDescent="0.3">
      <c r="C648" s="4">
        <v>44298</v>
      </c>
      <c r="D648" s="2">
        <v>14449.89</v>
      </c>
      <c r="E648" s="10" t="s">
        <v>647</v>
      </c>
      <c r="H648" s="6" t="str">
        <f t="shared" si="20"/>
        <v>A2</v>
      </c>
      <c r="I648" s="10" t="s">
        <v>660</v>
      </c>
      <c r="J648" s="6" t="str">
        <f t="shared" si="21"/>
        <v>A2</v>
      </c>
    </row>
    <row r="649" spans="3:10" ht="15.6" x14ac:dyDescent="0.3">
      <c r="C649" s="4">
        <v>44328</v>
      </c>
      <c r="D649" s="2">
        <v>14449.89</v>
      </c>
      <c r="E649" s="10" t="s">
        <v>647</v>
      </c>
      <c r="H649" s="6" t="str">
        <f t="shared" si="20"/>
        <v>A2</v>
      </c>
      <c r="I649" s="10" t="s">
        <v>660</v>
      </c>
      <c r="J649" s="6" t="str">
        <f t="shared" si="21"/>
        <v>A2</v>
      </c>
    </row>
    <row r="650" spans="3:10" ht="15.6" x14ac:dyDescent="0.3">
      <c r="C650" s="2" t="s">
        <v>562</v>
      </c>
      <c r="D650" s="2">
        <v>14480.04</v>
      </c>
      <c r="E650" s="10" t="s">
        <v>647</v>
      </c>
      <c r="H650" s="6" t="str">
        <f t="shared" si="20"/>
        <v>A2</v>
      </c>
      <c r="I650" s="10" t="s">
        <v>660</v>
      </c>
      <c r="J650" s="6" t="str">
        <f t="shared" si="21"/>
        <v>A2</v>
      </c>
    </row>
    <row r="651" spans="3:10" ht="15.6" x14ac:dyDescent="0.3">
      <c r="C651" s="2" t="s">
        <v>563</v>
      </c>
      <c r="D651" s="2">
        <v>14513.21</v>
      </c>
      <c r="E651" s="10" t="s">
        <v>647</v>
      </c>
      <c r="H651" s="6" t="str">
        <f t="shared" si="20"/>
        <v>A2</v>
      </c>
      <c r="I651" s="10" t="s">
        <v>660</v>
      </c>
      <c r="J651" s="6" t="str">
        <f t="shared" si="21"/>
        <v>A2</v>
      </c>
    </row>
    <row r="652" spans="3:10" ht="15.6" x14ac:dyDescent="0.3">
      <c r="C652" s="2" t="s">
        <v>564</v>
      </c>
      <c r="D652" s="2">
        <v>14480.04</v>
      </c>
      <c r="E652" s="10" t="s">
        <v>647</v>
      </c>
      <c r="H652" s="6" t="str">
        <f t="shared" si="20"/>
        <v>A2</v>
      </c>
      <c r="I652" s="10" t="s">
        <v>660</v>
      </c>
      <c r="J652" s="6" t="str">
        <f t="shared" si="21"/>
        <v>A2</v>
      </c>
    </row>
    <row r="653" spans="3:10" ht="15.6" x14ac:dyDescent="0.3">
      <c r="C653" s="2" t="s">
        <v>565</v>
      </c>
      <c r="D653" s="2">
        <v>14419.74</v>
      </c>
      <c r="E653" s="10" t="s">
        <v>647</v>
      </c>
      <c r="H653" s="6" t="str">
        <f t="shared" si="20"/>
        <v>A2</v>
      </c>
      <c r="I653" s="10" t="s">
        <v>660</v>
      </c>
      <c r="J653" s="6" t="str">
        <f t="shared" si="21"/>
        <v>A2</v>
      </c>
    </row>
    <row r="654" spans="3:10" ht="15.6" x14ac:dyDescent="0.3">
      <c r="C654" s="2" t="s">
        <v>566</v>
      </c>
      <c r="D654" s="2">
        <v>14422.76</v>
      </c>
      <c r="E654" s="10" t="s">
        <v>647</v>
      </c>
      <c r="H654" s="6" t="str">
        <f t="shared" si="20"/>
        <v>A2</v>
      </c>
      <c r="I654" s="10" t="s">
        <v>660</v>
      </c>
      <c r="J654" s="6" t="str">
        <f t="shared" si="21"/>
        <v>A2</v>
      </c>
    </row>
    <row r="655" spans="3:10" ht="15.6" x14ac:dyDescent="0.3">
      <c r="C655" s="4">
        <v>44512</v>
      </c>
      <c r="D655" s="2">
        <v>14422.76</v>
      </c>
      <c r="E655" s="10" t="s">
        <v>647</v>
      </c>
      <c r="H655" s="6" t="str">
        <f t="shared" si="20"/>
        <v>A2</v>
      </c>
      <c r="I655" s="10" t="s">
        <v>660</v>
      </c>
      <c r="J655" s="6" t="str">
        <f t="shared" si="21"/>
        <v>A2</v>
      </c>
    </row>
    <row r="656" spans="3:10" ht="15.6" x14ac:dyDescent="0.3">
      <c r="C656" s="4">
        <v>44542</v>
      </c>
      <c r="D656" s="2">
        <v>14422.76</v>
      </c>
      <c r="E656" s="10" t="s">
        <v>647</v>
      </c>
      <c r="H656" s="6" t="str">
        <f t="shared" si="20"/>
        <v>A2</v>
      </c>
      <c r="I656" s="10" t="s">
        <v>660</v>
      </c>
      <c r="J656" s="6" t="str">
        <f t="shared" si="21"/>
        <v>A2</v>
      </c>
    </row>
    <row r="657" spans="3:10" ht="15.6" x14ac:dyDescent="0.3">
      <c r="C657" s="2" t="s">
        <v>567</v>
      </c>
      <c r="D657" s="2">
        <v>14449.89</v>
      </c>
      <c r="E657" s="10" t="s">
        <v>647</v>
      </c>
      <c r="H657" s="6" t="str">
        <f t="shared" si="20"/>
        <v>A2</v>
      </c>
      <c r="I657" s="10" t="s">
        <v>660</v>
      </c>
      <c r="J657" s="6" t="str">
        <f t="shared" si="21"/>
        <v>A2</v>
      </c>
    </row>
    <row r="658" spans="3:10" ht="15.6" x14ac:dyDescent="0.3">
      <c r="C658" s="2" t="s">
        <v>568</v>
      </c>
      <c r="D658" s="2">
        <v>14417.73</v>
      </c>
      <c r="E658" s="10" t="s">
        <v>647</v>
      </c>
      <c r="H658" s="6" t="str">
        <f t="shared" si="20"/>
        <v>A2</v>
      </c>
      <c r="I658" s="10" t="s">
        <v>660</v>
      </c>
      <c r="J658" s="6" t="str">
        <f t="shared" si="21"/>
        <v>A2</v>
      </c>
    </row>
    <row r="659" spans="3:10" ht="15.6" x14ac:dyDescent="0.3">
      <c r="C659" s="2" t="s">
        <v>569</v>
      </c>
      <c r="D659" s="2">
        <v>14419.74</v>
      </c>
      <c r="E659" s="10" t="s">
        <v>647</v>
      </c>
      <c r="H659" s="6" t="str">
        <f t="shared" si="20"/>
        <v>A2</v>
      </c>
      <c r="I659" s="10" t="s">
        <v>660</v>
      </c>
      <c r="J659" s="6" t="str">
        <f t="shared" si="21"/>
        <v>A2</v>
      </c>
    </row>
    <row r="660" spans="3:10" ht="15.6" x14ac:dyDescent="0.3">
      <c r="C660" s="2" t="s">
        <v>570</v>
      </c>
      <c r="D660" s="2">
        <v>14408.69</v>
      </c>
      <c r="E660" s="10" t="s">
        <v>647</v>
      </c>
      <c r="H660" s="6" t="str">
        <f t="shared" si="20"/>
        <v>A2</v>
      </c>
      <c r="I660" s="10" t="s">
        <v>660</v>
      </c>
      <c r="J660" s="6" t="str">
        <f t="shared" si="21"/>
        <v>A2</v>
      </c>
    </row>
    <row r="661" spans="3:10" ht="15.6" x14ac:dyDescent="0.3">
      <c r="C661" s="2" t="s">
        <v>571</v>
      </c>
      <c r="D661" s="2">
        <v>14414.72</v>
      </c>
      <c r="E661" s="10" t="s">
        <v>647</v>
      </c>
      <c r="H661" s="6" t="str">
        <f t="shared" si="20"/>
        <v>A2</v>
      </c>
      <c r="I661" s="10" t="s">
        <v>660</v>
      </c>
      <c r="J661" s="6" t="str">
        <f t="shared" si="21"/>
        <v>A2</v>
      </c>
    </row>
    <row r="662" spans="3:10" ht="15.6" x14ac:dyDescent="0.3">
      <c r="C662" s="2" t="s">
        <v>572</v>
      </c>
      <c r="D662" s="2">
        <v>14414.72</v>
      </c>
      <c r="E662" s="10" t="s">
        <v>647</v>
      </c>
      <c r="H662" s="6" t="str">
        <f t="shared" si="20"/>
        <v>A2</v>
      </c>
      <c r="I662" s="10" t="s">
        <v>660</v>
      </c>
      <c r="J662" s="6" t="str">
        <f t="shared" si="21"/>
        <v>A2</v>
      </c>
    </row>
    <row r="663" spans="3:10" ht="15.6" x14ac:dyDescent="0.3">
      <c r="C663" s="2" t="s">
        <v>573</v>
      </c>
      <c r="D663" s="2">
        <v>14414.72</v>
      </c>
      <c r="E663" s="10" t="s">
        <v>647</v>
      </c>
      <c r="H663" s="6" t="str">
        <f t="shared" si="20"/>
        <v>A2</v>
      </c>
      <c r="I663" s="10" t="s">
        <v>660</v>
      </c>
      <c r="J663" s="6" t="str">
        <f t="shared" si="21"/>
        <v>A2</v>
      </c>
    </row>
    <row r="664" spans="3:10" ht="15.6" x14ac:dyDescent="0.3">
      <c r="C664" s="2" t="s">
        <v>574</v>
      </c>
      <c r="D664" s="2">
        <v>14414.72</v>
      </c>
      <c r="E664" s="10" t="s">
        <v>647</v>
      </c>
      <c r="H664" s="6" t="str">
        <f t="shared" si="20"/>
        <v>A2</v>
      </c>
      <c r="I664" s="10" t="s">
        <v>660</v>
      </c>
      <c r="J664" s="6" t="str">
        <f t="shared" si="21"/>
        <v>A2</v>
      </c>
    </row>
    <row r="665" spans="3:10" ht="15.6" x14ac:dyDescent="0.3">
      <c r="C665" s="2" t="s">
        <v>575</v>
      </c>
      <c r="D665" s="2">
        <v>14455.92</v>
      </c>
      <c r="E665" s="10" t="s">
        <v>647</v>
      </c>
      <c r="H665" s="6" t="str">
        <f t="shared" si="20"/>
        <v>A2</v>
      </c>
      <c r="I665" s="10" t="s">
        <v>660</v>
      </c>
      <c r="J665" s="6" t="str">
        <f t="shared" si="21"/>
        <v>A2</v>
      </c>
    </row>
    <row r="666" spans="3:10" ht="15.6" x14ac:dyDescent="0.3">
      <c r="C666" s="2" t="s">
        <v>576</v>
      </c>
      <c r="D666" s="2">
        <v>14420.75</v>
      </c>
      <c r="E666" s="10" t="s">
        <v>647</v>
      </c>
      <c r="H666" s="6" t="str">
        <f t="shared" si="20"/>
        <v>A2</v>
      </c>
      <c r="I666" s="10" t="s">
        <v>660</v>
      </c>
      <c r="J666" s="6" t="str">
        <f t="shared" si="21"/>
        <v>A2</v>
      </c>
    </row>
    <row r="667" spans="3:10" ht="15.6" x14ac:dyDescent="0.3">
      <c r="C667" s="2" t="s">
        <v>577</v>
      </c>
      <c r="D667" s="2">
        <v>14335.32</v>
      </c>
      <c r="E667" s="10" t="s">
        <v>647</v>
      </c>
      <c r="H667" s="6" t="str">
        <f t="shared" si="20"/>
        <v>A2</v>
      </c>
      <c r="I667" s="10" t="s">
        <v>660</v>
      </c>
      <c r="J667" s="6" t="str">
        <f t="shared" si="21"/>
        <v>A2</v>
      </c>
    </row>
    <row r="668" spans="3:10" ht="15.6" x14ac:dyDescent="0.3">
      <c r="C668" s="2" t="s">
        <v>578</v>
      </c>
      <c r="D668" s="2">
        <v>14322.26</v>
      </c>
      <c r="E668" s="10" t="s">
        <v>647</v>
      </c>
      <c r="H668" s="6" t="str">
        <f t="shared" si="20"/>
        <v>A2</v>
      </c>
      <c r="I668" s="10" t="s">
        <v>660</v>
      </c>
      <c r="J668" s="6" t="str">
        <f t="shared" si="21"/>
        <v>A2</v>
      </c>
    </row>
    <row r="669" spans="3:10" ht="15.6" x14ac:dyDescent="0.3">
      <c r="C669" s="2" t="s">
        <v>579</v>
      </c>
      <c r="D669" s="2">
        <v>14322.26</v>
      </c>
      <c r="E669" s="10" t="s">
        <v>647</v>
      </c>
      <c r="H669" s="6" t="str">
        <f t="shared" si="20"/>
        <v>A2</v>
      </c>
      <c r="I669" s="10" t="s">
        <v>660</v>
      </c>
      <c r="J669" s="6" t="str">
        <f t="shared" si="21"/>
        <v>A2</v>
      </c>
    </row>
    <row r="670" spans="3:10" ht="15.6" x14ac:dyDescent="0.3">
      <c r="C670" s="2" t="s">
        <v>580</v>
      </c>
      <c r="D670" s="2">
        <v>14322.26</v>
      </c>
      <c r="E670" s="10" t="s">
        <v>647</v>
      </c>
      <c r="H670" s="6" t="str">
        <f t="shared" si="20"/>
        <v>A2</v>
      </c>
      <c r="I670" s="10" t="s">
        <v>660</v>
      </c>
      <c r="J670" s="6" t="str">
        <f t="shared" si="21"/>
        <v>A2</v>
      </c>
    </row>
    <row r="671" spans="3:10" ht="15.6" x14ac:dyDescent="0.3">
      <c r="C671" s="2" t="s">
        <v>581</v>
      </c>
      <c r="D671" s="2">
        <v>14290.1</v>
      </c>
      <c r="E671" s="10" t="s">
        <v>647</v>
      </c>
      <c r="H671" s="6" t="str">
        <f t="shared" si="20"/>
        <v>A2</v>
      </c>
      <c r="I671" s="10" t="s">
        <v>660</v>
      </c>
      <c r="J671" s="6" t="str">
        <f t="shared" si="21"/>
        <v>A2</v>
      </c>
    </row>
    <row r="672" spans="3:10" ht="15.6" x14ac:dyDescent="0.3">
      <c r="C672" s="2" t="s">
        <v>582</v>
      </c>
      <c r="D672" s="2">
        <v>14296.13</v>
      </c>
      <c r="E672" s="10" t="s">
        <v>647</v>
      </c>
      <c r="H672" s="6" t="str">
        <f t="shared" si="20"/>
        <v>A2</v>
      </c>
      <c r="I672" s="10" t="s">
        <v>660</v>
      </c>
      <c r="J672" s="6" t="str">
        <f t="shared" si="21"/>
        <v>A2</v>
      </c>
    </row>
    <row r="673" spans="3:10" ht="15.6" x14ac:dyDescent="0.3">
      <c r="C673" s="2" t="s">
        <v>583</v>
      </c>
      <c r="D673" s="2">
        <v>14308.19</v>
      </c>
      <c r="E673" s="10" t="s">
        <v>647</v>
      </c>
      <c r="H673" s="6" t="str">
        <f t="shared" si="20"/>
        <v>A2</v>
      </c>
      <c r="I673" s="10" t="s">
        <v>660</v>
      </c>
      <c r="J673" s="6" t="str">
        <f t="shared" si="21"/>
        <v>A2</v>
      </c>
    </row>
    <row r="674" spans="3:10" ht="15.6" x14ac:dyDescent="0.3">
      <c r="C674" s="2" t="s">
        <v>584</v>
      </c>
      <c r="D674" s="2">
        <v>14336.33</v>
      </c>
      <c r="E674" s="10" t="s">
        <v>647</v>
      </c>
      <c r="H674" s="6" t="str">
        <f t="shared" si="20"/>
        <v>A2</v>
      </c>
      <c r="I674" s="10" t="s">
        <v>660</v>
      </c>
      <c r="J674" s="6" t="str">
        <f t="shared" si="21"/>
        <v>A2</v>
      </c>
    </row>
    <row r="675" spans="3:10" ht="15.6" x14ac:dyDescent="0.3">
      <c r="C675" s="2" t="s">
        <v>585</v>
      </c>
      <c r="D675" s="2">
        <v>14340.35</v>
      </c>
      <c r="E675" s="10" t="s">
        <v>647</v>
      </c>
      <c r="H675" s="6" t="str">
        <f t="shared" si="20"/>
        <v>A2</v>
      </c>
      <c r="I675" s="10" t="s">
        <v>660</v>
      </c>
      <c r="J675" s="6" t="str">
        <f t="shared" si="21"/>
        <v>A2</v>
      </c>
    </row>
    <row r="676" spans="3:10" ht="15.6" x14ac:dyDescent="0.3">
      <c r="C676" s="4">
        <v>44562</v>
      </c>
      <c r="D676" s="2">
        <v>14340.35</v>
      </c>
      <c r="E676" s="10" t="s">
        <v>647</v>
      </c>
      <c r="H676" s="6" t="str">
        <f t="shared" si="20"/>
        <v>A2</v>
      </c>
      <c r="I676" s="10" t="s">
        <v>660</v>
      </c>
      <c r="J676" s="6" t="str">
        <f t="shared" si="21"/>
        <v>A2</v>
      </c>
    </row>
    <row r="677" spans="3:10" ht="15.6" x14ac:dyDescent="0.3">
      <c r="C677" s="4">
        <v>44593</v>
      </c>
      <c r="D677" s="2">
        <v>14340.35</v>
      </c>
      <c r="E677" s="10" t="s">
        <v>647</v>
      </c>
      <c r="H677" s="6" t="str">
        <f t="shared" si="20"/>
        <v>A2</v>
      </c>
      <c r="I677" s="10" t="s">
        <v>660</v>
      </c>
      <c r="J677" s="6" t="str">
        <f t="shared" si="21"/>
        <v>A2</v>
      </c>
    </row>
    <row r="678" spans="3:10" ht="15.6" x14ac:dyDescent="0.3">
      <c r="C678" s="2" t="s">
        <v>586</v>
      </c>
      <c r="D678" s="2">
        <v>14349.39</v>
      </c>
      <c r="E678" s="10" t="s">
        <v>647</v>
      </c>
      <c r="H678" s="6" t="str">
        <f t="shared" si="20"/>
        <v>A2</v>
      </c>
      <c r="I678" s="10" t="s">
        <v>660</v>
      </c>
      <c r="J678" s="6" t="str">
        <f t="shared" si="21"/>
        <v>A2</v>
      </c>
    </row>
    <row r="679" spans="3:10" ht="15.6" x14ac:dyDescent="0.3">
      <c r="C679" s="2" t="s">
        <v>587</v>
      </c>
      <c r="D679" s="2">
        <v>14341.35</v>
      </c>
      <c r="E679" s="10" t="s">
        <v>647</v>
      </c>
      <c r="H679" s="6" t="str">
        <f t="shared" si="20"/>
        <v>A2</v>
      </c>
      <c r="I679" s="10" t="s">
        <v>660</v>
      </c>
      <c r="J679" s="6" t="str">
        <f t="shared" si="21"/>
        <v>A2</v>
      </c>
    </row>
    <row r="680" spans="3:10" ht="15.6" x14ac:dyDescent="0.3">
      <c r="C680" s="2" t="s">
        <v>588</v>
      </c>
      <c r="D680" s="2">
        <v>14381.55</v>
      </c>
      <c r="E680" s="10" t="s">
        <v>647</v>
      </c>
      <c r="H680" s="6" t="str">
        <f t="shared" si="20"/>
        <v>A2</v>
      </c>
      <c r="I680" s="10" t="s">
        <v>660</v>
      </c>
      <c r="J680" s="6" t="str">
        <f t="shared" si="21"/>
        <v>A2</v>
      </c>
    </row>
    <row r="681" spans="3:10" ht="15.6" x14ac:dyDescent="0.3">
      <c r="C681" s="2" t="s">
        <v>589</v>
      </c>
      <c r="D681" s="2">
        <v>14436.83</v>
      </c>
      <c r="E681" s="10" t="s">
        <v>647</v>
      </c>
      <c r="H681" s="6" t="str">
        <f t="shared" si="20"/>
        <v>A2</v>
      </c>
      <c r="I681" s="10" t="s">
        <v>660</v>
      </c>
      <c r="J681" s="6" t="str">
        <f t="shared" si="21"/>
        <v>A2</v>
      </c>
    </row>
    <row r="682" spans="3:10" ht="15.6" x14ac:dyDescent="0.3">
      <c r="C682" s="2" t="s">
        <v>590</v>
      </c>
      <c r="D682" s="2">
        <v>14467.98</v>
      </c>
      <c r="E682" s="10" t="s">
        <v>647</v>
      </c>
      <c r="H682" s="6" t="str">
        <f t="shared" si="20"/>
        <v>A2</v>
      </c>
      <c r="I682" s="10" t="s">
        <v>660</v>
      </c>
      <c r="J682" s="6" t="str">
        <f t="shared" si="21"/>
        <v>A2</v>
      </c>
    </row>
    <row r="683" spans="3:10" ht="15.6" x14ac:dyDescent="0.3">
      <c r="C683" s="4">
        <v>44774</v>
      </c>
      <c r="D683" s="2">
        <v>14467.98</v>
      </c>
      <c r="E683" s="10" t="s">
        <v>647</v>
      </c>
      <c r="H683" s="6" t="str">
        <f t="shared" si="20"/>
        <v>A2</v>
      </c>
      <c r="I683" s="10" t="s">
        <v>660</v>
      </c>
      <c r="J683" s="6" t="str">
        <f t="shared" si="21"/>
        <v>A2</v>
      </c>
    </row>
    <row r="684" spans="3:10" ht="15.6" x14ac:dyDescent="0.3">
      <c r="C684" s="4">
        <v>44805</v>
      </c>
      <c r="D684" s="2">
        <v>14467.98</v>
      </c>
      <c r="E684" s="10" t="s">
        <v>647</v>
      </c>
      <c r="H684" s="6" t="str">
        <f t="shared" si="20"/>
        <v>A2</v>
      </c>
      <c r="I684" s="10" t="s">
        <v>660</v>
      </c>
      <c r="J684" s="6" t="str">
        <f t="shared" si="21"/>
        <v>A2</v>
      </c>
    </row>
    <row r="685" spans="3:10" ht="15.6" x14ac:dyDescent="0.3">
      <c r="C685" s="2" t="s">
        <v>591</v>
      </c>
      <c r="D685" s="2">
        <v>14431.8</v>
      </c>
      <c r="E685" s="10" t="s">
        <v>647</v>
      </c>
      <c r="H685" s="6" t="str">
        <f t="shared" si="20"/>
        <v>A2</v>
      </c>
      <c r="I685" s="10" t="s">
        <v>660</v>
      </c>
      <c r="J685" s="6" t="str">
        <f t="shared" si="21"/>
        <v>A2</v>
      </c>
    </row>
    <row r="686" spans="3:10" ht="15.6" x14ac:dyDescent="0.3">
      <c r="C686" s="2" t="s">
        <v>592</v>
      </c>
      <c r="D686" s="2">
        <v>14394.62</v>
      </c>
      <c r="E686" s="10" t="s">
        <v>647</v>
      </c>
      <c r="H686" s="6" t="str">
        <f t="shared" si="20"/>
        <v>A2</v>
      </c>
      <c r="I686" s="10" t="s">
        <v>660</v>
      </c>
      <c r="J686" s="6" t="str">
        <f t="shared" si="21"/>
        <v>A2</v>
      </c>
    </row>
    <row r="687" spans="3:10" ht="15.6" x14ac:dyDescent="0.3">
      <c r="C687" s="2" t="s">
        <v>593</v>
      </c>
      <c r="D687" s="2">
        <v>14370.5</v>
      </c>
      <c r="E687" s="10" t="s">
        <v>647</v>
      </c>
      <c r="H687" s="6" t="str">
        <f t="shared" si="20"/>
        <v>A2</v>
      </c>
      <c r="I687" s="10" t="s">
        <v>660</v>
      </c>
      <c r="J687" s="6" t="str">
        <f t="shared" si="21"/>
        <v>A2</v>
      </c>
    </row>
    <row r="688" spans="3:10" ht="15.6" x14ac:dyDescent="0.3">
      <c r="C688" s="2" t="s">
        <v>594</v>
      </c>
      <c r="D688" s="2">
        <v>14373.51</v>
      </c>
      <c r="E688" s="10" t="s">
        <v>647</v>
      </c>
      <c r="H688" s="6" t="str">
        <f t="shared" si="20"/>
        <v>A2</v>
      </c>
      <c r="I688" s="10" t="s">
        <v>660</v>
      </c>
      <c r="J688" s="6" t="str">
        <f t="shared" si="21"/>
        <v>A2</v>
      </c>
    </row>
    <row r="689" spans="3:10" ht="15.6" x14ac:dyDescent="0.3">
      <c r="C689" s="2" t="s">
        <v>595</v>
      </c>
      <c r="D689" s="2">
        <v>14382.56</v>
      </c>
      <c r="E689" s="10" t="s">
        <v>647</v>
      </c>
      <c r="H689" s="6" t="str">
        <f t="shared" si="20"/>
        <v>A2</v>
      </c>
      <c r="I689" s="10" t="s">
        <v>660</v>
      </c>
      <c r="J689" s="6" t="str">
        <f t="shared" si="21"/>
        <v>A2</v>
      </c>
    </row>
    <row r="690" spans="3:10" ht="15.6" x14ac:dyDescent="0.3">
      <c r="C690" s="2" t="s">
        <v>596</v>
      </c>
      <c r="D690" s="2">
        <v>14382.56</v>
      </c>
      <c r="E690" s="10" t="s">
        <v>647</v>
      </c>
      <c r="H690" s="6" t="str">
        <f t="shared" si="20"/>
        <v>A2</v>
      </c>
      <c r="I690" s="10" t="s">
        <v>660</v>
      </c>
      <c r="J690" s="6" t="str">
        <f t="shared" si="21"/>
        <v>A2</v>
      </c>
    </row>
    <row r="691" spans="3:10" ht="15.6" x14ac:dyDescent="0.3">
      <c r="C691" s="2" t="s">
        <v>597</v>
      </c>
      <c r="D691" s="2">
        <v>14382.56</v>
      </c>
      <c r="E691" s="10" t="s">
        <v>647</v>
      </c>
      <c r="H691" s="6" t="str">
        <f t="shared" si="20"/>
        <v>A2</v>
      </c>
      <c r="I691" s="10" t="s">
        <v>660</v>
      </c>
      <c r="J691" s="6" t="str">
        <f t="shared" si="21"/>
        <v>A2</v>
      </c>
    </row>
    <row r="692" spans="3:10" ht="15.6" x14ac:dyDescent="0.3">
      <c r="C692" s="2" t="s">
        <v>598</v>
      </c>
      <c r="D692" s="2">
        <v>14381.55</v>
      </c>
      <c r="E692" s="10" t="s">
        <v>647</v>
      </c>
      <c r="H692" s="6" t="str">
        <f t="shared" si="20"/>
        <v>A2</v>
      </c>
      <c r="I692" s="10" t="s">
        <v>660</v>
      </c>
      <c r="J692" s="6" t="str">
        <f t="shared" si="21"/>
        <v>A2</v>
      </c>
    </row>
    <row r="693" spans="3:10" ht="15.6" x14ac:dyDescent="0.3">
      <c r="C693" s="2" t="s">
        <v>599</v>
      </c>
      <c r="D693" s="2">
        <v>14394.62</v>
      </c>
      <c r="E693" s="10" t="s">
        <v>647</v>
      </c>
      <c r="H693" s="6" t="str">
        <f t="shared" si="20"/>
        <v>A2</v>
      </c>
      <c r="I693" s="10" t="s">
        <v>660</v>
      </c>
      <c r="J693" s="6" t="str">
        <f t="shared" si="21"/>
        <v>A2</v>
      </c>
    </row>
    <row r="694" spans="3:10" ht="15.6" x14ac:dyDescent="0.3">
      <c r="C694" s="2" t="s">
        <v>600</v>
      </c>
      <c r="D694" s="2">
        <v>14396.63</v>
      </c>
      <c r="E694" s="10" t="s">
        <v>647</v>
      </c>
      <c r="H694" s="6" t="str">
        <f t="shared" si="20"/>
        <v>A2</v>
      </c>
      <c r="I694" s="10" t="s">
        <v>660</v>
      </c>
      <c r="J694" s="6" t="str">
        <f t="shared" si="21"/>
        <v>A2</v>
      </c>
    </row>
    <row r="695" spans="3:10" ht="15.6" x14ac:dyDescent="0.3">
      <c r="C695" s="2" t="s">
        <v>601</v>
      </c>
      <c r="D695" s="2">
        <v>14441.85</v>
      </c>
      <c r="E695" s="10" t="s">
        <v>647</v>
      </c>
      <c r="H695" s="6" t="str">
        <f t="shared" si="20"/>
        <v>A2</v>
      </c>
      <c r="I695" s="10" t="s">
        <v>660</v>
      </c>
      <c r="J695" s="6" t="str">
        <f t="shared" si="21"/>
        <v>A2</v>
      </c>
    </row>
    <row r="696" spans="3:10" ht="15.6" x14ac:dyDescent="0.3">
      <c r="C696" s="2" t="s">
        <v>602</v>
      </c>
      <c r="D696" s="2">
        <v>14425.77</v>
      </c>
      <c r="E696" s="10" t="s">
        <v>647</v>
      </c>
      <c r="H696" s="6" t="str">
        <f t="shared" si="20"/>
        <v>A2</v>
      </c>
      <c r="I696" s="10" t="s">
        <v>660</v>
      </c>
      <c r="J696" s="6" t="str">
        <f t="shared" si="21"/>
        <v>A2</v>
      </c>
    </row>
    <row r="697" spans="3:10" ht="15.6" x14ac:dyDescent="0.3">
      <c r="C697" s="2" t="s">
        <v>603</v>
      </c>
      <c r="D697" s="2">
        <v>14425.77</v>
      </c>
      <c r="E697" s="10" t="s">
        <v>647</v>
      </c>
      <c r="H697" s="6" t="str">
        <f t="shared" si="20"/>
        <v>A2</v>
      </c>
      <c r="I697" s="10" t="s">
        <v>660</v>
      </c>
      <c r="J697" s="6" t="str">
        <f t="shared" si="21"/>
        <v>A2</v>
      </c>
    </row>
    <row r="698" spans="3:10" ht="15.6" x14ac:dyDescent="0.3">
      <c r="C698" s="2" t="s">
        <v>604</v>
      </c>
      <c r="D698" s="2">
        <v>14425.77</v>
      </c>
      <c r="E698" s="10" t="s">
        <v>647</v>
      </c>
      <c r="H698" s="6" t="str">
        <f t="shared" si="20"/>
        <v>A2</v>
      </c>
      <c r="I698" s="10" t="s">
        <v>660</v>
      </c>
      <c r="J698" s="6" t="str">
        <f t="shared" si="21"/>
        <v>A2</v>
      </c>
    </row>
    <row r="699" spans="3:10" ht="15.6" x14ac:dyDescent="0.3">
      <c r="C699" s="2" t="s">
        <v>605</v>
      </c>
      <c r="D699" s="2">
        <v>14418.74</v>
      </c>
      <c r="E699" s="10" t="s">
        <v>647</v>
      </c>
      <c r="H699" s="6" t="str">
        <f t="shared" si="20"/>
        <v>A2</v>
      </c>
      <c r="I699" s="10" t="s">
        <v>660</v>
      </c>
      <c r="J699" s="6" t="str">
        <f t="shared" si="21"/>
        <v>A2</v>
      </c>
    </row>
    <row r="700" spans="3:10" ht="15.6" x14ac:dyDescent="0.3">
      <c r="C700" s="2" t="s">
        <v>606</v>
      </c>
      <c r="D700" s="2">
        <v>14398.64</v>
      </c>
      <c r="E700" s="10" t="s">
        <v>647</v>
      </c>
      <c r="H700" s="6" t="str">
        <f t="shared" si="20"/>
        <v>A2</v>
      </c>
      <c r="I700" s="10" t="s">
        <v>660</v>
      </c>
      <c r="J700" s="6" t="str">
        <f t="shared" si="21"/>
        <v>A2</v>
      </c>
    </row>
    <row r="701" spans="3:10" ht="15.6" x14ac:dyDescent="0.3">
      <c r="C701" s="2" t="s">
        <v>607</v>
      </c>
      <c r="D701" s="2">
        <v>14429.79</v>
      </c>
      <c r="E701" s="10" t="s">
        <v>647</v>
      </c>
      <c r="H701" s="6" t="str">
        <f t="shared" si="20"/>
        <v>A2</v>
      </c>
      <c r="I701" s="10" t="s">
        <v>660</v>
      </c>
      <c r="J701" s="6" t="str">
        <f t="shared" si="21"/>
        <v>A2</v>
      </c>
    </row>
    <row r="702" spans="3:10" ht="15.6" x14ac:dyDescent="0.3">
      <c r="C702" s="2" t="s">
        <v>608</v>
      </c>
      <c r="D702" s="2">
        <v>14417.73</v>
      </c>
      <c r="E702" s="10" t="s">
        <v>647</v>
      </c>
      <c r="H702" s="6" t="str">
        <f t="shared" si="20"/>
        <v>A2</v>
      </c>
      <c r="I702" s="10" t="s">
        <v>660</v>
      </c>
      <c r="J702" s="6" t="str">
        <f t="shared" si="21"/>
        <v>A2</v>
      </c>
    </row>
    <row r="703" spans="3:10" ht="15.6" x14ac:dyDescent="0.3">
      <c r="C703" s="2" t="s">
        <v>609</v>
      </c>
      <c r="D703" s="2">
        <v>14456.93</v>
      </c>
      <c r="E703" s="10" t="s">
        <v>647</v>
      </c>
      <c r="H703" s="6" t="str">
        <f t="shared" si="20"/>
        <v>A2</v>
      </c>
      <c r="I703" s="10" t="s">
        <v>660</v>
      </c>
      <c r="J703" s="6" t="str">
        <f t="shared" si="21"/>
        <v>A2</v>
      </c>
    </row>
    <row r="704" spans="3:10" ht="15.6" x14ac:dyDescent="0.3">
      <c r="C704" s="2" t="s">
        <v>610</v>
      </c>
      <c r="D704" s="2">
        <v>14456.93</v>
      </c>
      <c r="E704" s="10" t="s">
        <v>647</v>
      </c>
      <c r="H704" s="6" t="str">
        <f t="shared" si="20"/>
        <v>A2</v>
      </c>
      <c r="I704" s="10" t="s">
        <v>660</v>
      </c>
      <c r="J704" s="6" t="str">
        <f t="shared" si="21"/>
        <v>A2</v>
      </c>
    </row>
    <row r="705" spans="3:10" ht="15.6" x14ac:dyDescent="0.3">
      <c r="C705" s="2" t="s">
        <v>611</v>
      </c>
      <c r="D705" s="2">
        <v>14456.93</v>
      </c>
      <c r="E705" s="10" t="s">
        <v>647</v>
      </c>
      <c r="H705" s="6" t="str">
        <f t="shared" si="20"/>
        <v>A2</v>
      </c>
      <c r="I705" s="10" t="s">
        <v>660</v>
      </c>
      <c r="J705" s="6" t="str">
        <f t="shared" si="21"/>
        <v>A2</v>
      </c>
    </row>
    <row r="706" spans="3:10" ht="15.6" x14ac:dyDescent="0.3">
      <c r="C706" s="2" t="s">
        <v>612</v>
      </c>
      <c r="D706" s="2">
        <v>14452.91</v>
      </c>
      <c r="E706" s="10" t="s">
        <v>647</v>
      </c>
      <c r="H706" s="6" t="str">
        <f t="shared" si="20"/>
        <v>A2</v>
      </c>
      <c r="I706" s="10" t="s">
        <v>660</v>
      </c>
      <c r="J706" s="6" t="str">
        <f t="shared" si="21"/>
        <v>A2</v>
      </c>
    </row>
    <row r="707" spans="3:10" ht="15.6" x14ac:dyDescent="0.3">
      <c r="C707" s="4">
        <v>44563</v>
      </c>
      <c r="D707" s="2">
        <v>14452.91</v>
      </c>
      <c r="E707" s="10" t="s">
        <v>647</v>
      </c>
      <c r="H707" s="6" t="str">
        <f t="shared" si="20"/>
        <v>A2</v>
      </c>
      <c r="I707" s="10" t="s">
        <v>660</v>
      </c>
      <c r="J707" s="6" t="str">
        <f t="shared" si="21"/>
        <v>A2</v>
      </c>
    </row>
    <row r="708" spans="3:10" ht="15.6" x14ac:dyDescent="0.3">
      <c r="C708" s="2" t="s">
        <v>613</v>
      </c>
      <c r="D708" s="2">
        <v>14463.96</v>
      </c>
      <c r="E708" s="10" t="s">
        <v>647</v>
      </c>
      <c r="H708" s="6" t="str">
        <f t="shared" si="20"/>
        <v>A2</v>
      </c>
      <c r="I708" s="10" t="s">
        <v>660</v>
      </c>
      <c r="J708" s="6" t="str">
        <f t="shared" si="21"/>
        <v>A2</v>
      </c>
    </row>
    <row r="709" spans="3:10" ht="15.6" x14ac:dyDescent="0.3">
      <c r="C709" s="2" t="s">
        <v>614</v>
      </c>
      <c r="D709" s="2">
        <v>14418.74</v>
      </c>
      <c r="E709" s="10" t="s">
        <v>647</v>
      </c>
      <c r="H709" s="6" t="str">
        <f t="shared" si="20"/>
        <v>A2</v>
      </c>
      <c r="I709" s="10" t="s">
        <v>660</v>
      </c>
      <c r="J709" s="6" t="str">
        <f t="shared" si="21"/>
        <v>A2</v>
      </c>
    </row>
    <row r="710" spans="3:10" ht="15.6" x14ac:dyDescent="0.3">
      <c r="C710" s="2" t="s">
        <v>615</v>
      </c>
      <c r="D710" s="2">
        <v>14452.91</v>
      </c>
      <c r="E710" s="10" t="s">
        <v>647</v>
      </c>
      <c r="H710" s="6" t="str">
        <f t="shared" si="20"/>
        <v>A2</v>
      </c>
      <c r="I710" s="10" t="s">
        <v>660</v>
      </c>
      <c r="J710" s="6" t="str">
        <f t="shared" si="21"/>
        <v>A2</v>
      </c>
    </row>
    <row r="711" spans="3:10" ht="15.6" x14ac:dyDescent="0.3">
      <c r="C711" s="4">
        <v>44683</v>
      </c>
      <c r="D711" s="2">
        <v>14452.91</v>
      </c>
      <c r="E711" s="10" t="s">
        <v>647</v>
      </c>
      <c r="H711" s="6" t="str">
        <f t="shared" ref="H711:H734" si="22">J710</f>
        <v>A2</v>
      </c>
      <c r="I711" s="10" t="s">
        <v>660</v>
      </c>
      <c r="J711" s="6" t="str">
        <f t="shared" ref="J711:J734" si="23">E712</f>
        <v>A2</v>
      </c>
    </row>
    <row r="712" spans="3:10" ht="15.6" x14ac:dyDescent="0.3">
      <c r="C712" s="4">
        <v>44714</v>
      </c>
      <c r="D712" s="2">
        <v>14452.91</v>
      </c>
      <c r="E712" s="10" t="s">
        <v>647</v>
      </c>
      <c r="H712" s="6" t="str">
        <f t="shared" si="22"/>
        <v>A2</v>
      </c>
      <c r="I712" s="10" t="s">
        <v>660</v>
      </c>
      <c r="J712" s="6" t="str">
        <f t="shared" si="23"/>
        <v>A2</v>
      </c>
    </row>
    <row r="713" spans="3:10" ht="15.6" x14ac:dyDescent="0.3">
      <c r="C713" s="2" t="s">
        <v>616</v>
      </c>
      <c r="D713" s="2">
        <v>14447.88</v>
      </c>
      <c r="E713" s="10" t="s">
        <v>647</v>
      </c>
      <c r="H713" s="6" t="str">
        <f t="shared" si="22"/>
        <v>A2</v>
      </c>
      <c r="I713" s="10" t="s">
        <v>660</v>
      </c>
      <c r="J713" s="6" t="str">
        <f t="shared" si="23"/>
        <v>A2</v>
      </c>
    </row>
    <row r="714" spans="3:10" ht="15.6" x14ac:dyDescent="0.3">
      <c r="C714" s="2" t="s">
        <v>617</v>
      </c>
      <c r="D714" s="2">
        <v>14476.02</v>
      </c>
      <c r="E714" s="10" t="s">
        <v>647</v>
      </c>
      <c r="H714" s="6" t="str">
        <f t="shared" si="22"/>
        <v>A2</v>
      </c>
      <c r="I714" s="10" t="s">
        <v>660</v>
      </c>
      <c r="J714" s="6" t="str">
        <f t="shared" si="23"/>
        <v>A2</v>
      </c>
    </row>
    <row r="715" spans="3:10" ht="15.6" x14ac:dyDescent="0.3">
      <c r="C715" s="2" t="s">
        <v>618</v>
      </c>
      <c r="D715" s="2">
        <v>14456.93</v>
      </c>
      <c r="E715" s="10" t="s">
        <v>647</v>
      </c>
      <c r="H715" s="6" t="str">
        <f t="shared" si="22"/>
        <v>A2</v>
      </c>
      <c r="I715" s="10" t="s">
        <v>660</v>
      </c>
      <c r="J715" s="6" t="str">
        <f t="shared" si="23"/>
        <v>A2</v>
      </c>
    </row>
    <row r="716" spans="3:10" ht="15.6" x14ac:dyDescent="0.3">
      <c r="C716" s="2" t="s">
        <v>619</v>
      </c>
      <c r="D716" s="2">
        <v>14437.83</v>
      </c>
      <c r="E716" s="10" t="s">
        <v>647</v>
      </c>
      <c r="H716" s="6" t="str">
        <f t="shared" si="22"/>
        <v>A2</v>
      </c>
      <c r="I716" s="10" t="s">
        <v>660</v>
      </c>
      <c r="J716" s="6" t="str">
        <f t="shared" si="23"/>
        <v>A2</v>
      </c>
    </row>
    <row r="717" spans="3:10" ht="15.6" x14ac:dyDescent="0.3">
      <c r="C717" s="2" t="s">
        <v>620</v>
      </c>
      <c r="D717" s="2">
        <v>14415.72</v>
      </c>
      <c r="E717" s="10" t="s">
        <v>647</v>
      </c>
      <c r="H717" s="6" t="str">
        <f t="shared" si="22"/>
        <v>A2</v>
      </c>
      <c r="I717" s="10" t="s">
        <v>660</v>
      </c>
      <c r="J717" s="6" t="str">
        <f t="shared" si="23"/>
        <v>A2</v>
      </c>
    </row>
    <row r="718" spans="3:10" ht="15.6" x14ac:dyDescent="0.3">
      <c r="C718" s="4">
        <v>44897</v>
      </c>
      <c r="D718" s="2">
        <v>14415.72</v>
      </c>
      <c r="E718" s="10" t="s">
        <v>647</v>
      </c>
      <c r="H718" s="6" t="str">
        <f t="shared" si="22"/>
        <v>A2</v>
      </c>
      <c r="I718" s="10" t="s">
        <v>660</v>
      </c>
      <c r="J718" s="6" t="str">
        <f t="shared" si="23"/>
        <v>A2</v>
      </c>
    </row>
    <row r="719" spans="3:10" ht="15.6" x14ac:dyDescent="0.3">
      <c r="C719" s="2" t="s">
        <v>621</v>
      </c>
      <c r="D719" s="2">
        <v>14415.72</v>
      </c>
      <c r="E719" s="10" t="s">
        <v>647</v>
      </c>
      <c r="H719" s="6" t="str">
        <f t="shared" si="22"/>
        <v>A2</v>
      </c>
      <c r="I719" s="10" t="s">
        <v>660</v>
      </c>
      <c r="J719" s="6" t="str">
        <f t="shared" si="23"/>
        <v>A2</v>
      </c>
    </row>
    <row r="720" spans="3:10" ht="15.6" x14ac:dyDescent="0.3">
      <c r="C720" s="2" t="s">
        <v>622</v>
      </c>
      <c r="D720" s="2">
        <v>14430.8</v>
      </c>
      <c r="E720" s="10" t="s">
        <v>647</v>
      </c>
      <c r="H720" s="6" t="str">
        <f t="shared" si="22"/>
        <v>A2</v>
      </c>
      <c r="I720" s="10" t="s">
        <v>660</v>
      </c>
      <c r="J720" s="6" t="str">
        <f t="shared" si="23"/>
        <v>A2</v>
      </c>
    </row>
    <row r="721" spans="3:10" ht="15.6" x14ac:dyDescent="0.3">
      <c r="C721" s="2" t="s">
        <v>623</v>
      </c>
      <c r="D721" s="2">
        <v>14409.69</v>
      </c>
      <c r="E721" s="10" t="s">
        <v>647</v>
      </c>
      <c r="H721" s="6" t="str">
        <f t="shared" si="22"/>
        <v>A2</v>
      </c>
      <c r="I721" s="10" t="s">
        <v>660</v>
      </c>
      <c r="J721" s="6" t="str">
        <f t="shared" si="23"/>
        <v>A2</v>
      </c>
    </row>
    <row r="722" spans="3:10" ht="15.6" x14ac:dyDescent="0.3">
      <c r="C722" s="2" t="s">
        <v>624</v>
      </c>
      <c r="D722" s="2">
        <v>14363.46</v>
      </c>
      <c r="E722" s="10" t="s">
        <v>647</v>
      </c>
      <c r="H722" s="6" t="str">
        <f t="shared" si="22"/>
        <v>A2</v>
      </c>
      <c r="I722" s="10" t="s">
        <v>660</v>
      </c>
      <c r="J722" s="6" t="str">
        <f t="shared" si="23"/>
        <v>A2</v>
      </c>
    </row>
    <row r="723" spans="3:10" ht="15.6" x14ac:dyDescent="0.3">
      <c r="C723" s="2" t="s">
        <v>625</v>
      </c>
      <c r="D723" s="2">
        <v>14349.39</v>
      </c>
      <c r="E723" s="10" t="s">
        <v>647</v>
      </c>
      <c r="H723" s="6" t="str">
        <f t="shared" si="22"/>
        <v>A2</v>
      </c>
      <c r="I723" s="10" t="s">
        <v>660</v>
      </c>
      <c r="J723" s="6" t="str">
        <f t="shared" si="23"/>
        <v>A2</v>
      </c>
    </row>
    <row r="724" spans="3:10" ht="15.6" x14ac:dyDescent="0.3">
      <c r="C724" s="2" t="s">
        <v>626</v>
      </c>
      <c r="D724" s="2">
        <v>14372.51</v>
      </c>
      <c r="E724" s="10" t="s">
        <v>647</v>
      </c>
      <c r="H724" s="6" t="str">
        <f t="shared" si="22"/>
        <v>A2</v>
      </c>
      <c r="I724" s="10" t="s">
        <v>660</v>
      </c>
      <c r="J724" s="6" t="str">
        <f t="shared" si="23"/>
        <v>A2</v>
      </c>
    </row>
    <row r="725" spans="3:10" ht="15.6" x14ac:dyDescent="0.3">
      <c r="C725" s="2" t="s">
        <v>627</v>
      </c>
      <c r="D725" s="2">
        <v>14372.51</v>
      </c>
      <c r="E725" s="10" t="s">
        <v>647</v>
      </c>
      <c r="H725" s="6" t="str">
        <f t="shared" si="22"/>
        <v>A2</v>
      </c>
      <c r="I725" s="10" t="s">
        <v>660</v>
      </c>
      <c r="J725" s="6" t="str">
        <f t="shared" si="23"/>
        <v>A2</v>
      </c>
    </row>
    <row r="726" spans="3:10" ht="15.6" x14ac:dyDescent="0.3">
      <c r="C726" s="2" t="s">
        <v>628</v>
      </c>
      <c r="D726" s="2">
        <v>14372.51</v>
      </c>
      <c r="E726" s="10" t="s">
        <v>647</v>
      </c>
      <c r="H726" s="6" t="str">
        <f t="shared" si="22"/>
        <v>A2</v>
      </c>
      <c r="I726" s="10" t="s">
        <v>660</v>
      </c>
      <c r="J726" s="6" t="str">
        <f t="shared" si="23"/>
        <v>A2</v>
      </c>
    </row>
    <row r="727" spans="3:10" ht="15.6" x14ac:dyDescent="0.3">
      <c r="C727" s="2" t="s">
        <v>629</v>
      </c>
      <c r="D727" s="2">
        <v>14410.7</v>
      </c>
      <c r="E727" s="10" t="s">
        <v>647</v>
      </c>
      <c r="H727" s="6" t="str">
        <f t="shared" si="22"/>
        <v>A2</v>
      </c>
      <c r="I727" s="10" t="s">
        <v>660</v>
      </c>
      <c r="J727" s="6" t="str">
        <f t="shared" si="23"/>
        <v>A2</v>
      </c>
    </row>
    <row r="728" spans="3:10" ht="15.6" x14ac:dyDescent="0.3">
      <c r="C728" s="2" t="s">
        <v>630</v>
      </c>
      <c r="D728" s="2">
        <v>14400.65</v>
      </c>
      <c r="E728" s="10" t="s">
        <v>647</v>
      </c>
      <c r="H728" s="6" t="str">
        <f t="shared" si="22"/>
        <v>A2</v>
      </c>
      <c r="I728" s="10" t="s">
        <v>660</v>
      </c>
      <c r="J728" s="6" t="str">
        <f t="shared" si="23"/>
        <v>A2</v>
      </c>
    </row>
    <row r="729" spans="3:10" ht="15.6" x14ac:dyDescent="0.3">
      <c r="C729" s="2" t="s">
        <v>631</v>
      </c>
      <c r="D729" s="2">
        <v>14433.81</v>
      </c>
      <c r="E729" s="10" t="s">
        <v>647</v>
      </c>
      <c r="H729" s="6" t="str">
        <f t="shared" si="22"/>
        <v>A2</v>
      </c>
      <c r="I729" s="10" t="s">
        <v>660</v>
      </c>
      <c r="J729" s="6" t="str">
        <f t="shared" si="23"/>
        <v>A2</v>
      </c>
    </row>
    <row r="730" spans="3:10" ht="15.6" x14ac:dyDescent="0.3">
      <c r="C730" s="2" t="s">
        <v>632</v>
      </c>
      <c r="D730" s="2">
        <v>14426.78</v>
      </c>
      <c r="E730" s="10" t="s">
        <v>647</v>
      </c>
      <c r="H730" s="6" t="str">
        <f t="shared" si="22"/>
        <v>A2</v>
      </c>
      <c r="I730" s="10" t="s">
        <v>660</v>
      </c>
      <c r="J730" s="6" t="str">
        <f t="shared" si="23"/>
        <v>A2</v>
      </c>
    </row>
    <row r="731" spans="3:10" ht="15.6" x14ac:dyDescent="0.3">
      <c r="C731" s="2" t="s">
        <v>633</v>
      </c>
      <c r="D731" s="2">
        <v>14442.86</v>
      </c>
      <c r="E731" s="10" t="s">
        <v>647</v>
      </c>
      <c r="H731" s="6" t="str">
        <f t="shared" si="22"/>
        <v>A2</v>
      </c>
      <c r="I731" s="10" t="s">
        <v>660</v>
      </c>
      <c r="J731" s="6" t="str">
        <f t="shared" si="23"/>
        <v>A2</v>
      </c>
    </row>
    <row r="732" spans="3:10" ht="15.6" x14ac:dyDescent="0.3">
      <c r="C732" s="5" t="s">
        <v>634</v>
      </c>
      <c r="D732" s="2">
        <v>14442.86</v>
      </c>
      <c r="E732" s="10" t="s">
        <v>647</v>
      </c>
      <c r="H732" s="6" t="str">
        <f t="shared" si="22"/>
        <v>A2</v>
      </c>
      <c r="I732" s="10" t="s">
        <v>660</v>
      </c>
      <c r="J732" s="6" t="str">
        <f t="shared" si="23"/>
        <v>A2</v>
      </c>
    </row>
    <row r="733" spans="3:10" ht="15.6" x14ac:dyDescent="0.3">
      <c r="C733" s="5" t="s">
        <v>635</v>
      </c>
      <c r="D733" s="2">
        <v>14442.86</v>
      </c>
      <c r="E733" s="10" t="s">
        <v>647</v>
      </c>
      <c r="H733" s="6" t="str">
        <f t="shared" si="22"/>
        <v>A2</v>
      </c>
      <c r="I733" s="10" t="s">
        <v>660</v>
      </c>
      <c r="J733" s="6" t="str">
        <f t="shared" si="23"/>
        <v>A2</v>
      </c>
    </row>
    <row r="734" spans="3:10" ht="15.6" x14ac:dyDescent="0.3">
      <c r="C734" s="5" t="s">
        <v>636</v>
      </c>
      <c r="D734" s="2">
        <v>14442.86</v>
      </c>
      <c r="E734" s="10" t="s">
        <v>647</v>
      </c>
      <c r="H734" s="6" t="str">
        <f t="shared" si="22"/>
        <v>A2</v>
      </c>
      <c r="I734" s="10" t="s">
        <v>660</v>
      </c>
      <c r="J734" s="6">
        <f t="shared" si="23"/>
        <v>0</v>
      </c>
    </row>
  </sheetData>
  <autoFilter ref="H4:J734" xr:uid="{9B89F4C4-8CE8-48AF-AC76-097C580DBBC9}"/>
  <mergeCells count="3">
    <mergeCell ref="C3:D4"/>
    <mergeCell ref="E3:E4"/>
    <mergeCell ref="H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3F5D2-FCA4-47DF-A1FF-584D555CF781}">
  <dimension ref="C3:T317"/>
  <sheetViews>
    <sheetView topLeftCell="A19" workbookViewId="0">
      <selection activeCell="P36" sqref="P36"/>
    </sheetView>
  </sheetViews>
  <sheetFormatPr defaultRowHeight="14.4" x14ac:dyDescent="0.3"/>
  <cols>
    <col min="3" max="3" width="9.5546875" bestFit="1" customWidth="1"/>
  </cols>
  <sheetData>
    <row r="3" spans="3:20" x14ac:dyDescent="0.3">
      <c r="C3" s="36" t="s">
        <v>662</v>
      </c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3:20" x14ac:dyDescent="0.3">
      <c r="C4" s="8" t="s">
        <v>664</v>
      </c>
      <c r="D4" s="8" t="s">
        <v>646</v>
      </c>
      <c r="E4" s="8" t="s">
        <v>647</v>
      </c>
      <c r="F4" s="8" t="s">
        <v>648</v>
      </c>
      <c r="G4" s="8" t="s">
        <v>649</v>
      </c>
      <c r="H4" s="8" t="s">
        <v>650</v>
      </c>
      <c r="I4" s="8" t="s">
        <v>651</v>
      </c>
      <c r="J4" s="8" t="s">
        <v>652</v>
      </c>
      <c r="K4" s="8" t="s">
        <v>653</v>
      </c>
      <c r="L4" s="8" t="s">
        <v>654</v>
      </c>
      <c r="M4" s="8" t="s">
        <v>655</v>
      </c>
      <c r="S4" s="6" t="s">
        <v>655</v>
      </c>
      <c r="T4">
        <v>1</v>
      </c>
    </row>
    <row r="5" spans="3:20" x14ac:dyDescent="0.3">
      <c r="C5" s="8" t="s">
        <v>646</v>
      </c>
      <c r="D5" s="28">
        <v>85</v>
      </c>
      <c r="E5" s="28">
        <v>12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S5" s="6" t="s">
        <v>655</v>
      </c>
      <c r="T5">
        <v>2</v>
      </c>
    </row>
    <row r="6" spans="3:20" x14ac:dyDescent="0.3">
      <c r="C6" s="8" t="s">
        <v>647</v>
      </c>
      <c r="D6" s="28">
        <v>12</v>
      </c>
      <c r="E6" s="28">
        <v>314</v>
      </c>
      <c r="F6" s="28">
        <v>12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>
        <f>SUM(D5:M5)</f>
        <v>97</v>
      </c>
      <c r="S6" s="6" t="s">
        <v>655</v>
      </c>
      <c r="T6">
        <v>3</v>
      </c>
    </row>
    <row r="7" spans="3:20" x14ac:dyDescent="0.3">
      <c r="C7" s="8" t="s">
        <v>648</v>
      </c>
      <c r="D7" s="28">
        <v>0</v>
      </c>
      <c r="E7" s="28">
        <v>12</v>
      </c>
      <c r="F7" s="28">
        <v>129</v>
      </c>
      <c r="G7" s="28">
        <v>8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>
        <f t="shared" ref="N7:N15" si="0">SUM(D6:M6)</f>
        <v>338</v>
      </c>
      <c r="S7" s="6" t="s">
        <v>655</v>
      </c>
      <c r="T7">
        <v>4</v>
      </c>
    </row>
    <row r="8" spans="3:20" x14ac:dyDescent="0.3">
      <c r="C8" s="8" t="s">
        <v>649</v>
      </c>
      <c r="D8" s="28">
        <v>0</v>
      </c>
      <c r="E8" s="28">
        <v>0</v>
      </c>
      <c r="F8" s="28">
        <v>8</v>
      </c>
      <c r="G8" s="28">
        <v>84</v>
      </c>
      <c r="H8" s="28">
        <v>1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>
        <f t="shared" si="0"/>
        <v>149</v>
      </c>
      <c r="S8" s="6" t="s">
        <v>655</v>
      </c>
      <c r="T8">
        <v>5</v>
      </c>
    </row>
    <row r="9" spans="3:20" x14ac:dyDescent="0.3">
      <c r="C9" s="8" t="s">
        <v>650</v>
      </c>
      <c r="D9" s="28">
        <v>0</v>
      </c>
      <c r="E9" s="28">
        <v>0</v>
      </c>
      <c r="F9" s="28">
        <v>0</v>
      </c>
      <c r="G9" s="28">
        <v>1</v>
      </c>
      <c r="H9" s="28">
        <v>8</v>
      </c>
      <c r="I9" s="28">
        <v>0</v>
      </c>
      <c r="J9" s="28">
        <v>1</v>
      </c>
      <c r="K9" s="28">
        <v>0</v>
      </c>
      <c r="L9" s="28">
        <v>0</v>
      </c>
      <c r="M9" s="28">
        <v>0</v>
      </c>
      <c r="N9">
        <f t="shared" si="0"/>
        <v>93</v>
      </c>
      <c r="S9" s="6" t="s">
        <v>655</v>
      </c>
      <c r="T9">
        <v>6</v>
      </c>
    </row>
    <row r="10" spans="3:20" x14ac:dyDescent="0.3">
      <c r="C10" s="8" t="s">
        <v>651</v>
      </c>
      <c r="D10" s="28">
        <v>0</v>
      </c>
      <c r="E10" s="28">
        <v>0</v>
      </c>
      <c r="F10" s="28">
        <v>0</v>
      </c>
      <c r="G10" s="28">
        <v>0</v>
      </c>
      <c r="H10" s="28">
        <v>1</v>
      </c>
      <c r="I10" s="28">
        <v>8</v>
      </c>
      <c r="J10" s="28">
        <v>2</v>
      </c>
      <c r="K10" s="28">
        <v>0</v>
      </c>
      <c r="L10" s="28">
        <v>0</v>
      </c>
      <c r="M10" s="28">
        <v>0</v>
      </c>
      <c r="N10">
        <f t="shared" si="0"/>
        <v>10</v>
      </c>
      <c r="S10" s="6" t="s">
        <v>654</v>
      </c>
      <c r="T10">
        <v>7</v>
      </c>
    </row>
    <row r="11" spans="3:20" x14ac:dyDescent="0.3">
      <c r="C11" s="8" t="s">
        <v>652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3</v>
      </c>
      <c r="J11" s="28">
        <v>3</v>
      </c>
      <c r="K11" s="28">
        <v>0</v>
      </c>
      <c r="L11" s="28">
        <v>1</v>
      </c>
      <c r="M11" s="28">
        <v>0</v>
      </c>
      <c r="N11">
        <f t="shared" si="0"/>
        <v>11</v>
      </c>
      <c r="S11" s="6" t="s">
        <v>654</v>
      </c>
      <c r="T11">
        <v>8</v>
      </c>
    </row>
    <row r="12" spans="3:20" x14ac:dyDescent="0.3">
      <c r="C12" s="8" t="s">
        <v>653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>
        <f t="shared" si="0"/>
        <v>7</v>
      </c>
      <c r="S12" s="6" t="s">
        <v>654</v>
      </c>
      <c r="T12">
        <v>9</v>
      </c>
    </row>
    <row r="13" spans="3:20" x14ac:dyDescent="0.3">
      <c r="C13" s="8" t="s">
        <v>654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1</v>
      </c>
      <c r="K13" s="28">
        <v>0</v>
      </c>
      <c r="L13" s="28">
        <v>13</v>
      </c>
      <c r="M13" s="28">
        <v>2</v>
      </c>
      <c r="N13">
        <f t="shared" si="0"/>
        <v>0</v>
      </c>
      <c r="S13" s="6" t="s">
        <v>654</v>
      </c>
      <c r="T13">
        <v>10</v>
      </c>
    </row>
    <row r="14" spans="3:20" x14ac:dyDescent="0.3">
      <c r="C14" s="8" t="s">
        <v>655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2</v>
      </c>
      <c r="M14" s="28">
        <v>6</v>
      </c>
      <c r="N14">
        <f t="shared" si="0"/>
        <v>16</v>
      </c>
      <c r="S14" s="6" t="s">
        <v>654</v>
      </c>
      <c r="T14">
        <v>11</v>
      </c>
    </row>
    <row r="15" spans="3:20" x14ac:dyDescent="0.3">
      <c r="N15">
        <f t="shared" si="0"/>
        <v>8</v>
      </c>
      <c r="S15" s="6" t="s">
        <v>654</v>
      </c>
      <c r="T15">
        <v>12</v>
      </c>
    </row>
    <row r="16" spans="3:20" x14ac:dyDescent="0.3">
      <c r="N16">
        <f>SUM(N6:N15)</f>
        <v>729</v>
      </c>
      <c r="S16" s="6" t="s">
        <v>654</v>
      </c>
      <c r="T16">
        <v>13</v>
      </c>
    </row>
    <row r="17" spans="3:20" x14ac:dyDescent="0.3">
      <c r="S17" s="6" t="s">
        <v>649</v>
      </c>
      <c r="T17">
        <v>14</v>
      </c>
    </row>
    <row r="18" spans="3:20" x14ac:dyDescent="0.3">
      <c r="C18" s="36" t="s">
        <v>665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S18" s="6" t="s">
        <v>649</v>
      </c>
      <c r="T18">
        <v>15</v>
      </c>
    </row>
    <row r="19" spans="3:20" x14ac:dyDescent="0.3">
      <c r="C19" s="8" t="s">
        <v>664</v>
      </c>
      <c r="D19" s="8" t="s">
        <v>646</v>
      </c>
      <c r="E19" s="8" t="s">
        <v>647</v>
      </c>
      <c r="F19" s="8" t="s">
        <v>648</v>
      </c>
      <c r="G19" s="8" t="s">
        <v>649</v>
      </c>
      <c r="H19" s="8" t="s">
        <v>650</v>
      </c>
      <c r="I19" s="8" t="s">
        <v>651</v>
      </c>
      <c r="J19" s="8" t="s">
        <v>652</v>
      </c>
      <c r="K19" s="8" t="s">
        <v>653</v>
      </c>
      <c r="L19" s="8" t="s">
        <v>654</v>
      </c>
      <c r="M19" s="8" t="s">
        <v>655</v>
      </c>
      <c r="S19" s="6" t="s">
        <v>649</v>
      </c>
      <c r="T19">
        <v>16</v>
      </c>
    </row>
    <row r="20" spans="3:20" x14ac:dyDescent="0.3">
      <c r="C20" s="8" t="s">
        <v>646</v>
      </c>
      <c r="D20" s="12" t="s">
        <v>666</v>
      </c>
      <c r="E20" s="13" t="s">
        <v>667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S20" s="6" t="s">
        <v>649</v>
      </c>
      <c r="T20">
        <v>17</v>
      </c>
    </row>
    <row r="21" spans="3:20" x14ac:dyDescent="0.3">
      <c r="C21" s="8" t="s">
        <v>647</v>
      </c>
      <c r="D21" s="12" t="s">
        <v>668</v>
      </c>
      <c r="E21" s="12" t="s">
        <v>669</v>
      </c>
      <c r="F21" s="12" t="s">
        <v>668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S21" s="6" t="s">
        <v>649</v>
      </c>
      <c r="T21">
        <v>18</v>
      </c>
    </row>
    <row r="22" spans="3:20" x14ac:dyDescent="0.3">
      <c r="C22" s="8" t="s">
        <v>648</v>
      </c>
      <c r="D22" s="10">
        <v>0</v>
      </c>
      <c r="E22" s="12" t="s">
        <v>670</v>
      </c>
      <c r="F22" s="12" t="s">
        <v>671</v>
      </c>
      <c r="G22" s="12" t="s">
        <v>672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S22" s="6" t="s">
        <v>649</v>
      </c>
      <c r="T22">
        <v>19</v>
      </c>
    </row>
    <row r="23" spans="3:20" x14ac:dyDescent="0.3">
      <c r="C23" s="8" t="s">
        <v>649</v>
      </c>
      <c r="D23" s="10">
        <v>0</v>
      </c>
      <c r="E23" s="10">
        <v>0</v>
      </c>
      <c r="F23" s="13" t="s">
        <v>673</v>
      </c>
      <c r="G23" s="12" t="s">
        <v>674</v>
      </c>
      <c r="H23" s="13" t="s">
        <v>675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S23" s="6" t="s">
        <v>649</v>
      </c>
      <c r="T23">
        <v>20</v>
      </c>
    </row>
    <row r="24" spans="3:20" x14ac:dyDescent="0.3">
      <c r="C24" s="8" t="s">
        <v>650</v>
      </c>
      <c r="D24" s="10">
        <v>0</v>
      </c>
      <c r="E24" s="10">
        <v>0</v>
      </c>
      <c r="F24" s="10">
        <v>0</v>
      </c>
      <c r="G24" s="13" t="s">
        <v>676</v>
      </c>
      <c r="H24" s="13" t="s">
        <v>677</v>
      </c>
      <c r="I24" s="10">
        <v>0</v>
      </c>
      <c r="J24" s="13" t="s">
        <v>676</v>
      </c>
      <c r="K24" s="10">
        <v>0</v>
      </c>
      <c r="L24" s="10">
        <v>0</v>
      </c>
      <c r="M24" s="10">
        <v>0</v>
      </c>
      <c r="S24" s="6" t="s">
        <v>649</v>
      </c>
      <c r="T24">
        <v>21</v>
      </c>
    </row>
    <row r="25" spans="3:20" x14ac:dyDescent="0.3">
      <c r="C25" s="8" t="s">
        <v>651</v>
      </c>
      <c r="D25" s="10">
        <v>0</v>
      </c>
      <c r="E25" s="10">
        <v>0</v>
      </c>
      <c r="F25" s="10">
        <v>0</v>
      </c>
      <c r="G25" s="10">
        <v>0</v>
      </c>
      <c r="H25" s="13" t="s">
        <v>678</v>
      </c>
      <c r="I25" s="13" t="s">
        <v>679</v>
      </c>
      <c r="J25" s="13" t="s">
        <v>680</v>
      </c>
      <c r="K25" s="10">
        <v>0</v>
      </c>
      <c r="L25" s="10">
        <v>0</v>
      </c>
      <c r="M25" s="10">
        <v>0</v>
      </c>
      <c r="S25" s="6" t="s">
        <v>649</v>
      </c>
      <c r="T25">
        <v>22</v>
      </c>
    </row>
    <row r="26" spans="3:20" x14ac:dyDescent="0.3">
      <c r="C26" s="8" t="s">
        <v>652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3" t="s">
        <v>681</v>
      </c>
      <c r="J26" s="13" t="s">
        <v>681</v>
      </c>
      <c r="K26" s="10">
        <v>0</v>
      </c>
      <c r="L26" s="13" t="s">
        <v>682</v>
      </c>
      <c r="M26" s="10">
        <v>0</v>
      </c>
      <c r="S26" s="6" t="s">
        <v>649</v>
      </c>
      <c r="T26">
        <v>23</v>
      </c>
    </row>
    <row r="27" spans="3:20" x14ac:dyDescent="0.3">
      <c r="C27" s="8" t="s">
        <v>653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S27" s="6" t="s">
        <v>649</v>
      </c>
      <c r="T27">
        <v>24</v>
      </c>
    </row>
    <row r="28" spans="3:20" x14ac:dyDescent="0.3">
      <c r="C28" s="8" t="s">
        <v>654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3" t="s">
        <v>683</v>
      </c>
      <c r="K28" s="10">
        <v>0</v>
      </c>
      <c r="L28" s="13" t="s">
        <v>684</v>
      </c>
      <c r="M28" s="13" t="s">
        <v>685</v>
      </c>
      <c r="S28" s="6" t="s">
        <v>649</v>
      </c>
      <c r="T28">
        <v>25</v>
      </c>
    </row>
    <row r="29" spans="3:20" x14ac:dyDescent="0.3">
      <c r="C29" s="8" t="s">
        <v>655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3" t="s">
        <v>686</v>
      </c>
      <c r="M29" s="13" t="s">
        <v>687</v>
      </c>
      <c r="S29" s="6" t="s">
        <v>649</v>
      </c>
      <c r="T29">
        <v>26</v>
      </c>
    </row>
    <row r="30" spans="3:20" x14ac:dyDescent="0.3">
      <c r="S30" s="6" t="s">
        <v>649</v>
      </c>
      <c r="T30">
        <v>27</v>
      </c>
    </row>
    <row r="31" spans="3:20" x14ac:dyDescent="0.3">
      <c r="C31" s="36" t="s">
        <v>665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S31" s="6" t="s">
        <v>649</v>
      </c>
      <c r="T31">
        <v>28</v>
      </c>
    </row>
    <row r="32" spans="3:20" x14ac:dyDescent="0.3">
      <c r="C32" s="15" t="s">
        <v>664</v>
      </c>
      <c r="D32" s="15" t="s">
        <v>646</v>
      </c>
      <c r="E32" s="15" t="s">
        <v>647</v>
      </c>
      <c r="F32" s="15" t="s">
        <v>648</v>
      </c>
      <c r="G32" s="15" t="s">
        <v>649</v>
      </c>
      <c r="H32" s="15" t="s">
        <v>650</v>
      </c>
      <c r="I32" s="15" t="s">
        <v>651</v>
      </c>
      <c r="J32" s="15" t="s">
        <v>652</v>
      </c>
      <c r="K32" s="15" t="s">
        <v>653</v>
      </c>
      <c r="L32" s="15" t="s">
        <v>654</v>
      </c>
      <c r="M32" s="15" t="s">
        <v>655</v>
      </c>
      <c r="S32" s="6" t="s">
        <v>649</v>
      </c>
      <c r="T32">
        <v>29</v>
      </c>
    </row>
    <row r="33" spans="3:20" x14ac:dyDescent="0.3">
      <c r="C33" s="15" t="s">
        <v>646</v>
      </c>
      <c r="D33" s="29">
        <f>85/97</f>
        <v>0.87628865979381443</v>
      </c>
      <c r="E33" s="29">
        <f>12/97</f>
        <v>0.12371134020618557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S33" s="6" t="s">
        <v>649</v>
      </c>
      <c r="T33">
        <v>30</v>
      </c>
    </row>
    <row r="34" spans="3:20" x14ac:dyDescent="0.3">
      <c r="C34" s="15" t="s">
        <v>647</v>
      </c>
      <c r="D34" s="29">
        <f>12/338</f>
        <v>3.5502958579881658E-2</v>
      </c>
      <c r="E34" s="29">
        <f>314/338</f>
        <v>0.92899408284023666</v>
      </c>
      <c r="F34" s="29">
        <f>12/338</f>
        <v>3.5502958579881658E-2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S34" s="6" t="s">
        <v>649</v>
      </c>
      <c r="T34">
        <v>31</v>
      </c>
    </row>
    <row r="35" spans="3:20" x14ac:dyDescent="0.3">
      <c r="C35" s="15" t="s">
        <v>648</v>
      </c>
      <c r="D35" s="29">
        <v>0</v>
      </c>
      <c r="E35" s="29">
        <f>12/149</f>
        <v>8.0536912751677847E-2</v>
      </c>
      <c r="F35" s="29">
        <f>129/149</f>
        <v>0.86577181208053688</v>
      </c>
      <c r="G35" s="29">
        <f>8/149</f>
        <v>5.3691275167785234E-2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S35" s="6" t="s">
        <v>649</v>
      </c>
      <c r="T35">
        <v>32</v>
      </c>
    </row>
    <row r="36" spans="3:20" x14ac:dyDescent="0.3">
      <c r="C36" s="15" t="s">
        <v>649</v>
      </c>
      <c r="D36" s="29">
        <v>0</v>
      </c>
      <c r="E36" s="29">
        <v>0</v>
      </c>
      <c r="F36" s="29">
        <f>8/93</f>
        <v>8.6021505376344093E-2</v>
      </c>
      <c r="G36" s="29">
        <f>84/93</f>
        <v>0.90322580645161288</v>
      </c>
      <c r="H36" s="29">
        <f>1/93</f>
        <v>1.0752688172043012E-2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S36" s="6" t="s">
        <v>649</v>
      </c>
      <c r="T36">
        <v>33</v>
      </c>
    </row>
    <row r="37" spans="3:20" x14ac:dyDescent="0.3">
      <c r="C37" s="15" t="s">
        <v>650</v>
      </c>
      <c r="D37" s="29">
        <v>0</v>
      </c>
      <c r="E37" s="29">
        <v>0</v>
      </c>
      <c r="F37" s="29">
        <v>0</v>
      </c>
      <c r="G37" s="29">
        <f>1/10</f>
        <v>0.1</v>
      </c>
      <c r="H37" s="29">
        <f>8/10</f>
        <v>0.8</v>
      </c>
      <c r="I37" s="29">
        <v>0</v>
      </c>
      <c r="J37" s="29">
        <f>1/10</f>
        <v>0.1</v>
      </c>
      <c r="K37" s="29">
        <v>0</v>
      </c>
      <c r="L37" s="29">
        <v>0</v>
      </c>
      <c r="M37" s="29">
        <v>0</v>
      </c>
      <c r="S37" s="6" t="s">
        <v>649</v>
      </c>
      <c r="T37">
        <v>34</v>
      </c>
    </row>
    <row r="38" spans="3:20" x14ac:dyDescent="0.3">
      <c r="C38" s="15" t="s">
        <v>651</v>
      </c>
      <c r="D38" s="29">
        <v>0</v>
      </c>
      <c r="E38" s="29">
        <v>0</v>
      </c>
      <c r="F38" s="29">
        <v>0</v>
      </c>
      <c r="G38" s="29">
        <v>0</v>
      </c>
      <c r="H38" s="29">
        <f>1/11</f>
        <v>9.0909090909090912E-2</v>
      </c>
      <c r="I38" s="29">
        <f>8/11</f>
        <v>0.72727272727272729</v>
      </c>
      <c r="J38" s="29">
        <f>2/11</f>
        <v>0.18181818181818182</v>
      </c>
      <c r="K38" s="29">
        <v>0</v>
      </c>
      <c r="L38" s="29">
        <v>0</v>
      </c>
      <c r="M38" s="29">
        <v>0</v>
      </c>
      <c r="S38" s="6" t="s">
        <v>649</v>
      </c>
      <c r="T38">
        <v>35</v>
      </c>
    </row>
    <row r="39" spans="3:20" x14ac:dyDescent="0.3">
      <c r="C39" s="15" t="s">
        <v>652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f>3/7</f>
        <v>0.42857142857142855</v>
      </c>
      <c r="J39" s="29">
        <f>3/7</f>
        <v>0.42857142857142855</v>
      </c>
      <c r="K39" s="29">
        <v>0</v>
      </c>
      <c r="L39" s="29">
        <f>1/7</f>
        <v>0.14285714285714285</v>
      </c>
      <c r="M39" s="29">
        <v>0</v>
      </c>
      <c r="S39" s="6" t="s">
        <v>649</v>
      </c>
      <c r="T39">
        <v>36</v>
      </c>
    </row>
    <row r="40" spans="3:20" x14ac:dyDescent="0.3">
      <c r="C40" s="15" t="s">
        <v>653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S40" s="6" t="s">
        <v>649</v>
      </c>
      <c r="T40">
        <v>37</v>
      </c>
    </row>
    <row r="41" spans="3:20" x14ac:dyDescent="0.3">
      <c r="C41" s="15" t="s">
        <v>654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f>1/16</f>
        <v>6.25E-2</v>
      </c>
      <c r="K41" s="29">
        <v>0</v>
      </c>
      <c r="L41" s="29">
        <f>13/16</f>
        <v>0.8125</v>
      </c>
      <c r="M41" s="29">
        <f>2/16</f>
        <v>0.125</v>
      </c>
      <c r="S41" s="6" t="s">
        <v>649</v>
      </c>
      <c r="T41">
        <v>38</v>
      </c>
    </row>
    <row r="42" spans="3:20" x14ac:dyDescent="0.3">
      <c r="C42" s="15" t="s">
        <v>655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f>2/8</f>
        <v>0.25</v>
      </c>
      <c r="M42" s="29">
        <f>6/8</f>
        <v>0.75</v>
      </c>
      <c r="S42" s="6" t="s">
        <v>649</v>
      </c>
      <c r="T42">
        <v>39</v>
      </c>
    </row>
    <row r="43" spans="3:20" x14ac:dyDescent="0.3">
      <c r="S43" s="6" t="s">
        <v>649</v>
      </c>
      <c r="T43">
        <v>40</v>
      </c>
    </row>
    <row r="44" spans="3:20" x14ac:dyDescent="0.3">
      <c r="S44" s="6" t="s">
        <v>649</v>
      </c>
      <c r="T44">
        <v>41</v>
      </c>
    </row>
    <row r="45" spans="3:20" x14ac:dyDescent="0.3">
      <c r="S45" s="6" t="s">
        <v>649</v>
      </c>
      <c r="T45">
        <v>42</v>
      </c>
    </row>
    <row r="46" spans="3:20" x14ac:dyDescent="0.3">
      <c r="S46" s="6" t="s">
        <v>649</v>
      </c>
      <c r="T46">
        <v>43</v>
      </c>
    </row>
    <row r="47" spans="3:20" x14ac:dyDescent="0.3">
      <c r="S47" s="6" t="s">
        <v>649</v>
      </c>
      <c r="T47">
        <v>44</v>
      </c>
    </row>
    <row r="48" spans="3:20" x14ac:dyDescent="0.3">
      <c r="S48" s="6" t="s">
        <v>649</v>
      </c>
      <c r="T48">
        <v>45</v>
      </c>
    </row>
    <row r="49" spans="19:20" x14ac:dyDescent="0.3">
      <c r="S49" s="6" t="s">
        <v>649</v>
      </c>
      <c r="T49">
        <v>46</v>
      </c>
    </row>
    <row r="50" spans="19:20" x14ac:dyDescent="0.3">
      <c r="S50" s="6" t="s">
        <v>649</v>
      </c>
      <c r="T50">
        <v>47</v>
      </c>
    </row>
    <row r="51" spans="19:20" x14ac:dyDescent="0.3">
      <c r="S51" s="6" t="s">
        <v>649</v>
      </c>
      <c r="T51">
        <v>48</v>
      </c>
    </row>
    <row r="52" spans="19:20" x14ac:dyDescent="0.3">
      <c r="S52" s="6" t="s">
        <v>649</v>
      </c>
      <c r="T52">
        <v>49</v>
      </c>
    </row>
    <row r="53" spans="19:20" x14ac:dyDescent="0.3">
      <c r="S53" s="6" t="s">
        <v>649</v>
      </c>
      <c r="T53">
        <v>50</v>
      </c>
    </row>
    <row r="54" spans="19:20" x14ac:dyDescent="0.3">
      <c r="S54" s="6" t="s">
        <v>649</v>
      </c>
      <c r="T54">
        <v>51</v>
      </c>
    </row>
    <row r="55" spans="19:20" x14ac:dyDescent="0.3">
      <c r="S55" s="6" t="s">
        <v>649</v>
      </c>
      <c r="T55">
        <v>52</v>
      </c>
    </row>
    <row r="56" spans="19:20" x14ac:dyDescent="0.3">
      <c r="S56" s="6" t="s">
        <v>649</v>
      </c>
      <c r="T56">
        <v>53</v>
      </c>
    </row>
    <row r="57" spans="19:20" x14ac:dyDescent="0.3">
      <c r="S57" s="6" t="s">
        <v>649</v>
      </c>
      <c r="T57">
        <v>54</v>
      </c>
    </row>
    <row r="58" spans="19:20" x14ac:dyDescent="0.3">
      <c r="S58" s="6" t="s">
        <v>649</v>
      </c>
      <c r="T58">
        <v>55</v>
      </c>
    </row>
    <row r="59" spans="19:20" x14ac:dyDescent="0.3">
      <c r="S59" s="6" t="s">
        <v>649</v>
      </c>
      <c r="T59">
        <v>56</v>
      </c>
    </row>
    <row r="60" spans="19:20" x14ac:dyDescent="0.3">
      <c r="S60" s="6" t="s">
        <v>649</v>
      </c>
      <c r="T60">
        <v>57</v>
      </c>
    </row>
    <row r="61" spans="19:20" x14ac:dyDescent="0.3">
      <c r="S61" s="6" t="s">
        <v>649</v>
      </c>
      <c r="T61">
        <v>58</v>
      </c>
    </row>
    <row r="62" spans="19:20" x14ac:dyDescent="0.3">
      <c r="S62" s="6" t="s">
        <v>649</v>
      </c>
      <c r="T62">
        <v>59</v>
      </c>
    </row>
    <row r="63" spans="19:20" x14ac:dyDescent="0.3">
      <c r="S63" s="6" t="s">
        <v>649</v>
      </c>
      <c r="T63">
        <v>60</v>
      </c>
    </row>
    <row r="64" spans="19:20" x14ac:dyDescent="0.3">
      <c r="S64" s="6" t="s">
        <v>649</v>
      </c>
      <c r="T64">
        <v>61</v>
      </c>
    </row>
    <row r="65" spans="19:20" x14ac:dyDescent="0.3">
      <c r="S65" s="6" t="s">
        <v>649</v>
      </c>
      <c r="T65">
        <v>62</v>
      </c>
    </row>
    <row r="66" spans="19:20" x14ac:dyDescent="0.3">
      <c r="S66" s="6" t="s">
        <v>649</v>
      </c>
      <c r="T66">
        <v>63</v>
      </c>
    </row>
    <row r="67" spans="19:20" x14ac:dyDescent="0.3">
      <c r="S67" s="6" t="s">
        <v>649</v>
      </c>
      <c r="T67">
        <v>64</v>
      </c>
    </row>
    <row r="68" spans="19:20" x14ac:dyDescent="0.3">
      <c r="S68" s="6" t="s">
        <v>649</v>
      </c>
      <c r="T68">
        <v>65</v>
      </c>
    </row>
    <row r="69" spans="19:20" x14ac:dyDescent="0.3">
      <c r="S69" s="6" t="s">
        <v>649</v>
      </c>
      <c r="T69">
        <v>66</v>
      </c>
    </row>
    <row r="70" spans="19:20" x14ac:dyDescent="0.3">
      <c r="S70" s="6" t="s">
        <v>649</v>
      </c>
      <c r="T70">
        <v>67</v>
      </c>
    </row>
    <row r="71" spans="19:20" x14ac:dyDescent="0.3">
      <c r="S71" s="6" t="s">
        <v>649</v>
      </c>
      <c r="T71">
        <v>68</v>
      </c>
    </row>
    <row r="72" spans="19:20" x14ac:dyDescent="0.3">
      <c r="S72" s="6" t="s">
        <v>649</v>
      </c>
      <c r="T72">
        <v>69</v>
      </c>
    </row>
    <row r="73" spans="19:20" x14ac:dyDescent="0.3">
      <c r="S73" s="6" t="s">
        <v>649</v>
      </c>
      <c r="T73">
        <v>70</v>
      </c>
    </row>
    <row r="74" spans="19:20" x14ac:dyDescent="0.3">
      <c r="S74" s="6" t="s">
        <v>649</v>
      </c>
      <c r="T74">
        <v>71</v>
      </c>
    </row>
    <row r="75" spans="19:20" x14ac:dyDescent="0.3">
      <c r="S75" s="6" t="s">
        <v>649</v>
      </c>
      <c r="T75">
        <v>72</v>
      </c>
    </row>
    <row r="76" spans="19:20" x14ac:dyDescent="0.3">
      <c r="S76" s="6" t="s">
        <v>649</v>
      </c>
      <c r="T76">
        <v>73</v>
      </c>
    </row>
    <row r="77" spans="19:20" x14ac:dyDescent="0.3">
      <c r="S77" s="6" t="s">
        <v>649</v>
      </c>
      <c r="T77">
        <v>74</v>
      </c>
    </row>
    <row r="78" spans="19:20" x14ac:dyDescent="0.3">
      <c r="S78" s="6" t="s">
        <v>649</v>
      </c>
      <c r="T78">
        <v>75</v>
      </c>
    </row>
    <row r="79" spans="19:20" x14ac:dyDescent="0.3">
      <c r="S79" s="6" t="s">
        <v>649</v>
      </c>
      <c r="T79">
        <v>76</v>
      </c>
    </row>
    <row r="80" spans="19:20" x14ac:dyDescent="0.3">
      <c r="S80" s="6" t="s">
        <v>649</v>
      </c>
      <c r="T80">
        <v>77</v>
      </c>
    </row>
    <row r="81" spans="19:20" x14ac:dyDescent="0.3">
      <c r="S81" s="6" t="s">
        <v>649</v>
      </c>
      <c r="T81">
        <v>78</v>
      </c>
    </row>
    <row r="82" spans="19:20" x14ac:dyDescent="0.3">
      <c r="S82" s="6" t="s">
        <v>649</v>
      </c>
      <c r="T82">
        <v>79</v>
      </c>
    </row>
    <row r="83" spans="19:20" x14ac:dyDescent="0.3">
      <c r="S83" s="6" t="s">
        <v>649</v>
      </c>
      <c r="T83">
        <v>80</v>
      </c>
    </row>
    <row r="84" spans="19:20" x14ac:dyDescent="0.3">
      <c r="S84" s="6" t="s">
        <v>649</v>
      </c>
      <c r="T84">
        <v>81</v>
      </c>
    </row>
    <row r="85" spans="19:20" x14ac:dyDescent="0.3">
      <c r="S85" s="6" t="s">
        <v>649</v>
      </c>
      <c r="T85">
        <v>82</v>
      </c>
    </row>
    <row r="86" spans="19:20" x14ac:dyDescent="0.3">
      <c r="S86" s="6" t="s">
        <v>649</v>
      </c>
      <c r="T86">
        <v>83</v>
      </c>
    </row>
    <row r="87" spans="19:20" x14ac:dyDescent="0.3">
      <c r="S87" s="6" t="s">
        <v>649</v>
      </c>
      <c r="T87">
        <v>84</v>
      </c>
    </row>
    <row r="88" spans="19:20" x14ac:dyDescent="0.3">
      <c r="S88" s="6" t="s">
        <v>648</v>
      </c>
      <c r="T88">
        <v>85</v>
      </c>
    </row>
    <row r="89" spans="19:20" x14ac:dyDescent="0.3">
      <c r="S89" s="6" t="s">
        <v>648</v>
      </c>
      <c r="T89">
        <v>86</v>
      </c>
    </row>
    <row r="90" spans="19:20" x14ac:dyDescent="0.3">
      <c r="S90" s="6" t="s">
        <v>648</v>
      </c>
      <c r="T90">
        <v>87</v>
      </c>
    </row>
    <row r="91" spans="19:20" x14ac:dyDescent="0.3">
      <c r="S91" s="6" t="s">
        <v>648</v>
      </c>
      <c r="T91">
        <v>88</v>
      </c>
    </row>
    <row r="92" spans="19:20" x14ac:dyDescent="0.3">
      <c r="S92" s="6" t="s">
        <v>648</v>
      </c>
      <c r="T92">
        <v>89</v>
      </c>
    </row>
    <row r="93" spans="19:20" x14ac:dyDescent="0.3">
      <c r="S93" s="6" t="s">
        <v>648</v>
      </c>
      <c r="T93">
        <v>90</v>
      </c>
    </row>
    <row r="94" spans="19:20" x14ac:dyDescent="0.3">
      <c r="S94" s="6" t="s">
        <v>648</v>
      </c>
      <c r="T94">
        <v>91</v>
      </c>
    </row>
    <row r="95" spans="19:20" x14ac:dyDescent="0.3">
      <c r="S95" s="6" t="s">
        <v>648</v>
      </c>
      <c r="T95">
        <v>92</v>
      </c>
    </row>
    <row r="96" spans="19:20" x14ac:dyDescent="0.3">
      <c r="S96" s="6" t="s">
        <v>648</v>
      </c>
      <c r="T96">
        <v>93</v>
      </c>
    </row>
    <row r="97" spans="19:20" x14ac:dyDescent="0.3">
      <c r="S97" s="6" t="s">
        <v>648</v>
      </c>
      <c r="T97">
        <v>94</v>
      </c>
    </row>
    <row r="98" spans="19:20" x14ac:dyDescent="0.3">
      <c r="S98" s="6" t="s">
        <v>648</v>
      </c>
      <c r="T98">
        <v>95</v>
      </c>
    </row>
    <row r="99" spans="19:20" x14ac:dyDescent="0.3">
      <c r="S99" s="6" t="s">
        <v>648</v>
      </c>
      <c r="T99">
        <v>96</v>
      </c>
    </row>
    <row r="100" spans="19:20" x14ac:dyDescent="0.3">
      <c r="S100" s="6" t="s">
        <v>648</v>
      </c>
      <c r="T100">
        <v>97</v>
      </c>
    </row>
    <row r="101" spans="19:20" x14ac:dyDescent="0.3">
      <c r="S101" s="6" t="s">
        <v>648</v>
      </c>
      <c r="T101">
        <v>98</v>
      </c>
    </row>
    <row r="102" spans="19:20" x14ac:dyDescent="0.3">
      <c r="S102" s="6" t="s">
        <v>648</v>
      </c>
      <c r="T102">
        <v>99</v>
      </c>
    </row>
    <row r="103" spans="19:20" x14ac:dyDescent="0.3">
      <c r="S103" s="6" t="s">
        <v>648</v>
      </c>
      <c r="T103">
        <v>100</v>
      </c>
    </row>
    <row r="104" spans="19:20" x14ac:dyDescent="0.3">
      <c r="S104" s="6" t="s">
        <v>648</v>
      </c>
      <c r="T104">
        <v>101</v>
      </c>
    </row>
    <row r="105" spans="19:20" x14ac:dyDescent="0.3">
      <c r="S105" s="6" t="s">
        <v>648</v>
      </c>
      <c r="T105">
        <v>102</v>
      </c>
    </row>
    <row r="106" spans="19:20" x14ac:dyDescent="0.3">
      <c r="S106" s="6" t="s">
        <v>648</v>
      </c>
      <c r="T106">
        <v>103</v>
      </c>
    </row>
    <row r="107" spans="19:20" x14ac:dyDescent="0.3">
      <c r="S107" s="6" t="s">
        <v>648</v>
      </c>
      <c r="T107">
        <v>104</v>
      </c>
    </row>
    <row r="108" spans="19:20" x14ac:dyDescent="0.3">
      <c r="S108" s="6" t="s">
        <v>648</v>
      </c>
      <c r="T108">
        <v>105</v>
      </c>
    </row>
    <row r="109" spans="19:20" x14ac:dyDescent="0.3">
      <c r="S109" s="6" t="s">
        <v>648</v>
      </c>
      <c r="T109">
        <v>106</v>
      </c>
    </row>
    <row r="110" spans="19:20" x14ac:dyDescent="0.3">
      <c r="S110" s="6" t="s">
        <v>648</v>
      </c>
      <c r="T110">
        <v>107</v>
      </c>
    </row>
    <row r="111" spans="19:20" x14ac:dyDescent="0.3">
      <c r="S111" s="6" t="s">
        <v>648</v>
      </c>
      <c r="T111">
        <v>108</v>
      </c>
    </row>
    <row r="112" spans="19:20" x14ac:dyDescent="0.3">
      <c r="S112" s="6" t="s">
        <v>648</v>
      </c>
      <c r="T112">
        <v>109</v>
      </c>
    </row>
    <row r="113" spans="19:20" x14ac:dyDescent="0.3">
      <c r="S113" s="6" t="s">
        <v>648</v>
      </c>
      <c r="T113">
        <v>110</v>
      </c>
    </row>
    <row r="114" spans="19:20" x14ac:dyDescent="0.3">
      <c r="S114" s="6" t="s">
        <v>648</v>
      </c>
      <c r="T114">
        <v>111</v>
      </c>
    </row>
    <row r="115" spans="19:20" x14ac:dyDescent="0.3">
      <c r="S115" s="6" t="s">
        <v>648</v>
      </c>
      <c r="T115">
        <v>112</v>
      </c>
    </row>
    <row r="116" spans="19:20" x14ac:dyDescent="0.3">
      <c r="S116" s="6" t="s">
        <v>648</v>
      </c>
      <c r="T116">
        <v>113</v>
      </c>
    </row>
    <row r="117" spans="19:20" x14ac:dyDescent="0.3">
      <c r="S117" s="6" t="s">
        <v>648</v>
      </c>
      <c r="T117">
        <v>114</v>
      </c>
    </row>
    <row r="118" spans="19:20" x14ac:dyDescent="0.3">
      <c r="S118" s="6" t="s">
        <v>648</v>
      </c>
      <c r="T118">
        <v>115</v>
      </c>
    </row>
    <row r="119" spans="19:20" x14ac:dyDescent="0.3">
      <c r="S119" s="6" t="s">
        <v>648</v>
      </c>
      <c r="T119">
        <v>116</v>
      </c>
    </row>
    <row r="120" spans="19:20" x14ac:dyDescent="0.3">
      <c r="S120" s="6" t="s">
        <v>648</v>
      </c>
      <c r="T120">
        <v>117</v>
      </c>
    </row>
    <row r="121" spans="19:20" x14ac:dyDescent="0.3">
      <c r="S121" s="6" t="s">
        <v>648</v>
      </c>
      <c r="T121">
        <v>118</v>
      </c>
    </row>
    <row r="122" spans="19:20" x14ac:dyDescent="0.3">
      <c r="S122" s="6" t="s">
        <v>648</v>
      </c>
      <c r="T122">
        <v>119</v>
      </c>
    </row>
    <row r="123" spans="19:20" x14ac:dyDescent="0.3">
      <c r="S123" s="6" t="s">
        <v>648</v>
      </c>
      <c r="T123">
        <v>120</v>
      </c>
    </row>
    <row r="124" spans="19:20" x14ac:dyDescent="0.3">
      <c r="S124" s="6" t="s">
        <v>648</v>
      </c>
      <c r="T124">
        <v>121</v>
      </c>
    </row>
    <row r="125" spans="19:20" x14ac:dyDescent="0.3">
      <c r="S125" s="6" t="s">
        <v>648</v>
      </c>
      <c r="T125">
        <v>122</v>
      </c>
    </row>
    <row r="126" spans="19:20" x14ac:dyDescent="0.3">
      <c r="S126" s="6" t="s">
        <v>648</v>
      </c>
      <c r="T126">
        <v>123</v>
      </c>
    </row>
    <row r="127" spans="19:20" x14ac:dyDescent="0.3">
      <c r="S127" s="6" t="s">
        <v>648</v>
      </c>
      <c r="T127">
        <v>124</v>
      </c>
    </row>
    <row r="128" spans="19:20" x14ac:dyDescent="0.3">
      <c r="S128" s="6" t="s">
        <v>648</v>
      </c>
      <c r="T128">
        <v>125</v>
      </c>
    </row>
    <row r="129" spans="19:20" x14ac:dyDescent="0.3">
      <c r="S129" s="6" t="s">
        <v>648</v>
      </c>
      <c r="T129">
        <v>126</v>
      </c>
    </row>
    <row r="130" spans="19:20" x14ac:dyDescent="0.3">
      <c r="S130" s="6" t="s">
        <v>648</v>
      </c>
      <c r="T130">
        <v>127</v>
      </c>
    </row>
    <row r="131" spans="19:20" x14ac:dyDescent="0.3">
      <c r="S131" s="6" t="s">
        <v>648</v>
      </c>
      <c r="T131">
        <v>128</v>
      </c>
    </row>
    <row r="132" spans="19:20" x14ac:dyDescent="0.3">
      <c r="S132" s="6" t="s">
        <v>648</v>
      </c>
      <c r="T132">
        <v>129</v>
      </c>
    </row>
    <row r="133" spans="19:20" x14ac:dyDescent="0.3">
      <c r="S133" s="6" t="s">
        <v>647</v>
      </c>
      <c r="T133">
        <v>130</v>
      </c>
    </row>
    <row r="134" spans="19:20" x14ac:dyDescent="0.3">
      <c r="S134" s="6" t="s">
        <v>647</v>
      </c>
      <c r="T134">
        <v>131</v>
      </c>
    </row>
    <row r="135" spans="19:20" x14ac:dyDescent="0.3">
      <c r="S135" s="6" t="s">
        <v>647</v>
      </c>
      <c r="T135">
        <v>132</v>
      </c>
    </row>
    <row r="136" spans="19:20" x14ac:dyDescent="0.3">
      <c r="S136" s="6" t="s">
        <v>647</v>
      </c>
      <c r="T136">
        <v>133</v>
      </c>
    </row>
    <row r="137" spans="19:20" x14ac:dyDescent="0.3">
      <c r="S137" s="6" t="s">
        <v>647</v>
      </c>
      <c r="T137">
        <v>134</v>
      </c>
    </row>
    <row r="138" spans="19:20" x14ac:dyDescent="0.3">
      <c r="S138" s="6" t="s">
        <v>647</v>
      </c>
      <c r="T138">
        <v>135</v>
      </c>
    </row>
    <row r="139" spans="19:20" x14ac:dyDescent="0.3">
      <c r="S139" s="6" t="s">
        <v>647</v>
      </c>
      <c r="T139">
        <v>136</v>
      </c>
    </row>
    <row r="140" spans="19:20" x14ac:dyDescent="0.3">
      <c r="S140" s="6" t="s">
        <v>647</v>
      </c>
      <c r="T140">
        <v>137</v>
      </c>
    </row>
    <row r="141" spans="19:20" x14ac:dyDescent="0.3">
      <c r="S141" s="6" t="s">
        <v>647</v>
      </c>
      <c r="T141">
        <v>138</v>
      </c>
    </row>
    <row r="142" spans="19:20" x14ac:dyDescent="0.3">
      <c r="S142" s="6" t="s">
        <v>647</v>
      </c>
      <c r="T142">
        <v>139</v>
      </c>
    </row>
    <row r="143" spans="19:20" x14ac:dyDescent="0.3">
      <c r="S143" s="6" t="s">
        <v>647</v>
      </c>
      <c r="T143">
        <v>140</v>
      </c>
    </row>
    <row r="144" spans="19:20" x14ac:dyDescent="0.3">
      <c r="S144" s="6" t="s">
        <v>647</v>
      </c>
      <c r="T144">
        <v>141</v>
      </c>
    </row>
    <row r="145" spans="19:20" x14ac:dyDescent="0.3">
      <c r="S145" s="6" t="s">
        <v>647</v>
      </c>
      <c r="T145">
        <v>142</v>
      </c>
    </row>
    <row r="146" spans="19:20" x14ac:dyDescent="0.3">
      <c r="S146" s="6" t="s">
        <v>647</v>
      </c>
      <c r="T146">
        <v>143</v>
      </c>
    </row>
    <row r="147" spans="19:20" x14ac:dyDescent="0.3">
      <c r="S147" s="6" t="s">
        <v>647</v>
      </c>
      <c r="T147">
        <v>144</v>
      </c>
    </row>
    <row r="148" spans="19:20" x14ac:dyDescent="0.3">
      <c r="S148" s="6" t="s">
        <v>647</v>
      </c>
      <c r="T148">
        <v>145</v>
      </c>
    </row>
    <row r="149" spans="19:20" x14ac:dyDescent="0.3">
      <c r="S149" s="6" t="s">
        <v>647</v>
      </c>
      <c r="T149">
        <v>146</v>
      </c>
    </row>
    <row r="150" spans="19:20" x14ac:dyDescent="0.3">
      <c r="S150" s="6" t="s">
        <v>647</v>
      </c>
      <c r="T150">
        <v>147</v>
      </c>
    </row>
    <row r="151" spans="19:20" x14ac:dyDescent="0.3">
      <c r="S151" s="6" t="s">
        <v>647</v>
      </c>
      <c r="T151">
        <v>148</v>
      </c>
    </row>
    <row r="152" spans="19:20" x14ac:dyDescent="0.3">
      <c r="S152" s="6" t="s">
        <v>647</v>
      </c>
      <c r="T152">
        <v>149</v>
      </c>
    </row>
    <row r="153" spans="19:20" x14ac:dyDescent="0.3">
      <c r="S153" s="6" t="s">
        <v>647</v>
      </c>
      <c r="T153">
        <v>150</v>
      </c>
    </row>
    <row r="154" spans="19:20" x14ac:dyDescent="0.3">
      <c r="S154" s="6" t="s">
        <v>647</v>
      </c>
      <c r="T154">
        <v>151</v>
      </c>
    </row>
    <row r="155" spans="19:20" x14ac:dyDescent="0.3">
      <c r="S155" s="6" t="s">
        <v>647</v>
      </c>
      <c r="T155">
        <v>152</v>
      </c>
    </row>
    <row r="156" spans="19:20" x14ac:dyDescent="0.3">
      <c r="S156" s="6" t="s">
        <v>647</v>
      </c>
      <c r="T156">
        <v>153</v>
      </c>
    </row>
    <row r="157" spans="19:20" x14ac:dyDescent="0.3">
      <c r="S157" s="6" t="s">
        <v>647</v>
      </c>
      <c r="T157">
        <v>154</v>
      </c>
    </row>
    <row r="158" spans="19:20" x14ac:dyDescent="0.3">
      <c r="S158" s="6" t="s">
        <v>647</v>
      </c>
      <c r="T158">
        <v>155</v>
      </c>
    </row>
    <row r="159" spans="19:20" x14ac:dyDescent="0.3">
      <c r="S159" s="6" t="s">
        <v>647</v>
      </c>
      <c r="T159">
        <v>156</v>
      </c>
    </row>
    <row r="160" spans="19:20" x14ac:dyDescent="0.3">
      <c r="S160" s="6" t="s">
        <v>647</v>
      </c>
      <c r="T160">
        <v>157</v>
      </c>
    </row>
    <row r="161" spans="19:20" x14ac:dyDescent="0.3">
      <c r="S161" s="6" t="s">
        <v>647</v>
      </c>
      <c r="T161">
        <v>158</v>
      </c>
    </row>
    <row r="162" spans="19:20" x14ac:dyDescent="0.3">
      <c r="S162" s="6" t="s">
        <v>647</v>
      </c>
      <c r="T162">
        <v>159</v>
      </c>
    </row>
    <row r="163" spans="19:20" x14ac:dyDescent="0.3">
      <c r="S163" s="6" t="s">
        <v>647</v>
      </c>
      <c r="T163">
        <v>160</v>
      </c>
    </row>
    <row r="164" spans="19:20" x14ac:dyDescent="0.3">
      <c r="S164" s="6" t="s">
        <v>647</v>
      </c>
      <c r="T164">
        <v>161</v>
      </c>
    </row>
    <row r="165" spans="19:20" x14ac:dyDescent="0.3">
      <c r="S165" s="6" t="s">
        <v>647</v>
      </c>
      <c r="T165">
        <v>162</v>
      </c>
    </row>
    <row r="166" spans="19:20" x14ac:dyDescent="0.3">
      <c r="S166" s="6" t="s">
        <v>647</v>
      </c>
      <c r="T166">
        <v>163</v>
      </c>
    </row>
    <row r="167" spans="19:20" x14ac:dyDescent="0.3">
      <c r="S167" s="6" t="s">
        <v>647</v>
      </c>
      <c r="T167">
        <v>164</v>
      </c>
    </row>
    <row r="168" spans="19:20" x14ac:dyDescent="0.3">
      <c r="S168" s="6" t="s">
        <v>647</v>
      </c>
      <c r="T168">
        <v>165</v>
      </c>
    </row>
    <row r="169" spans="19:20" x14ac:dyDescent="0.3">
      <c r="S169" s="6" t="s">
        <v>647</v>
      </c>
      <c r="T169">
        <v>166</v>
      </c>
    </row>
    <row r="170" spans="19:20" x14ac:dyDescent="0.3">
      <c r="S170" s="6" t="s">
        <v>647</v>
      </c>
      <c r="T170">
        <v>167</v>
      </c>
    </row>
    <row r="171" spans="19:20" x14ac:dyDescent="0.3">
      <c r="S171" s="6" t="s">
        <v>647</v>
      </c>
      <c r="T171">
        <v>168</v>
      </c>
    </row>
    <row r="172" spans="19:20" x14ac:dyDescent="0.3">
      <c r="S172" s="6" t="s">
        <v>647</v>
      </c>
      <c r="T172">
        <v>169</v>
      </c>
    </row>
    <row r="173" spans="19:20" x14ac:dyDescent="0.3">
      <c r="S173" s="6" t="s">
        <v>647</v>
      </c>
      <c r="T173">
        <v>170</v>
      </c>
    </row>
    <row r="174" spans="19:20" x14ac:dyDescent="0.3">
      <c r="S174" s="6" t="s">
        <v>647</v>
      </c>
      <c r="T174">
        <v>171</v>
      </c>
    </row>
    <row r="175" spans="19:20" x14ac:dyDescent="0.3">
      <c r="S175" s="6" t="s">
        <v>647</v>
      </c>
      <c r="T175">
        <v>172</v>
      </c>
    </row>
    <row r="176" spans="19:20" x14ac:dyDescent="0.3">
      <c r="S176" s="6" t="s">
        <v>647</v>
      </c>
      <c r="T176">
        <v>173</v>
      </c>
    </row>
    <row r="177" spans="19:20" x14ac:dyDescent="0.3">
      <c r="S177" s="6" t="s">
        <v>647</v>
      </c>
      <c r="T177">
        <v>174</v>
      </c>
    </row>
    <row r="178" spans="19:20" x14ac:dyDescent="0.3">
      <c r="S178" s="6" t="s">
        <v>647</v>
      </c>
      <c r="T178">
        <v>175</v>
      </c>
    </row>
    <row r="179" spans="19:20" x14ac:dyDescent="0.3">
      <c r="S179" s="6" t="s">
        <v>647</v>
      </c>
      <c r="T179">
        <v>176</v>
      </c>
    </row>
    <row r="180" spans="19:20" x14ac:dyDescent="0.3">
      <c r="S180" s="6" t="s">
        <v>647</v>
      </c>
      <c r="T180">
        <v>177</v>
      </c>
    </row>
    <row r="181" spans="19:20" x14ac:dyDescent="0.3">
      <c r="S181" s="6" t="s">
        <v>647</v>
      </c>
      <c r="T181">
        <v>178</v>
      </c>
    </row>
    <row r="182" spans="19:20" x14ac:dyDescent="0.3">
      <c r="S182" s="6" t="s">
        <v>647</v>
      </c>
      <c r="T182">
        <v>179</v>
      </c>
    </row>
    <row r="183" spans="19:20" x14ac:dyDescent="0.3">
      <c r="S183" s="6" t="s">
        <v>647</v>
      </c>
      <c r="T183">
        <v>180</v>
      </c>
    </row>
    <row r="184" spans="19:20" x14ac:dyDescent="0.3">
      <c r="S184" s="6" t="s">
        <v>647</v>
      </c>
      <c r="T184">
        <v>181</v>
      </c>
    </row>
    <row r="185" spans="19:20" x14ac:dyDescent="0.3">
      <c r="S185" s="6" t="s">
        <v>647</v>
      </c>
      <c r="T185">
        <v>182</v>
      </c>
    </row>
    <row r="186" spans="19:20" x14ac:dyDescent="0.3">
      <c r="S186" s="6" t="s">
        <v>647</v>
      </c>
      <c r="T186">
        <v>183</v>
      </c>
    </row>
    <row r="187" spans="19:20" x14ac:dyDescent="0.3">
      <c r="S187" s="6" t="s">
        <v>647</v>
      </c>
      <c r="T187">
        <v>184</v>
      </c>
    </row>
    <row r="188" spans="19:20" x14ac:dyDescent="0.3">
      <c r="S188" s="6" t="s">
        <v>647</v>
      </c>
      <c r="T188">
        <v>185</v>
      </c>
    </row>
    <row r="189" spans="19:20" x14ac:dyDescent="0.3">
      <c r="S189" s="6" t="s">
        <v>647</v>
      </c>
      <c r="T189">
        <v>186</v>
      </c>
    </row>
    <row r="190" spans="19:20" x14ac:dyDescent="0.3">
      <c r="S190" s="6" t="s">
        <v>647</v>
      </c>
      <c r="T190">
        <v>187</v>
      </c>
    </row>
    <row r="191" spans="19:20" x14ac:dyDescent="0.3">
      <c r="S191" s="6" t="s">
        <v>647</v>
      </c>
      <c r="T191">
        <v>188</v>
      </c>
    </row>
    <row r="192" spans="19:20" x14ac:dyDescent="0.3">
      <c r="S192" s="6" t="s">
        <v>647</v>
      </c>
      <c r="T192">
        <v>189</v>
      </c>
    </row>
    <row r="193" spans="19:20" x14ac:dyDescent="0.3">
      <c r="S193" s="6" t="s">
        <v>647</v>
      </c>
      <c r="T193">
        <v>190</v>
      </c>
    </row>
    <row r="194" spans="19:20" x14ac:dyDescent="0.3">
      <c r="S194" s="6" t="s">
        <v>647</v>
      </c>
      <c r="T194">
        <v>191</v>
      </c>
    </row>
    <row r="195" spans="19:20" x14ac:dyDescent="0.3">
      <c r="S195" s="6" t="s">
        <v>647</v>
      </c>
      <c r="T195">
        <v>192</v>
      </c>
    </row>
    <row r="196" spans="19:20" x14ac:dyDescent="0.3">
      <c r="S196" s="6" t="s">
        <v>647</v>
      </c>
      <c r="T196">
        <v>193</v>
      </c>
    </row>
    <row r="197" spans="19:20" x14ac:dyDescent="0.3">
      <c r="S197" s="6" t="s">
        <v>647</v>
      </c>
      <c r="T197">
        <v>194</v>
      </c>
    </row>
    <row r="198" spans="19:20" x14ac:dyDescent="0.3">
      <c r="S198" s="6" t="s">
        <v>647</v>
      </c>
      <c r="T198">
        <v>195</v>
      </c>
    </row>
    <row r="199" spans="19:20" x14ac:dyDescent="0.3">
      <c r="S199" s="6" t="s">
        <v>647</v>
      </c>
      <c r="T199">
        <v>196</v>
      </c>
    </row>
    <row r="200" spans="19:20" x14ac:dyDescent="0.3">
      <c r="S200" s="6" t="s">
        <v>647</v>
      </c>
      <c r="T200">
        <v>197</v>
      </c>
    </row>
    <row r="201" spans="19:20" x14ac:dyDescent="0.3">
      <c r="S201" s="6" t="s">
        <v>647</v>
      </c>
      <c r="T201">
        <v>198</v>
      </c>
    </row>
    <row r="202" spans="19:20" x14ac:dyDescent="0.3">
      <c r="S202" s="6" t="s">
        <v>647</v>
      </c>
      <c r="T202">
        <v>199</v>
      </c>
    </row>
    <row r="203" spans="19:20" x14ac:dyDescent="0.3">
      <c r="S203" s="6" t="s">
        <v>647</v>
      </c>
      <c r="T203">
        <v>200</v>
      </c>
    </row>
    <row r="204" spans="19:20" x14ac:dyDescent="0.3">
      <c r="S204" s="6" t="s">
        <v>647</v>
      </c>
      <c r="T204">
        <v>201</v>
      </c>
    </row>
    <row r="205" spans="19:20" x14ac:dyDescent="0.3">
      <c r="S205" s="6" t="s">
        <v>647</v>
      </c>
      <c r="T205">
        <v>202</v>
      </c>
    </row>
    <row r="206" spans="19:20" x14ac:dyDescent="0.3">
      <c r="S206" s="6" t="s">
        <v>647</v>
      </c>
      <c r="T206">
        <v>203</v>
      </c>
    </row>
    <row r="207" spans="19:20" x14ac:dyDescent="0.3">
      <c r="S207" s="6" t="s">
        <v>647</v>
      </c>
      <c r="T207">
        <v>204</v>
      </c>
    </row>
    <row r="208" spans="19:20" x14ac:dyDescent="0.3">
      <c r="S208" s="6" t="s">
        <v>647</v>
      </c>
      <c r="T208">
        <v>205</v>
      </c>
    </row>
    <row r="209" spans="19:20" x14ac:dyDescent="0.3">
      <c r="S209" s="6" t="s">
        <v>647</v>
      </c>
      <c r="T209">
        <v>206</v>
      </c>
    </row>
    <row r="210" spans="19:20" x14ac:dyDescent="0.3">
      <c r="S210" s="6" t="s">
        <v>647</v>
      </c>
      <c r="T210">
        <v>207</v>
      </c>
    </row>
    <row r="211" spans="19:20" x14ac:dyDescent="0.3">
      <c r="S211" s="6" t="s">
        <v>647</v>
      </c>
      <c r="T211">
        <v>208</v>
      </c>
    </row>
    <row r="212" spans="19:20" x14ac:dyDescent="0.3">
      <c r="S212" s="6" t="s">
        <v>647</v>
      </c>
      <c r="T212">
        <v>209</v>
      </c>
    </row>
    <row r="213" spans="19:20" x14ac:dyDescent="0.3">
      <c r="S213" s="6" t="s">
        <v>647</v>
      </c>
      <c r="T213">
        <v>210</v>
      </c>
    </row>
    <row r="214" spans="19:20" x14ac:dyDescent="0.3">
      <c r="S214" s="6" t="s">
        <v>647</v>
      </c>
      <c r="T214">
        <v>211</v>
      </c>
    </row>
    <row r="215" spans="19:20" x14ac:dyDescent="0.3">
      <c r="S215" s="6" t="s">
        <v>647</v>
      </c>
      <c r="T215">
        <v>212</v>
      </c>
    </row>
    <row r="216" spans="19:20" x14ac:dyDescent="0.3">
      <c r="S216" s="6" t="s">
        <v>647</v>
      </c>
      <c r="T216">
        <v>213</v>
      </c>
    </row>
    <row r="217" spans="19:20" x14ac:dyDescent="0.3">
      <c r="S217" s="6" t="s">
        <v>647</v>
      </c>
      <c r="T217">
        <v>214</v>
      </c>
    </row>
    <row r="218" spans="19:20" x14ac:dyDescent="0.3">
      <c r="S218" s="6" t="s">
        <v>647</v>
      </c>
      <c r="T218">
        <v>215</v>
      </c>
    </row>
    <row r="219" spans="19:20" x14ac:dyDescent="0.3">
      <c r="S219" s="6" t="s">
        <v>647</v>
      </c>
      <c r="T219">
        <v>216</v>
      </c>
    </row>
    <row r="220" spans="19:20" x14ac:dyDescent="0.3">
      <c r="S220" s="6" t="s">
        <v>647</v>
      </c>
      <c r="T220">
        <v>217</v>
      </c>
    </row>
    <row r="221" spans="19:20" x14ac:dyDescent="0.3">
      <c r="S221" s="6" t="s">
        <v>647</v>
      </c>
      <c r="T221">
        <v>218</v>
      </c>
    </row>
    <row r="222" spans="19:20" x14ac:dyDescent="0.3">
      <c r="S222" s="6" t="s">
        <v>647</v>
      </c>
      <c r="T222">
        <v>219</v>
      </c>
    </row>
    <row r="223" spans="19:20" x14ac:dyDescent="0.3">
      <c r="S223" s="6" t="s">
        <v>647</v>
      </c>
      <c r="T223">
        <v>220</v>
      </c>
    </row>
    <row r="224" spans="19:20" x14ac:dyDescent="0.3">
      <c r="S224" s="6" t="s">
        <v>647</v>
      </c>
      <c r="T224">
        <v>221</v>
      </c>
    </row>
    <row r="225" spans="19:20" x14ac:dyDescent="0.3">
      <c r="S225" s="6" t="s">
        <v>647</v>
      </c>
      <c r="T225">
        <v>222</v>
      </c>
    </row>
    <row r="226" spans="19:20" x14ac:dyDescent="0.3">
      <c r="S226" s="6" t="s">
        <v>647</v>
      </c>
      <c r="T226">
        <v>223</v>
      </c>
    </row>
    <row r="227" spans="19:20" x14ac:dyDescent="0.3">
      <c r="S227" s="6" t="s">
        <v>647</v>
      </c>
      <c r="T227">
        <v>224</v>
      </c>
    </row>
    <row r="228" spans="19:20" x14ac:dyDescent="0.3">
      <c r="S228" s="6" t="s">
        <v>647</v>
      </c>
      <c r="T228">
        <v>225</v>
      </c>
    </row>
    <row r="229" spans="19:20" x14ac:dyDescent="0.3">
      <c r="S229" s="6" t="s">
        <v>647</v>
      </c>
      <c r="T229">
        <v>226</v>
      </c>
    </row>
    <row r="230" spans="19:20" x14ac:dyDescent="0.3">
      <c r="S230" s="6" t="s">
        <v>647</v>
      </c>
      <c r="T230">
        <v>227</v>
      </c>
    </row>
    <row r="231" spans="19:20" x14ac:dyDescent="0.3">
      <c r="S231" s="6" t="s">
        <v>647</v>
      </c>
      <c r="T231">
        <v>228</v>
      </c>
    </row>
    <row r="232" spans="19:20" x14ac:dyDescent="0.3">
      <c r="S232" s="6" t="s">
        <v>647</v>
      </c>
      <c r="T232">
        <v>229</v>
      </c>
    </row>
    <row r="233" spans="19:20" x14ac:dyDescent="0.3">
      <c r="S233" s="6" t="s">
        <v>647</v>
      </c>
      <c r="T233">
        <v>230</v>
      </c>
    </row>
    <row r="234" spans="19:20" x14ac:dyDescent="0.3">
      <c r="S234" s="6" t="s">
        <v>647</v>
      </c>
      <c r="T234">
        <v>231</v>
      </c>
    </row>
    <row r="235" spans="19:20" x14ac:dyDescent="0.3">
      <c r="S235" s="6" t="s">
        <v>647</v>
      </c>
      <c r="T235">
        <v>232</v>
      </c>
    </row>
    <row r="236" spans="19:20" x14ac:dyDescent="0.3">
      <c r="S236" s="6" t="s">
        <v>647</v>
      </c>
      <c r="T236">
        <v>233</v>
      </c>
    </row>
    <row r="237" spans="19:20" x14ac:dyDescent="0.3">
      <c r="S237" s="6" t="s">
        <v>647</v>
      </c>
      <c r="T237">
        <v>234</v>
      </c>
    </row>
    <row r="238" spans="19:20" x14ac:dyDescent="0.3">
      <c r="S238" s="6" t="s">
        <v>647</v>
      </c>
      <c r="T238">
        <v>235</v>
      </c>
    </row>
    <row r="239" spans="19:20" x14ac:dyDescent="0.3">
      <c r="S239" s="6" t="s">
        <v>647</v>
      </c>
      <c r="T239">
        <v>236</v>
      </c>
    </row>
    <row r="240" spans="19:20" x14ac:dyDescent="0.3">
      <c r="S240" s="6" t="s">
        <v>647</v>
      </c>
      <c r="T240">
        <v>237</v>
      </c>
    </row>
    <row r="241" spans="19:20" x14ac:dyDescent="0.3">
      <c r="S241" s="6" t="s">
        <v>647</v>
      </c>
      <c r="T241">
        <v>238</v>
      </c>
    </row>
    <row r="242" spans="19:20" x14ac:dyDescent="0.3">
      <c r="S242" s="6" t="s">
        <v>647</v>
      </c>
      <c r="T242">
        <v>239</v>
      </c>
    </row>
    <row r="243" spans="19:20" x14ac:dyDescent="0.3">
      <c r="S243" s="6" t="s">
        <v>647</v>
      </c>
      <c r="T243">
        <v>240</v>
      </c>
    </row>
    <row r="244" spans="19:20" x14ac:dyDescent="0.3">
      <c r="S244" s="6" t="s">
        <v>647</v>
      </c>
      <c r="T244">
        <v>241</v>
      </c>
    </row>
    <row r="245" spans="19:20" x14ac:dyDescent="0.3">
      <c r="S245" s="6" t="s">
        <v>647</v>
      </c>
      <c r="T245">
        <v>242</v>
      </c>
    </row>
    <row r="246" spans="19:20" x14ac:dyDescent="0.3">
      <c r="S246" s="6" t="s">
        <v>647</v>
      </c>
      <c r="T246">
        <v>243</v>
      </c>
    </row>
    <row r="247" spans="19:20" x14ac:dyDescent="0.3">
      <c r="S247" s="6" t="s">
        <v>647</v>
      </c>
      <c r="T247">
        <v>244</v>
      </c>
    </row>
    <row r="248" spans="19:20" x14ac:dyDescent="0.3">
      <c r="S248" s="6" t="s">
        <v>647</v>
      </c>
      <c r="T248">
        <v>245</v>
      </c>
    </row>
    <row r="249" spans="19:20" x14ac:dyDescent="0.3">
      <c r="S249" s="6" t="s">
        <v>647</v>
      </c>
      <c r="T249">
        <v>246</v>
      </c>
    </row>
    <row r="250" spans="19:20" x14ac:dyDescent="0.3">
      <c r="S250" s="6" t="s">
        <v>647</v>
      </c>
      <c r="T250">
        <v>247</v>
      </c>
    </row>
    <row r="251" spans="19:20" x14ac:dyDescent="0.3">
      <c r="S251" s="6" t="s">
        <v>647</v>
      </c>
      <c r="T251">
        <v>248</v>
      </c>
    </row>
    <row r="252" spans="19:20" x14ac:dyDescent="0.3">
      <c r="S252" s="6" t="s">
        <v>647</v>
      </c>
      <c r="T252">
        <v>249</v>
      </c>
    </row>
    <row r="253" spans="19:20" x14ac:dyDescent="0.3">
      <c r="S253" s="6" t="s">
        <v>647</v>
      </c>
      <c r="T253">
        <v>250</v>
      </c>
    </row>
    <row r="254" spans="19:20" x14ac:dyDescent="0.3">
      <c r="S254" s="6" t="s">
        <v>647</v>
      </c>
      <c r="T254">
        <v>251</v>
      </c>
    </row>
    <row r="255" spans="19:20" x14ac:dyDescent="0.3">
      <c r="S255" s="6" t="s">
        <v>647</v>
      </c>
      <c r="T255">
        <v>252</v>
      </c>
    </row>
    <row r="256" spans="19:20" x14ac:dyDescent="0.3">
      <c r="S256" s="6" t="s">
        <v>647</v>
      </c>
      <c r="T256">
        <v>253</v>
      </c>
    </row>
    <row r="257" spans="19:20" x14ac:dyDescent="0.3">
      <c r="S257" s="6" t="s">
        <v>647</v>
      </c>
      <c r="T257">
        <v>254</v>
      </c>
    </row>
    <row r="258" spans="19:20" x14ac:dyDescent="0.3">
      <c r="S258" s="6" t="s">
        <v>647</v>
      </c>
      <c r="T258">
        <v>255</v>
      </c>
    </row>
    <row r="259" spans="19:20" x14ac:dyDescent="0.3">
      <c r="S259" s="6" t="s">
        <v>647</v>
      </c>
      <c r="T259">
        <v>256</v>
      </c>
    </row>
    <row r="260" spans="19:20" x14ac:dyDescent="0.3">
      <c r="S260" s="6" t="s">
        <v>647</v>
      </c>
      <c r="T260">
        <v>257</v>
      </c>
    </row>
    <row r="261" spans="19:20" x14ac:dyDescent="0.3">
      <c r="S261" s="6" t="s">
        <v>647</v>
      </c>
      <c r="T261">
        <v>258</v>
      </c>
    </row>
    <row r="262" spans="19:20" x14ac:dyDescent="0.3">
      <c r="S262" s="6" t="s">
        <v>647</v>
      </c>
      <c r="T262">
        <v>259</v>
      </c>
    </row>
    <row r="263" spans="19:20" x14ac:dyDescent="0.3">
      <c r="S263" s="6" t="s">
        <v>647</v>
      </c>
      <c r="T263">
        <v>260</v>
      </c>
    </row>
    <row r="264" spans="19:20" x14ac:dyDescent="0.3">
      <c r="S264" s="6" t="s">
        <v>647</v>
      </c>
      <c r="T264">
        <v>261</v>
      </c>
    </row>
    <row r="265" spans="19:20" x14ac:dyDescent="0.3">
      <c r="S265" s="6" t="s">
        <v>647</v>
      </c>
      <c r="T265">
        <v>262</v>
      </c>
    </row>
    <row r="266" spans="19:20" x14ac:dyDescent="0.3">
      <c r="S266" s="6" t="s">
        <v>647</v>
      </c>
      <c r="T266">
        <v>263</v>
      </c>
    </row>
    <row r="267" spans="19:20" x14ac:dyDescent="0.3">
      <c r="S267" s="6" t="s">
        <v>647</v>
      </c>
      <c r="T267">
        <v>264</v>
      </c>
    </row>
    <row r="268" spans="19:20" x14ac:dyDescent="0.3">
      <c r="S268" s="6" t="s">
        <v>647</v>
      </c>
      <c r="T268">
        <v>265</v>
      </c>
    </row>
    <row r="269" spans="19:20" x14ac:dyDescent="0.3">
      <c r="S269" s="6" t="s">
        <v>647</v>
      </c>
      <c r="T269">
        <v>266</v>
      </c>
    </row>
    <row r="270" spans="19:20" x14ac:dyDescent="0.3">
      <c r="S270" s="6" t="s">
        <v>647</v>
      </c>
      <c r="T270">
        <v>267</v>
      </c>
    </row>
    <row r="271" spans="19:20" x14ac:dyDescent="0.3">
      <c r="S271" s="6" t="s">
        <v>647</v>
      </c>
      <c r="T271">
        <v>268</v>
      </c>
    </row>
    <row r="272" spans="19:20" x14ac:dyDescent="0.3">
      <c r="S272" s="6" t="s">
        <v>647</v>
      </c>
      <c r="T272">
        <v>269</v>
      </c>
    </row>
    <row r="273" spans="19:20" x14ac:dyDescent="0.3">
      <c r="S273" s="6" t="s">
        <v>647</v>
      </c>
      <c r="T273">
        <v>270</v>
      </c>
    </row>
    <row r="274" spans="19:20" x14ac:dyDescent="0.3">
      <c r="S274" s="6" t="s">
        <v>647</v>
      </c>
      <c r="T274">
        <v>271</v>
      </c>
    </row>
    <row r="275" spans="19:20" x14ac:dyDescent="0.3">
      <c r="S275" s="6" t="s">
        <v>647</v>
      </c>
      <c r="T275">
        <v>272</v>
      </c>
    </row>
    <row r="276" spans="19:20" x14ac:dyDescent="0.3">
      <c r="S276" s="6" t="s">
        <v>647</v>
      </c>
      <c r="T276">
        <v>273</v>
      </c>
    </row>
    <row r="277" spans="19:20" x14ac:dyDescent="0.3">
      <c r="S277" s="6" t="s">
        <v>647</v>
      </c>
      <c r="T277">
        <v>274</v>
      </c>
    </row>
    <row r="278" spans="19:20" x14ac:dyDescent="0.3">
      <c r="S278" s="6" t="s">
        <v>647</v>
      </c>
      <c r="T278">
        <v>275</v>
      </c>
    </row>
    <row r="279" spans="19:20" x14ac:dyDescent="0.3">
      <c r="S279" s="6" t="s">
        <v>647</v>
      </c>
      <c r="T279">
        <v>276</v>
      </c>
    </row>
    <row r="280" spans="19:20" x14ac:dyDescent="0.3">
      <c r="S280" s="6" t="s">
        <v>647</v>
      </c>
      <c r="T280">
        <v>277</v>
      </c>
    </row>
    <row r="281" spans="19:20" x14ac:dyDescent="0.3">
      <c r="S281" s="6" t="s">
        <v>647</v>
      </c>
      <c r="T281">
        <v>278</v>
      </c>
    </row>
    <row r="282" spans="19:20" x14ac:dyDescent="0.3">
      <c r="S282" s="6" t="s">
        <v>647</v>
      </c>
      <c r="T282">
        <v>279</v>
      </c>
    </row>
    <row r="283" spans="19:20" x14ac:dyDescent="0.3">
      <c r="S283" s="6" t="s">
        <v>647</v>
      </c>
      <c r="T283">
        <v>280</v>
      </c>
    </row>
    <row r="284" spans="19:20" x14ac:dyDescent="0.3">
      <c r="S284" s="6" t="s">
        <v>647</v>
      </c>
      <c r="T284">
        <v>281</v>
      </c>
    </row>
    <row r="285" spans="19:20" x14ac:dyDescent="0.3">
      <c r="S285" s="6" t="s">
        <v>647</v>
      </c>
      <c r="T285">
        <v>282</v>
      </c>
    </row>
    <row r="286" spans="19:20" x14ac:dyDescent="0.3">
      <c r="S286" s="6" t="s">
        <v>647</v>
      </c>
      <c r="T286">
        <v>283</v>
      </c>
    </row>
    <row r="287" spans="19:20" x14ac:dyDescent="0.3">
      <c r="S287" s="6" t="s">
        <v>647</v>
      </c>
      <c r="T287">
        <v>284</v>
      </c>
    </row>
    <row r="288" spans="19:20" x14ac:dyDescent="0.3">
      <c r="S288" s="6" t="s">
        <v>647</v>
      </c>
      <c r="T288">
        <v>285</v>
      </c>
    </row>
    <row r="289" spans="19:20" x14ac:dyDescent="0.3">
      <c r="S289" s="6" t="s">
        <v>647</v>
      </c>
      <c r="T289">
        <v>286</v>
      </c>
    </row>
    <row r="290" spans="19:20" x14ac:dyDescent="0.3">
      <c r="S290" s="6" t="s">
        <v>647</v>
      </c>
      <c r="T290">
        <v>287</v>
      </c>
    </row>
    <row r="291" spans="19:20" x14ac:dyDescent="0.3">
      <c r="S291" s="6" t="s">
        <v>647</v>
      </c>
      <c r="T291">
        <v>288</v>
      </c>
    </row>
    <row r="292" spans="19:20" x14ac:dyDescent="0.3">
      <c r="S292" s="6" t="s">
        <v>647</v>
      </c>
      <c r="T292">
        <v>289</v>
      </c>
    </row>
    <row r="293" spans="19:20" x14ac:dyDescent="0.3">
      <c r="S293" s="6" t="s">
        <v>647</v>
      </c>
      <c r="T293">
        <v>290</v>
      </c>
    </row>
    <row r="294" spans="19:20" x14ac:dyDescent="0.3">
      <c r="S294" s="6" t="s">
        <v>647</v>
      </c>
      <c r="T294">
        <v>291</v>
      </c>
    </row>
    <row r="295" spans="19:20" x14ac:dyDescent="0.3">
      <c r="S295" s="6" t="s">
        <v>647</v>
      </c>
      <c r="T295">
        <v>292</v>
      </c>
    </row>
    <row r="296" spans="19:20" x14ac:dyDescent="0.3">
      <c r="S296" s="6" t="s">
        <v>647</v>
      </c>
      <c r="T296">
        <v>293</v>
      </c>
    </row>
    <row r="297" spans="19:20" x14ac:dyDescent="0.3">
      <c r="S297" s="6" t="s">
        <v>647</v>
      </c>
      <c r="T297">
        <v>294</v>
      </c>
    </row>
    <row r="298" spans="19:20" x14ac:dyDescent="0.3">
      <c r="S298" s="6" t="s">
        <v>647</v>
      </c>
      <c r="T298">
        <v>295</v>
      </c>
    </row>
    <row r="299" spans="19:20" x14ac:dyDescent="0.3">
      <c r="S299" s="6" t="s">
        <v>647</v>
      </c>
      <c r="T299">
        <v>296</v>
      </c>
    </row>
    <row r="300" spans="19:20" x14ac:dyDescent="0.3">
      <c r="S300" s="6" t="s">
        <v>647</v>
      </c>
      <c r="T300">
        <v>297</v>
      </c>
    </row>
    <row r="301" spans="19:20" x14ac:dyDescent="0.3">
      <c r="S301" s="6" t="s">
        <v>647</v>
      </c>
      <c r="T301">
        <v>298</v>
      </c>
    </row>
    <row r="302" spans="19:20" x14ac:dyDescent="0.3">
      <c r="S302" s="6" t="s">
        <v>647</v>
      </c>
      <c r="T302">
        <v>299</v>
      </c>
    </row>
    <row r="303" spans="19:20" x14ac:dyDescent="0.3">
      <c r="S303" s="6" t="s">
        <v>647</v>
      </c>
      <c r="T303">
        <v>300</v>
      </c>
    </row>
    <row r="304" spans="19:20" x14ac:dyDescent="0.3">
      <c r="S304" s="6" t="s">
        <v>647</v>
      </c>
      <c r="T304">
        <v>301</v>
      </c>
    </row>
    <row r="305" spans="19:20" x14ac:dyDescent="0.3">
      <c r="S305" s="6" t="s">
        <v>647</v>
      </c>
      <c r="T305">
        <v>302</v>
      </c>
    </row>
    <row r="306" spans="19:20" x14ac:dyDescent="0.3">
      <c r="S306" s="6" t="s">
        <v>647</v>
      </c>
      <c r="T306">
        <v>303</v>
      </c>
    </row>
    <row r="307" spans="19:20" x14ac:dyDescent="0.3">
      <c r="S307" s="6" t="s">
        <v>647</v>
      </c>
      <c r="T307">
        <v>304</v>
      </c>
    </row>
    <row r="308" spans="19:20" x14ac:dyDescent="0.3">
      <c r="S308" s="6" t="s">
        <v>647</v>
      </c>
      <c r="T308">
        <v>305</v>
      </c>
    </row>
    <row r="309" spans="19:20" x14ac:dyDescent="0.3">
      <c r="S309" s="6" t="s">
        <v>647</v>
      </c>
      <c r="T309">
        <v>306</v>
      </c>
    </row>
    <row r="310" spans="19:20" x14ac:dyDescent="0.3">
      <c r="S310" s="6" t="s">
        <v>647</v>
      </c>
      <c r="T310">
        <v>307</v>
      </c>
    </row>
    <row r="311" spans="19:20" x14ac:dyDescent="0.3">
      <c r="S311" s="6" t="s">
        <v>647</v>
      </c>
      <c r="T311">
        <v>308</v>
      </c>
    </row>
    <row r="312" spans="19:20" x14ac:dyDescent="0.3">
      <c r="S312" s="6" t="s">
        <v>647</v>
      </c>
      <c r="T312">
        <v>309</v>
      </c>
    </row>
    <row r="313" spans="19:20" x14ac:dyDescent="0.3">
      <c r="S313" s="6" t="s">
        <v>647</v>
      </c>
      <c r="T313">
        <v>310</v>
      </c>
    </row>
    <row r="314" spans="19:20" x14ac:dyDescent="0.3">
      <c r="S314" s="6" t="s">
        <v>647</v>
      </c>
      <c r="T314">
        <v>311</v>
      </c>
    </row>
    <row r="315" spans="19:20" x14ac:dyDescent="0.3">
      <c r="S315" s="6" t="s">
        <v>647</v>
      </c>
      <c r="T315">
        <v>312</v>
      </c>
    </row>
    <row r="316" spans="19:20" x14ac:dyDescent="0.3">
      <c r="S316" s="6" t="s">
        <v>647</v>
      </c>
      <c r="T316">
        <v>313</v>
      </c>
    </row>
    <row r="317" spans="19:20" x14ac:dyDescent="0.3">
      <c r="S317" s="6" t="s">
        <v>647</v>
      </c>
      <c r="T317">
        <v>314</v>
      </c>
    </row>
  </sheetData>
  <mergeCells count="3">
    <mergeCell ref="C3:M3"/>
    <mergeCell ref="C18:M18"/>
    <mergeCell ref="C31:M3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C68B-96D8-4D99-93D4-46AA50150918}">
  <dimension ref="C4:S735"/>
  <sheetViews>
    <sheetView topLeftCell="E711" workbookViewId="0">
      <selection activeCell="K7" sqref="K7:K735"/>
    </sheetView>
  </sheetViews>
  <sheetFormatPr defaultRowHeight="14.4" x14ac:dyDescent="0.3"/>
  <cols>
    <col min="4" max="4" width="12" bestFit="1" customWidth="1"/>
    <col min="7" max="7" width="26.21875" bestFit="1" customWidth="1"/>
    <col min="9" max="9" width="10" bestFit="1" customWidth="1"/>
    <col min="10" max="10" width="14.109375" bestFit="1" customWidth="1"/>
    <col min="11" max="12" width="12" bestFit="1" customWidth="1"/>
    <col min="13" max="13" width="14.109375" bestFit="1" customWidth="1"/>
    <col min="16" max="16" width="24.88671875" bestFit="1" customWidth="1"/>
    <col min="18" max="18" width="10" bestFit="1" customWidth="1"/>
    <col min="19" max="19" width="14.109375" bestFit="1" customWidth="1"/>
  </cols>
  <sheetData>
    <row r="4" spans="3:19" x14ac:dyDescent="0.3">
      <c r="C4" s="36" t="s">
        <v>693</v>
      </c>
      <c r="D4" s="36"/>
      <c r="G4" s="36" t="s">
        <v>0</v>
      </c>
      <c r="H4" s="36"/>
      <c r="I4" s="36" t="s">
        <v>644</v>
      </c>
      <c r="J4" s="36" t="s">
        <v>688</v>
      </c>
      <c r="K4" s="36" t="s">
        <v>689</v>
      </c>
      <c r="O4" s="36" t="s">
        <v>694</v>
      </c>
      <c r="P4" s="36"/>
      <c r="Q4" s="36"/>
      <c r="R4" s="36" t="s">
        <v>644</v>
      </c>
      <c r="S4" s="36" t="s">
        <v>688</v>
      </c>
    </row>
    <row r="5" spans="3:19" x14ac:dyDescent="0.3">
      <c r="C5" s="15" t="s">
        <v>646</v>
      </c>
      <c r="D5" s="15">
        <f>((Fuzzyfikasi!F4*'Matrics Kurs Jual'!D33)+(Fuzzyfikasi!F5*'Matrics Kurs Jual'!E33)+(Fuzzyfikasi!F6*'Matrics Kurs Jual'!F33)+(Fuzzyfikasi!F7*'Matrics Kurs Jual'!G33)+(Fuzzyfikasi!F8*'Matrics Kurs Jual'!H33)+(Fuzzyfikasi!F9*'Matrics Kurs Jual'!I33)+(Fuzzyfikasi!F10*'Matrics Kurs Jual'!J33)+(Fuzzyfikasi!F11*'Matrics Kurs Jual'!K33)+(Fuzzyfikasi!F12*'Matrics Kurs Jual'!L33)+(Fuzzyfikasi!F13*'Matrics Kurs Jual'!M33))</f>
        <v>14124.153159793814</v>
      </c>
      <c r="G5" s="36"/>
      <c r="H5" s="36"/>
      <c r="I5" s="36"/>
      <c r="J5" s="36"/>
      <c r="K5" s="36"/>
      <c r="O5" s="36"/>
      <c r="P5" s="36"/>
      <c r="Q5" s="36"/>
      <c r="R5" s="36"/>
      <c r="S5" s="36"/>
    </row>
    <row r="6" spans="3:19" ht="15.6" x14ac:dyDescent="0.3">
      <c r="C6" s="15" t="s">
        <v>647</v>
      </c>
      <c r="D6" s="15">
        <f>((Fuzzyfikasi!F4*'Matrics Kurs Jual'!D34)+(Fuzzyfikasi!F5*'Matrics Kurs Jual'!E34)+(Fuzzyfikasi!F6*'Matrics Kurs Jual'!F34)+(Fuzzyfikasi!F7*'Matrics Kurs Jual'!G34)+(Fuzzyfikasi!F8*'Matrics Kurs Jual'!H34)+(Fuzzyfikasi!F9*'Matrics Kurs Jual'!I34)+(Fuzzyfikasi!F10*'Matrics Kurs Jual'!J34)+(Fuzzyfikasi!F11*'Matrics Kurs Jual'!K34)+(Fuzzyfikasi!F12*'Matrics Kurs Jual'!L34)+(Fuzzyfikasi!F13*'Matrics Kurs Jual'!M34))</f>
        <v>14377.429499999998</v>
      </c>
      <c r="G6" s="1">
        <v>43833</v>
      </c>
      <c r="H6" s="2">
        <v>14305.17</v>
      </c>
      <c r="I6" s="16" t="s">
        <v>647</v>
      </c>
      <c r="J6" s="6"/>
      <c r="K6" s="6"/>
      <c r="L6" s="21">
        <f>AVERAGE(K7:K735)</f>
        <v>0.52451811244028856</v>
      </c>
      <c r="M6" s="21" t="s">
        <v>691</v>
      </c>
      <c r="O6" s="27">
        <v>1</v>
      </c>
      <c r="P6" s="30" t="s">
        <v>695</v>
      </c>
      <c r="Q6" s="31">
        <v>14305.17</v>
      </c>
      <c r="R6" s="32" t="s">
        <v>647</v>
      </c>
      <c r="S6" s="35"/>
    </row>
    <row r="7" spans="3:19" ht="15.6" x14ac:dyDescent="0.3">
      <c r="C7" s="15" t="s">
        <v>648</v>
      </c>
      <c r="D7" s="15">
        <f>((Fuzzyfikasi!F4*'Matrics Kurs Jual'!D35)+(Fuzzyfikasi!F5*'Matrics Kurs Jual'!E35)+(Fuzzyfikasi!F6*'Matrics Kurs Jual'!F35)+(Fuzzyfikasi!F7*'Matrics Kurs Jual'!G35)+(Fuzzyfikasi!F8*'Matrics Kurs Jual'!H35)+(Fuzzyfikasi!F9*'Matrics Kurs Jual'!I35)+(Fuzzyfikasi!F10*'Matrics Kurs Jual'!J35)+(Fuzzyfikasi!F11*'Matrics Kurs Jual'!K35)+(Fuzzyfikasi!F12*'Matrics Kurs Jual'!L35)+(Fuzzyfikasi!F13*'Matrics Kurs Jual'!M35))</f>
        <v>14658.703224832212</v>
      </c>
      <c r="G7" s="3" t="s">
        <v>1</v>
      </c>
      <c r="H7" s="2">
        <v>14485.07</v>
      </c>
      <c r="I7" s="16" t="s">
        <v>647</v>
      </c>
      <c r="J7" s="6">
        <f t="shared" ref="J7:J17" si="0">$D$6</f>
        <v>14377.429499999998</v>
      </c>
      <c r="K7" s="6">
        <f>ABS((J7-H7)/H7)*100</f>
        <v>0.74311342644530776</v>
      </c>
      <c r="O7" s="27">
        <v>2</v>
      </c>
      <c r="P7" s="33" t="s">
        <v>1</v>
      </c>
      <c r="Q7" s="31">
        <v>14485.07</v>
      </c>
      <c r="R7" s="32" t="s">
        <v>647</v>
      </c>
      <c r="S7" s="35">
        <f t="shared" ref="S7:S15" si="1">$D$6</f>
        <v>14377.429499999998</v>
      </c>
    </row>
    <row r="8" spans="3:19" ht="15.6" x14ac:dyDescent="0.3">
      <c r="C8" s="15" t="s">
        <v>649</v>
      </c>
      <c r="D8" s="15">
        <f>((Fuzzyfikasi!F4*'Matrics Kurs Jual'!D36)+(Fuzzyfikasi!F5*'Matrics Kurs Jual'!E36)+(Fuzzyfikasi!F6*'Matrics Kurs Jual'!F36)+(Fuzzyfikasi!F7*'Matrics Kurs Jual'!G36)+(Fuzzyfikasi!F8*'Matrics Kurs Jual'!H36)+(Fuzzyfikasi!F9*'Matrics Kurs Jual'!I36)+(Fuzzyfikasi!F10*'Matrics Kurs Jual'!J36)+(Fuzzyfikasi!F11*'Matrics Kurs Jual'!K36)+(Fuzzyfikasi!F12*'Matrics Kurs Jual'!L36)+(Fuzzyfikasi!F13*'Matrics Kurs Jual'!M36))</f>
        <v>14933.740327956986</v>
      </c>
      <c r="G8" s="3" t="s">
        <v>2</v>
      </c>
      <c r="H8" s="2">
        <v>14293.11</v>
      </c>
      <c r="I8" s="16" t="s">
        <v>647</v>
      </c>
      <c r="J8" s="6">
        <f t="shared" si="0"/>
        <v>14377.429499999998</v>
      </c>
      <c r="K8" s="6">
        <f t="shared" ref="K8:K71" si="2">ABS((J8-H8)/H8)*100</f>
        <v>0.58993109267330757</v>
      </c>
      <c r="O8" s="27">
        <v>3</v>
      </c>
      <c r="P8" s="33" t="s">
        <v>2</v>
      </c>
      <c r="Q8" s="31">
        <v>14293.11</v>
      </c>
      <c r="R8" s="32" t="s">
        <v>647</v>
      </c>
      <c r="S8" s="35">
        <f t="shared" si="1"/>
        <v>14377.429499999998</v>
      </c>
    </row>
    <row r="9" spans="3:19" ht="15.6" x14ac:dyDescent="0.3">
      <c r="C9" s="15" t="s">
        <v>650</v>
      </c>
      <c r="D9" s="15">
        <f>((Fuzzyfikasi!F4*'Matrics Kurs Jual'!D37)+(Fuzzyfikasi!F5*'Matrics Kurs Jual'!E37)+(Fuzzyfikasi!F6*'Matrics Kurs Jual'!F37)+(Fuzzyfikasi!F7*'Matrics Kurs Jual'!G37)+(Fuzzyfikasi!F8*'Matrics Kurs Jual'!H37)+(Fuzzyfikasi!F9*'Matrics Kurs Jual'!I37)+(Fuzzyfikasi!F10*'Matrics Kurs Jual'!J37)+(Fuzzyfikasi!F11*'Matrics Kurs Jual'!K37)+(Fuzzyfikasi!F12*'Matrics Kurs Jual'!L37)+(Fuzzyfikasi!F13*'Matrics Kurs Jual'!M37))</f>
        <v>15273.431799999997</v>
      </c>
      <c r="G9" s="3" t="s">
        <v>3</v>
      </c>
      <c r="H9" s="2">
        <v>14241.86</v>
      </c>
      <c r="I9" s="16" t="s">
        <v>647</v>
      </c>
      <c r="J9" s="6">
        <f t="shared" si="0"/>
        <v>14377.429499999998</v>
      </c>
      <c r="K9" s="6">
        <f t="shared" si="2"/>
        <v>0.95190866923279527</v>
      </c>
      <c r="O9" s="27">
        <v>4</v>
      </c>
      <c r="P9" s="33" t="s">
        <v>3</v>
      </c>
      <c r="Q9" s="31">
        <v>14241.86</v>
      </c>
      <c r="R9" s="32" t="s">
        <v>647</v>
      </c>
      <c r="S9" s="35">
        <f t="shared" si="1"/>
        <v>14377.429499999998</v>
      </c>
    </row>
    <row r="10" spans="3:19" ht="15.6" x14ac:dyDescent="0.3">
      <c r="C10" s="15" t="s">
        <v>651</v>
      </c>
      <c r="D10" s="15">
        <f>((Fuzzyfikasi!F4*'Matrics Kurs Jual'!D38)+(Fuzzyfikasi!F5*'Matrics Kurs Jual'!E38)+(Fuzzyfikasi!F6*'Matrics Kurs Jual'!F38)+(Fuzzyfikasi!F7*'Matrics Kurs Jual'!G38)+(Fuzzyfikasi!F8*'Matrics Kurs Jual'!H38)+(Fuzzyfikasi!F9*'Matrics Kurs Jual'!I38)+(Fuzzyfikasi!F10*'Matrics Kurs Jual'!J38)+(Fuzzyfikasi!F11*'Matrics Kurs Jual'!K38)+(Fuzzyfikasi!F12*'Matrics Kurs Jual'!L38)+(Fuzzyfikasi!F13*'Matrics Kurs Jual'!M38))</f>
        <v>15559.837227272723</v>
      </c>
      <c r="G10" s="3" t="s">
        <v>4</v>
      </c>
      <c r="H10" s="2">
        <v>14238.84</v>
      </c>
      <c r="I10" s="16" t="s">
        <v>647</v>
      </c>
      <c r="J10" s="6">
        <f t="shared" si="0"/>
        <v>14377.429499999998</v>
      </c>
      <c r="K10" s="6">
        <f t="shared" si="2"/>
        <v>0.97332015810275418</v>
      </c>
      <c r="O10" s="27">
        <v>5</v>
      </c>
      <c r="P10" s="33" t="s">
        <v>4</v>
      </c>
      <c r="Q10" s="31">
        <v>14238.84</v>
      </c>
      <c r="R10" s="32" t="s">
        <v>647</v>
      </c>
      <c r="S10" s="35">
        <f t="shared" si="1"/>
        <v>14377.429499999998</v>
      </c>
    </row>
    <row r="11" spans="3:19" ht="15.6" x14ac:dyDescent="0.3">
      <c r="C11" s="15" t="s">
        <v>652</v>
      </c>
      <c r="D11" s="15">
        <f>((Fuzzyfikasi!F4*'Matrics Kurs Jual'!D39)+(Fuzzyfikasi!F5*'Matrics Kurs Jual'!E39)+(Fuzzyfikasi!F6*'Matrics Kurs Jual'!F39)+(Fuzzyfikasi!F7*'Matrics Kurs Jual'!G39)+(Fuzzyfikasi!F8*'Matrics Kurs Jual'!H39)+(Fuzzyfikasi!F9*'Matrics Kurs Jual'!I39)+(Fuzzyfikasi!F10*'Matrics Kurs Jual'!J39)+(Fuzzyfikasi!F11*'Matrics Kurs Jual'!K39)+(Fuzzyfikasi!F12*'Matrics Kurs Jual'!L39)+(Fuzzyfikasi!F13*'Matrics Kurs Jual'!M39))</f>
        <v>15781.304071428567</v>
      </c>
      <c r="G11" s="3" t="s">
        <v>5</v>
      </c>
      <c r="H11" s="2">
        <v>14338.34</v>
      </c>
      <c r="I11" s="16" t="s">
        <v>647</v>
      </c>
      <c r="J11" s="6">
        <f t="shared" si="0"/>
        <v>14377.429499999998</v>
      </c>
      <c r="K11" s="6">
        <f t="shared" si="2"/>
        <v>0.27262221428699712</v>
      </c>
      <c r="O11" s="27">
        <v>6</v>
      </c>
      <c r="P11" s="33" t="s">
        <v>5</v>
      </c>
      <c r="Q11" s="31">
        <v>14338.34</v>
      </c>
      <c r="R11" s="32" t="s">
        <v>647</v>
      </c>
      <c r="S11" s="35">
        <f t="shared" si="1"/>
        <v>14377.429499999998</v>
      </c>
    </row>
    <row r="12" spans="3:19" ht="15.6" x14ac:dyDescent="0.3">
      <c r="C12" s="15" t="s">
        <v>653</v>
      </c>
      <c r="D12" s="15">
        <f>((Fuzzyfikasi!F4*'Matrics Kurs Jual'!D40)+(Fuzzyfikasi!F5*'Matrics Kurs Jual'!E40)+(Fuzzyfikasi!F6*'Matrics Kurs Jual'!F40)+(Fuzzyfikasi!F7*'Matrics Kurs Jual'!G40)+(Fuzzyfikasi!F8*'Matrics Kurs Jual'!H40)+(Fuzzyfikasi!F9*'Matrics Kurs Jual'!I40)+(Fuzzyfikasi!F10*'Matrics Kurs Jual'!J40)+(Fuzzyfikasi!F11*'Matrics Kurs Jual'!K40)+(Fuzzyfikasi!F12*'Matrics Kurs Jual'!L40)+(Fuzzyfikasi!F13*'Matrics Kurs Jual'!M40))</f>
        <v>0</v>
      </c>
      <c r="G12" s="1">
        <v>44015</v>
      </c>
      <c r="H12" s="2">
        <v>14338.34</v>
      </c>
      <c r="I12" s="16" t="s">
        <v>647</v>
      </c>
      <c r="J12" s="6">
        <f t="shared" si="0"/>
        <v>14377.429499999998</v>
      </c>
      <c r="K12" s="6">
        <f t="shared" si="2"/>
        <v>0.27262221428699712</v>
      </c>
      <c r="O12" s="27">
        <v>7</v>
      </c>
      <c r="P12" s="30" t="s">
        <v>696</v>
      </c>
      <c r="Q12" s="31">
        <v>14338.34</v>
      </c>
      <c r="R12" s="32" t="s">
        <v>647</v>
      </c>
      <c r="S12" s="35">
        <f t="shared" si="1"/>
        <v>14377.429499999998</v>
      </c>
    </row>
    <row r="13" spans="3:19" ht="15.6" x14ac:dyDescent="0.3">
      <c r="C13" s="15" t="s">
        <v>654</v>
      </c>
      <c r="D13" s="15">
        <f>((Fuzzyfikasi!F4*'Matrics Kurs Jual'!D41)+(Fuzzyfikasi!F5*'Matrics Kurs Jual'!E41)+(Fuzzyfikasi!F6*'Matrics Kurs Jual'!F41)+(Fuzzyfikasi!F7*'Matrics Kurs Jual'!G41)+(Fuzzyfikasi!F8*'Matrics Kurs Jual'!H41)+(Fuzzyfikasi!F9*'Matrics Kurs Jual'!I41)+(Fuzzyfikasi!F10*'Matrics Kurs Jual'!J41)+(Fuzzyfikasi!F11*'Matrics Kurs Jual'!K41)+(Fuzzyfikasi!F12*'Matrics Kurs Jual'!L41)+(Fuzzyfikasi!F13*'Matrics Kurs Jual'!M41))</f>
        <v>16400.660499999994</v>
      </c>
      <c r="G13" s="1">
        <v>44046</v>
      </c>
      <c r="H13" s="2">
        <v>14338.34</v>
      </c>
      <c r="I13" s="16" t="s">
        <v>647</v>
      </c>
      <c r="J13" s="6">
        <f t="shared" si="0"/>
        <v>14377.429499999998</v>
      </c>
      <c r="K13" s="6">
        <f t="shared" si="2"/>
        <v>0.27262221428699712</v>
      </c>
      <c r="O13" s="27">
        <v>8</v>
      </c>
      <c r="P13" s="30" t="s">
        <v>697</v>
      </c>
      <c r="Q13" s="31">
        <v>14338.34</v>
      </c>
      <c r="R13" s="32" t="s">
        <v>647</v>
      </c>
      <c r="S13" s="35">
        <f t="shared" si="1"/>
        <v>14377.429499999998</v>
      </c>
    </row>
    <row r="14" spans="3:19" ht="15.6" x14ac:dyDescent="0.3">
      <c r="C14" s="15" t="s">
        <v>655</v>
      </c>
      <c r="D14" s="15">
        <f>((Fuzzyfikasi!F4*'Matrics Kurs Jual'!D42)+(Fuzzyfikasi!F5*'Matrics Kurs Jual'!E42)+(Fuzzyfikasi!F6*'Matrics Kurs Jual'!F42)+(Fuzzyfikasi!F7*'Matrics Kurs Jual'!G42)+(Fuzzyfikasi!F8*'Matrics Kurs Jual'!H42)+(Fuzzyfikasi!F9*'Matrics Kurs Jual'!I42)+(Fuzzyfikasi!F10*'Matrics Kurs Jual'!J42)+(Fuzzyfikasi!F11*'Matrics Kurs Jual'!K42)+(Fuzzyfikasi!F12*'Matrics Kurs Jual'!L42)+(Fuzzyfikasi!F13*'Matrics Kurs Jual'!M42))</f>
        <v>16617.435249999995</v>
      </c>
      <c r="G14" s="3" t="s">
        <v>6</v>
      </c>
      <c r="H14" s="2">
        <v>14413.71</v>
      </c>
      <c r="I14" s="16" t="s">
        <v>647</v>
      </c>
      <c r="J14" s="6">
        <f t="shared" si="0"/>
        <v>14377.429499999998</v>
      </c>
      <c r="K14" s="6">
        <f t="shared" si="2"/>
        <v>0.25170826941849644</v>
      </c>
      <c r="O14" s="27">
        <v>9</v>
      </c>
      <c r="P14" s="33" t="s">
        <v>6</v>
      </c>
      <c r="Q14" s="31">
        <v>14413.71</v>
      </c>
      <c r="R14" s="32" t="s">
        <v>647</v>
      </c>
      <c r="S14" s="35">
        <f t="shared" si="1"/>
        <v>14377.429499999998</v>
      </c>
    </row>
    <row r="15" spans="3:19" ht="15.6" x14ac:dyDescent="0.3">
      <c r="G15" s="3" t="s">
        <v>7</v>
      </c>
      <c r="H15" s="2">
        <v>14483.06</v>
      </c>
      <c r="I15" s="16" t="s">
        <v>647</v>
      </c>
      <c r="J15" s="6">
        <f t="shared" si="0"/>
        <v>14377.429499999998</v>
      </c>
      <c r="K15" s="6">
        <f t="shared" si="2"/>
        <v>0.72933827519875727</v>
      </c>
      <c r="O15" s="27">
        <v>10</v>
      </c>
      <c r="P15" s="33" t="s">
        <v>7</v>
      </c>
      <c r="Q15" s="31">
        <v>14483.06</v>
      </c>
      <c r="R15" s="32" t="s">
        <v>647</v>
      </c>
      <c r="S15" s="35">
        <f t="shared" si="1"/>
        <v>14377.429499999998</v>
      </c>
    </row>
    <row r="16" spans="3:19" ht="15.6" x14ac:dyDescent="0.3">
      <c r="G16" s="3" t="s">
        <v>8</v>
      </c>
      <c r="H16" s="2">
        <v>14394.62</v>
      </c>
      <c r="I16" s="16" t="s">
        <v>647</v>
      </c>
      <c r="J16" s="6">
        <f t="shared" si="0"/>
        <v>14377.429499999998</v>
      </c>
      <c r="K16" s="6">
        <f t="shared" si="2"/>
        <v>0.11942309001559215</v>
      </c>
      <c r="O16" s="27" t="s">
        <v>692</v>
      </c>
      <c r="P16" s="27" t="s">
        <v>692</v>
      </c>
      <c r="Q16" s="27" t="s">
        <v>692</v>
      </c>
      <c r="R16" s="32" t="s">
        <v>692</v>
      </c>
      <c r="S16" s="32" t="s">
        <v>692</v>
      </c>
    </row>
    <row r="17" spans="7:19" ht="15.6" x14ac:dyDescent="0.3">
      <c r="G17" s="3" t="s">
        <v>9</v>
      </c>
      <c r="H17" s="2">
        <v>14562.45</v>
      </c>
      <c r="I17" s="16" t="s">
        <v>648</v>
      </c>
      <c r="J17" s="6">
        <f t="shared" si="0"/>
        <v>14377.429499999998</v>
      </c>
      <c r="K17" s="6">
        <f t="shared" si="2"/>
        <v>1.2705314009661997</v>
      </c>
      <c r="O17" s="27" t="s">
        <v>692</v>
      </c>
      <c r="P17" s="27" t="s">
        <v>692</v>
      </c>
      <c r="Q17" s="27" t="s">
        <v>692</v>
      </c>
      <c r="R17" s="32" t="s">
        <v>692</v>
      </c>
      <c r="S17" s="32" t="s">
        <v>692</v>
      </c>
    </row>
    <row r="18" spans="7:19" ht="15.6" x14ac:dyDescent="0.3">
      <c r="G18" s="3" t="s">
        <v>10</v>
      </c>
      <c r="H18" s="2">
        <v>14889.08</v>
      </c>
      <c r="I18" s="16" t="s">
        <v>649</v>
      </c>
      <c r="J18" s="6">
        <f>$D$7</f>
        <v>14658.703224832212</v>
      </c>
      <c r="K18" s="6">
        <f t="shared" si="2"/>
        <v>1.5472868381913985</v>
      </c>
      <c r="O18" s="27" t="s">
        <v>692</v>
      </c>
      <c r="P18" s="27" t="s">
        <v>692</v>
      </c>
      <c r="Q18" s="27" t="s">
        <v>692</v>
      </c>
      <c r="R18" s="32" t="s">
        <v>692</v>
      </c>
      <c r="S18" s="32" t="s">
        <v>692</v>
      </c>
    </row>
    <row r="19" spans="7:19" ht="15.6" x14ac:dyDescent="0.3">
      <c r="G19" s="3" t="s">
        <v>11</v>
      </c>
      <c r="H19" s="2">
        <v>14889.08</v>
      </c>
      <c r="I19" s="16" t="s">
        <v>649</v>
      </c>
      <c r="J19" s="6">
        <f t="shared" ref="J19:J22" si="3">$D$8</f>
        <v>14933.740327956986</v>
      </c>
      <c r="K19" s="6">
        <f t="shared" si="2"/>
        <v>0.29995357642638965</v>
      </c>
      <c r="O19" s="27" t="s">
        <v>692</v>
      </c>
      <c r="P19" s="27" t="s">
        <v>692</v>
      </c>
      <c r="Q19" s="27" t="s">
        <v>692</v>
      </c>
      <c r="R19" s="32" t="s">
        <v>692</v>
      </c>
      <c r="S19" s="32" t="s">
        <v>692</v>
      </c>
    </row>
    <row r="20" spans="7:19" ht="15.6" x14ac:dyDescent="0.3">
      <c r="G20" s="3" t="s">
        <v>12</v>
      </c>
      <c r="H20" s="2">
        <v>14889.08</v>
      </c>
      <c r="I20" s="16" t="s">
        <v>649</v>
      </c>
      <c r="J20" s="6">
        <f t="shared" si="3"/>
        <v>14933.740327956986</v>
      </c>
      <c r="K20" s="6">
        <f t="shared" si="2"/>
        <v>0.29995357642638965</v>
      </c>
      <c r="O20" s="27" t="s">
        <v>692</v>
      </c>
      <c r="P20" s="27" t="s">
        <v>692</v>
      </c>
      <c r="Q20" s="27" t="s">
        <v>692</v>
      </c>
      <c r="R20" s="32" t="s">
        <v>692</v>
      </c>
      <c r="S20" s="32" t="s">
        <v>692</v>
      </c>
    </row>
    <row r="21" spans="7:19" ht="15.6" x14ac:dyDescent="0.3">
      <c r="G21" s="3" t="s">
        <v>13</v>
      </c>
      <c r="H21" s="2">
        <v>14892.09</v>
      </c>
      <c r="I21" s="16" t="s">
        <v>649</v>
      </c>
      <c r="J21" s="6">
        <f t="shared" si="3"/>
        <v>14933.740327956986</v>
      </c>
      <c r="K21" s="6">
        <f t="shared" si="2"/>
        <v>0.27968087727770968</v>
      </c>
      <c r="O21" s="27">
        <v>730</v>
      </c>
      <c r="P21" s="34" t="s">
        <v>636</v>
      </c>
      <c r="Q21" s="31">
        <v>14442.86</v>
      </c>
      <c r="R21" s="32" t="s">
        <v>647</v>
      </c>
      <c r="S21" s="35">
        <f t="shared" ref="S21" si="4">$D$6</f>
        <v>14377.429499999998</v>
      </c>
    </row>
    <row r="22" spans="7:19" ht="15.6" x14ac:dyDescent="0.3">
      <c r="G22" s="3" t="s">
        <v>14</v>
      </c>
      <c r="H22" s="2">
        <v>15158.42</v>
      </c>
      <c r="I22" s="16" t="s">
        <v>650</v>
      </c>
      <c r="J22" s="6">
        <f t="shared" si="3"/>
        <v>14933.740327956986</v>
      </c>
      <c r="K22" s="6">
        <f t="shared" si="2"/>
        <v>1.4822103625774576</v>
      </c>
    </row>
    <row r="23" spans="7:19" ht="15.6" x14ac:dyDescent="0.3">
      <c r="G23" s="3" t="s">
        <v>15</v>
      </c>
      <c r="H23" s="2">
        <v>15299.12</v>
      </c>
      <c r="I23" s="16" t="s">
        <v>650</v>
      </c>
      <c r="J23" s="6">
        <f>$D$9</f>
        <v>15273.431799999997</v>
      </c>
      <c r="K23" s="6">
        <f t="shared" si="2"/>
        <v>0.16790638938712907</v>
      </c>
    </row>
    <row r="24" spans="7:19" ht="15.6" x14ac:dyDescent="0.3">
      <c r="G24" s="3" t="s">
        <v>16</v>
      </c>
      <c r="H24" s="2">
        <v>15790.56</v>
      </c>
      <c r="I24" s="16" t="s">
        <v>652</v>
      </c>
      <c r="J24" s="6">
        <f>$D$9</f>
        <v>15273.431799999997</v>
      </c>
      <c r="K24" s="6">
        <f t="shared" si="2"/>
        <v>3.2749199521739749</v>
      </c>
    </row>
    <row r="25" spans="7:19" ht="15.6" x14ac:dyDescent="0.3">
      <c r="G25" s="3" t="s">
        <v>17</v>
      </c>
      <c r="H25" s="2">
        <v>16354.37</v>
      </c>
      <c r="I25" s="16" t="s">
        <v>654</v>
      </c>
      <c r="J25" s="6">
        <f>$D$11</f>
        <v>15781.304071428567</v>
      </c>
      <c r="K25" s="6">
        <f t="shared" si="2"/>
        <v>3.5040538313089016</v>
      </c>
    </row>
    <row r="26" spans="7:19" ht="15.6" x14ac:dyDescent="0.3">
      <c r="G26" s="3" t="s">
        <v>18</v>
      </c>
      <c r="H26" s="2">
        <v>16354.37</v>
      </c>
      <c r="I26" s="16" t="s">
        <v>654</v>
      </c>
      <c r="J26" s="6">
        <f t="shared" ref="J26:J28" si="5">$D$13</f>
        <v>16400.660499999994</v>
      </c>
      <c r="K26" s="6">
        <f t="shared" si="2"/>
        <v>0.28304667192923783</v>
      </c>
    </row>
    <row r="27" spans="7:19" ht="15.6" x14ac:dyDescent="0.3">
      <c r="G27" s="3" t="s">
        <v>19</v>
      </c>
      <c r="H27" s="2">
        <v>16354.37</v>
      </c>
      <c r="I27" s="16" t="s">
        <v>654</v>
      </c>
      <c r="J27" s="6">
        <f t="shared" si="5"/>
        <v>16400.660499999994</v>
      </c>
      <c r="K27" s="6">
        <f t="shared" si="2"/>
        <v>0.28304667192923783</v>
      </c>
    </row>
    <row r="28" spans="7:19" ht="15.6" x14ac:dyDescent="0.3">
      <c r="G28" s="3" t="s">
        <v>20</v>
      </c>
      <c r="H28" s="2">
        <v>16691.04</v>
      </c>
      <c r="I28" s="16" t="s">
        <v>655</v>
      </c>
      <c r="J28" s="6">
        <f t="shared" si="5"/>
        <v>16400.660499999994</v>
      </c>
      <c r="K28" s="6">
        <f t="shared" si="2"/>
        <v>1.7397328147317745</v>
      </c>
    </row>
    <row r="29" spans="7:19" ht="15.6" x14ac:dyDescent="0.3">
      <c r="G29" s="3" t="s">
        <v>21</v>
      </c>
      <c r="H29" s="2">
        <v>16568.43</v>
      </c>
      <c r="I29" s="16" t="s">
        <v>655</v>
      </c>
      <c r="J29" s="6">
        <f t="shared" ref="J29:J31" si="6">$D$14</f>
        <v>16617.435249999995</v>
      </c>
      <c r="K29" s="6">
        <f t="shared" si="2"/>
        <v>0.29577485615712956</v>
      </c>
    </row>
    <row r="30" spans="7:19" ht="15.6" x14ac:dyDescent="0.3">
      <c r="G30" s="3" t="s">
        <v>22</v>
      </c>
      <c r="H30" s="2">
        <v>16568.43</v>
      </c>
      <c r="I30" s="16" t="s">
        <v>655</v>
      </c>
      <c r="J30" s="6">
        <f t="shared" si="6"/>
        <v>16617.435249999995</v>
      </c>
      <c r="K30" s="6">
        <f t="shared" si="2"/>
        <v>0.29577485615712956</v>
      </c>
    </row>
    <row r="31" spans="7:19" ht="15.6" x14ac:dyDescent="0.3">
      <c r="G31" s="3" t="s">
        <v>23</v>
      </c>
      <c r="H31" s="2">
        <v>16409.64</v>
      </c>
      <c r="I31" s="16" t="s">
        <v>654</v>
      </c>
      <c r="J31" s="6">
        <f t="shared" si="6"/>
        <v>16617.435249999995</v>
      </c>
      <c r="K31" s="6">
        <f t="shared" si="2"/>
        <v>1.2662998700763428</v>
      </c>
    </row>
    <row r="32" spans="7:19" ht="15.6" x14ac:dyDescent="0.3">
      <c r="G32" s="3" t="s">
        <v>24</v>
      </c>
      <c r="H32" s="2">
        <v>16311.15</v>
      </c>
      <c r="I32" s="16" t="s">
        <v>654</v>
      </c>
      <c r="J32" s="6">
        <f t="shared" ref="J32:J38" si="7">$D$13</f>
        <v>16400.660499999994</v>
      </c>
      <c r="K32" s="6">
        <f t="shared" si="2"/>
        <v>0.54876878699536735</v>
      </c>
    </row>
    <row r="33" spans="7:11" ht="15.6" x14ac:dyDescent="0.3">
      <c r="G33" s="3" t="s">
        <v>25</v>
      </c>
      <c r="H33" s="2">
        <v>16311.15</v>
      </c>
      <c r="I33" s="16" t="s">
        <v>654</v>
      </c>
      <c r="J33" s="6">
        <f t="shared" si="7"/>
        <v>16400.660499999994</v>
      </c>
      <c r="K33" s="6">
        <f t="shared" si="2"/>
        <v>0.54876878699536735</v>
      </c>
    </row>
    <row r="34" spans="7:11" ht="15.6" x14ac:dyDescent="0.3">
      <c r="G34" s="3" t="s">
        <v>26</v>
      </c>
      <c r="H34" s="2">
        <v>16311.15</v>
      </c>
      <c r="I34" s="16" t="s">
        <v>654</v>
      </c>
      <c r="J34" s="6">
        <f t="shared" si="7"/>
        <v>16400.660499999994</v>
      </c>
      <c r="K34" s="6">
        <f t="shared" si="2"/>
        <v>0.54876878699536735</v>
      </c>
    </row>
    <row r="35" spans="7:11" ht="15.6" x14ac:dyDescent="0.3">
      <c r="G35" s="3" t="s">
        <v>27</v>
      </c>
      <c r="H35" s="2">
        <v>16417.68</v>
      </c>
      <c r="I35" s="16" t="s">
        <v>654</v>
      </c>
      <c r="J35" s="6">
        <f t="shared" si="7"/>
        <v>16400.660499999994</v>
      </c>
      <c r="K35" s="6">
        <f t="shared" si="2"/>
        <v>0.10366568236197678</v>
      </c>
    </row>
    <row r="36" spans="7:11" ht="15.6" x14ac:dyDescent="0.3">
      <c r="G36" s="3" t="s">
        <v>28</v>
      </c>
      <c r="H36" s="2">
        <v>16448.84</v>
      </c>
      <c r="I36" s="16" t="s">
        <v>654</v>
      </c>
      <c r="J36" s="6">
        <f t="shared" si="7"/>
        <v>16400.660499999994</v>
      </c>
      <c r="K36" s="6">
        <f t="shared" si="2"/>
        <v>0.29290515319016808</v>
      </c>
    </row>
    <row r="37" spans="7:11" ht="15.6" x14ac:dyDescent="0.3">
      <c r="G37" s="3" t="s">
        <v>29</v>
      </c>
      <c r="H37" s="2">
        <v>16495.07</v>
      </c>
      <c r="I37" s="16" t="s">
        <v>654</v>
      </c>
      <c r="J37" s="6">
        <f t="shared" si="7"/>
        <v>16400.660499999994</v>
      </c>
      <c r="K37" s="6">
        <f t="shared" si="2"/>
        <v>0.57234979906120564</v>
      </c>
    </row>
    <row r="38" spans="7:11" ht="15.6" x14ac:dyDescent="0.3">
      <c r="G38" s="3" t="s">
        <v>30</v>
      </c>
      <c r="H38" s="2">
        <v>16824.71</v>
      </c>
      <c r="I38" s="16" t="s">
        <v>655</v>
      </c>
      <c r="J38" s="6">
        <f t="shared" si="7"/>
        <v>16400.660499999994</v>
      </c>
      <c r="K38" s="6">
        <f t="shared" si="2"/>
        <v>2.5203970826243345</v>
      </c>
    </row>
    <row r="39" spans="7:11" ht="15.6" x14ac:dyDescent="0.3">
      <c r="G39" s="3" t="s">
        <v>31</v>
      </c>
      <c r="H39" s="2">
        <v>16546.32</v>
      </c>
      <c r="I39" s="16" t="s">
        <v>655</v>
      </c>
      <c r="J39" s="6">
        <f t="shared" ref="J39:J43" si="8">$D$14</f>
        <v>16617.435249999995</v>
      </c>
      <c r="K39" s="6">
        <f t="shared" si="2"/>
        <v>0.42979496347221186</v>
      </c>
    </row>
    <row r="40" spans="7:11" ht="15.6" x14ac:dyDescent="0.3">
      <c r="G40" s="1">
        <v>43925</v>
      </c>
      <c r="H40" s="2">
        <v>16546.32</v>
      </c>
      <c r="I40" s="16" t="s">
        <v>655</v>
      </c>
      <c r="J40" s="6">
        <f t="shared" si="8"/>
        <v>16617.435249999995</v>
      </c>
      <c r="K40" s="6">
        <f t="shared" si="2"/>
        <v>0.42979496347221186</v>
      </c>
    </row>
    <row r="41" spans="7:11" ht="15.6" x14ac:dyDescent="0.3">
      <c r="G41" s="1">
        <v>43955</v>
      </c>
      <c r="H41" s="2">
        <v>16546.32</v>
      </c>
      <c r="I41" s="16" t="s">
        <v>655</v>
      </c>
      <c r="J41" s="6">
        <f t="shared" si="8"/>
        <v>16617.435249999995</v>
      </c>
      <c r="K41" s="6">
        <f t="shared" si="2"/>
        <v>0.42979496347221186</v>
      </c>
    </row>
    <row r="42" spans="7:11" ht="15.6" x14ac:dyDescent="0.3">
      <c r="G42" s="3" t="s">
        <v>32</v>
      </c>
      <c r="H42" s="2">
        <v>16638.78</v>
      </c>
      <c r="I42" s="16" t="s">
        <v>655</v>
      </c>
      <c r="J42" s="6">
        <f t="shared" si="8"/>
        <v>16617.435249999995</v>
      </c>
      <c r="K42" s="6">
        <f t="shared" si="2"/>
        <v>0.12828314335548546</v>
      </c>
    </row>
    <row r="43" spans="7:11" ht="15.6" x14ac:dyDescent="0.3">
      <c r="G43" s="3" t="s">
        <v>33</v>
      </c>
      <c r="H43" s="2">
        <v>16492.05</v>
      </c>
      <c r="I43" s="16" t="s">
        <v>654</v>
      </c>
      <c r="J43" s="6">
        <f t="shared" si="8"/>
        <v>16617.435249999995</v>
      </c>
      <c r="K43" s="6">
        <f t="shared" si="2"/>
        <v>0.76027692130448143</v>
      </c>
    </row>
    <row r="44" spans="7:11" ht="15.6" x14ac:dyDescent="0.3">
      <c r="G44" s="3" t="s">
        <v>34</v>
      </c>
      <c r="H44" s="2">
        <v>16326.23</v>
      </c>
      <c r="I44" s="16" t="s">
        <v>654</v>
      </c>
      <c r="J44" s="6">
        <f t="shared" ref="J44:J49" si="9">$D$13</f>
        <v>16400.660499999994</v>
      </c>
      <c r="K44" s="6">
        <f t="shared" si="2"/>
        <v>0.45589520667046179</v>
      </c>
    </row>
    <row r="45" spans="7:11" ht="15.6" x14ac:dyDescent="0.3">
      <c r="G45" s="3" t="s">
        <v>35</v>
      </c>
      <c r="H45" s="2">
        <v>16322.21</v>
      </c>
      <c r="I45" s="16" t="s">
        <v>654</v>
      </c>
      <c r="J45" s="6">
        <f t="shared" si="9"/>
        <v>16400.660499999994</v>
      </c>
      <c r="K45" s="6">
        <f t="shared" si="2"/>
        <v>0.48063650694357801</v>
      </c>
    </row>
    <row r="46" spans="7:11" ht="15.6" x14ac:dyDescent="0.3">
      <c r="G46" s="1">
        <v>44108</v>
      </c>
      <c r="H46" s="2">
        <v>16322.21</v>
      </c>
      <c r="I46" s="16" t="s">
        <v>654</v>
      </c>
      <c r="J46" s="6">
        <f t="shared" si="9"/>
        <v>16400.660499999994</v>
      </c>
      <c r="K46" s="6">
        <f t="shared" si="2"/>
        <v>0.48063650694357801</v>
      </c>
    </row>
    <row r="47" spans="7:11" ht="15.6" x14ac:dyDescent="0.3">
      <c r="G47" s="1">
        <v>44139</v>
      </c>
      <c r="H47" s="2">
        <v>16322.21</v>
      </c>
      <c r="I47" s="16" t="s">
        <v>654</v>
      </c>
      <c r="J47" s="6">
        <f t="shared" si="9"/>
        <v>16400.660499999994</v>
      </c>
      <c r="K47" s="6">
        <f t="shared" si="2"/>
        <v>0.48063650694357801</v>
      </c>
    </row>
    <row r="48" spans="7:11" ht="15.6" x14ac:dyDescent="0.3">
      <c r="G48" s="1">
        <v>44169</v>
      </c>
      <c r="H48" s="2">
        <v>16322.21</v>
      </c>
      <c r="I48" s="16" t="s">
        <v>654</v>
      </c>
      <c r="J48" s="6">
        <f t="shared" si="9"/>
        <v>16400.660499999994</v>
      </c>
      <c r="K48" s="6">
        <f t="shared" si="2"/>
        <v>0.48063650694357801</v>
      </c>
    </row>
    <row r="49" spans="7:11" ht="15.6" x14ac:dyDescent="0.3">
      <c r="G49" s="3" t="s">
        <v>36</v>
      </c>
      <c r="H49" s="2">
        <v>15919.2</v>
      </c>
      <c r="I49" s="16" t="s">
        <v>652</v>
      </c>
      <c r="J49" s="6">
        <f t="shared" si="9"/>
        <v>16400.660499999994</v>
      </c>
      <c r="K49" s="6">
        <f t="shared" si="2"/>
        <v>3.0244013518266857</v>
      </c>
    </row>
    <row r="50" spans="7:11" ht="15.6" x14ac:dyDescent="0.3">
      <c r="G50" s="3" t="s">
        <v>37</v>
      </c>
      <c r="H50" s="2">
        <v>15800.61</v>
      </c>
      <c r="I50" s="16" t="s">
        <v>652</v>
      </c>
      <c r="J50" s="6">
        <f t="shared" ref="J50:J53" si="10">$D$11</f>
        <v>15781.304071428567</v>
      </c>
      <c r="K50" s="6">
        <f t="shared" si="2"/>
        <v>0.12218470408062392</v>
      </c>
    </row>
    <row r="51" spans="7:11" ht="15.6" x14ac:dyDescent="0.3">
      <c r="G51" s="3" t="s">
        <v>38</v>
      </c>
      <c r="H51" s="2">
        <v>15785.54</v>
      </c>
      <c r="I51" s="16" t="s">
        <v>652</v>
      </c>
      <c r="J51" s="6">
        <f t="shared" si="10"/>
        <v>15781.304071428567</v>
      </c>
      <c r="K51" s="6">
        <f t="shared" si="2"/>
        <v>2.6834232920975525E-2</v>
      </c>
    </row>
    <row r="52" spans="7:11" ht="15.6" x14ac:dyDescent="0.3">
      <c r="G52" s="3" t="s">
        <v>39</v>
      </c>
      <c r="H52" s="2">
        <v>15865.94</v>
      </c>
      <c r="I52" s="16" t="s">
        <v>652</v>
      </c>
      <c r="J52" s="6">
        <f t="shared" si="10"/>
        <v>15781.304071428567</v>
      </c>
      <c r="K52" s="6">
        <f t="shared" si="2"/>
        <v>0.53344414873265245</v>
      </c>
    </row>
    <row r="53" spans="7:11" ht="15.6" x14ac:dyDescent="0.3">
      <c r="G53" s="3" t="s">
        <v>40</v>
      </c>
      <c r="H53" s="2">
        <v>15580.52</v>
      </c>
      <c r="I53" s="16" t="s">
        <v>651</v>
      </c>
      <c r="J53" s="6">
        <f t="shared" si="10"/>
        <v>15781.304071428567</v>
      </c>
      <c r="K53" s="6">
        <f t="shared" si="2"/>
        <v>1.2886865870238393</v>
      </c>
    </row>
    <row r="54" spans="7:11" ht="15.6" x14ac:dyDescent="0.3">
      <c r="G54" s="3" t="s">
        <v>41</v>
      </c>
      <c r="H54" s="2">
        <v>15580.52</v>
      </c>
      <c r="I54" s="16" t="s">
        <v>651</v>
      </c>
      <c r="J54" s="6">
        <f t="shared" ref="J54:J57" si="11">$D$10</f>
        <v>15559.837227272723</v>
      </c>
      <c r="K54" s="6">
        <f t="shared" si="2"/>
        <v>0.13274764081864759</v>
      </c>
    </row>
    <row r="55" spans="7:11" ht="15.6" x14ac:dyDescent="0.3">
      <c r="G55" s="3" t="s">
        <v>42</v>
      </c>
      <c r="H55" s="2">
        <v>15580.52</v>
      </c>
      <c r="I55" s="16" t="s">
        <v>651</v>
      </c>
      <c r="J55" s="6">
        <f t="shared" si="11"/>
        <v>15559.837227272723</v>
      </c>
      <c r="K55" s="6">
        <f t="shared" si="2"/>
        <v>0.13274764081864759</v>
      </c>
    </row>
    <row r="56" spans="7:11" ht="15.6" x14ac:dyDescent="0.3">
      <c r="G56" s="3" t="s">
        <v>43</v>
      </c>
      <c r="H56" s="2">
        <v>15620.72</v>
      </c>
      <c r="I56" s="16" t="s">
        <v>651</v>
      </c>
      <c r="J56" s="6">
        <f t="shared" si="11"/>
        <v>15559.837227272723</v>
      </c>
      <c r="K56" s="6">
        <f t="shared" si="2"/>
        <v>0.38975650755711944</v>
      </c>
    </row>
    <row r="57" spans="7:11" ht="15.6" x14ac:dyDescent="0.3">
      <c r="G57" s="3" t="s">
        <v>44</v>
      </c>
      <c r="H57" s="2">
        <v>15721.22</v>
      </c>
      <c r="I57" s="16" t="s">
        <v>652</v>
      </c>
      <c r="J57" s="6">
        <f t="shared" si="11"/>
        <v>15559.837227272723</v>
      </c>
      <c r="K57" s="6">
        <f t="shared" si="2"/>
        <v>1.0265283020482918</v>
      </c>
    </row>
    <row r="58" spans="7:11" ht="15.6" x14ac:dyDescent="0.3">
      <c r="G58" s="3" t="s">
        <v>45</v>
      </c>
      <c r="H58" s="2">
        <v>15644.84</v>
      </c>
      <c r="I58" s="16" t="s">
        <v>651</v>
      </c>
      <c r="J58" s="6">
        <f>$D$11</f>
        <v>15781.304071428567</v>
      </c>
      <c r="K58" s="6">
        <f t="shared" si="2"/>
        <v>0.87226249311956505</v>
      </c>
    </row>
    <row r="59" spans="7:11" ht="15.6" x14ac:dyDescent="0.3">
      <c r="G59" s="3" t="s">
        <v>46</v>
      </c>
      <c r="H59" s="2">
        <v>15708.15</v>
      </c>
      <c r="I59" s="16" t="s">
        <v>652</v>
      </c>
      <c r="J59" s="6">
        <f>$D$10</f>
        <v>15559.837227272723</v>
      </c>
      <c r="K59" s="6">
        <f t="shared" si="2"/>
        <v>0.94417721200317517</v>
      </c>
    </row>
    <row r="60" spans="7:11" ht="15.6" x14ac:dyDescent="0.3">
      <c r="G60" s="3" t="s">
        <v>47</v>
      </c>
      <c r="H60" s="2">
        <v>15630.77</v>
      </c>
      <c r="I60" s="16" t="s">
        <v>651</v>
      </c>
      <c r="J60" s="6">
        <f>$D$11</f>
        <v>15781.304071428567</v>
      </c>
      <c r="K60" s="6">
        <f t="shared" si="2"/>
        <v>0.96306241745330956</v>
      </c>
    </row>
    <row r="61" spans="7:11" ht="15.6" x14ac:dyDescent="0.3">
      <c r="G61" s="3" t="s">
        <v>48</v>
      </c>
      <c r="H61" s="2">
        <v>15630.77</v>
      </c>
      <c r="I61" s="16" t="s">
        <v>651</v>
      </c>
      <c r="J61" s="6">
        <f t="shared" ref="J61:J66" si="12">$D$10</f>
        <v>15559.837227272723</v>
      </c>
      <c r="K61" s="6">
        <f t="shared" si="2"/>
        <v>0.4538021653909407</v>
      </c>
    </row>
    <row r="62" spans="7:11" ht="15.6" x14ac:dyDescent="0.3">
      <c r="G62" s="3" t="s">
        <v>49</v>
      </c>
      <c r="H62" s="2">
        <v>15630.77</v>
      </c>
      <c r="I62" s="16" t="s">
        <v>651</v>
      </c>
      <c r="J62" s="6">
        <f t="shared" si="12"/>
        <v>15559.837227272723</v>
      </c>
      <c r="K62" s="6">
        <f t="shared" si="2"/>
        <v>0.4538021653909407</v>
      </c>
    </row>
    <row r="63" spans="7:11" ht="15.6" x14ac:dyDescent="0.3">
      <c r="G63" s="3" t="s">
        <v>50</v>
      </c>
      <c r="H63" s="2">
        <v>15668.96</v>
      </c>
      <c r="I63" s="16" t="s">
        <v>651</v>
      </c>
      <c r="J63" s="6">
        <f t="shared" si="12"/>
        <v>15559.837227272723</v>
      </c>
      <c r="K63" s="6">
        <f t="shared" si="2"/>
        <v>0.69642639158742026</v>
      </c>
    </row>
    <row r="64" spans="7:11" ht="15.6" x14ac:dyDescent="0.3">
      <c r="G64" s="3" t="s">
        <v>51</v>
      </c>
      <c r="H64" s="2">
        <v>15565.44</v>
      </c>
      <c r="I64" s="16" t="s">
        <v>651</v>
      </c>
      <c r="J64" s="6">
        <f t="shared" si="12"/>
        <v>15559.837227272723</v>
      </c>
      <c r="K64" s="6">
        <f t="shared" si="2"/>
        <v>3.5994952454139584E-2</v>
      </c>
    </row>
    <row r="65" spans="7:11" ht="15.6" x14ac:dyDescent="0.3">
      <c r="G65" s="3" t="s">
        <v>52</v>
      </c>
      <c r="H65" s="2">
        <v>15492.08</v>
      </c>
      <c r="I65" s="16" t="s">
        <v>651</v>
      </c>
      <c r="J65" s="6">
        <f t="shared" si="12"/>
        <v>15559.837227272723</v>
      </c>
      <c r="K65" s="6">
        <f t="shared" si="2"/>
        <v>0.43736688212766106</v>
      </c>
    </row>
    <row r="66" spans="7:11" ht="15.6" x14ac:dyDescent="0.3">
      <c r="G66" s="3" t="s">
        <v>53</v>
      </c>
      <c r="H66" s="2">
        <v>15232.79</v>
      </c>
      <c r="I66" s="16" t="s">
        <v>650</v>
      </c>
      <c r="J66" s="6">
        <f t="shared" si="12"/>
        <v>15559.837227272723</v>
      </c>
      <c r="K66" s="6">
        <f t="shared" si="2"/>
        <v>2.1469949186768935</v>
      </c>
    </row>
    <row r="67" spans="7:11" ht="15.6" x14ac:dyDescent="0.3">
      <c r="G67" s="1">
        <v>43835</v>
      </c>
      <c r="H67" s="2">
        <v>15232.79</v>
      </c>
      <c r="I67" s="16" t="s">
        <v>650</v>
      </c>
      <c r="J67" s="6">
        <f t="shared" ref="J67:J74" si="13">$D$9</f>
        <v>15273.431799999997</v>
      </c>
      <c r="K67" s="6">
        <f t="shared" si="2"/>
        <v>0.26680470222458119</v>
      </c>
    </row>
    <row r="68" spans="7:11" ht="15.6" x14ac:dyDescent="0.3">
      <c r="G68" s="1">
        <v>43866</v>
      </c>
      <c r="H68" s="2">
        <v>15232.79</v>
      </c>
      <c r="I68" s="16" t="s">
        <v>650</v>
      </c>
      <c r="J68" s="6">
        <f t="shared" si="13"/>
        <v>15273.431799999997</v>
      </c>
      <c r="K68" s="6">
        <f t="shared" si="2"/>
        <v>0.26680470222458119</v>
      </c>
    </row>
    <row r="69" spans="7:11" ht="15.6" x14ac:dyDescent="0.3">
      <c r="G69" s="1">
        <v>43895</v>
      </c>
      <c r="H69" s="2">
        <v>15232.79</v>
      </c>
      <c r="I69" s="16" t="s">
        <v>650</v>
      </c>
      <c r="J69" s="6">
        <f t="shared" si="13"/>
        <v>15273.431799999997</v>
      </c>
      <c r="K69" s="6">
        <f t="shared" si="2"/>
        <v>0.26680470222458119</v>
      </c>
    </row>
    <row r="70" spans="7:11" ht="15.6" x14ac:dyDescent="0.3">
      <c r="G70" s="3" t="s">
        <v>54</v>
      </c>
      <c r="H70" s="2">
        <v>15148.37</v>
      </c>
      <c r="I70" s="16" t="s">
        <v>650</v>
      </c>
      <c r="J70" s="6">
        <f t="shared" si="13"/>
        <v>15273.431799999997</v>
      </c>
      <c r="K70" s="6">
        <f t="shared" si="2"/>
        <v>0.82557925374146424</v>
      </c>
    </row>
    <row r="71" spans="7:11" ht="15.6" x14ac:dyDescent="0.3">
      <c r="G71" s="3" t="s">
        <v>55</v>
      </c>
      <c r="H71" s="2">
        <v>15179.52</v>
      </c>
      <c r="I71" s="16" t="s">
        <v>650</v>
      </c>
      <c r="J71" s="6">
        <f t="shared" si="13"/>
        <v>15273.431799999997</v>
      </c>
      <c r="K71" s="6">
        <f t="shared" si="2"/>
        <v>0.61867437178511719</v>
      </c>
    </row>
    <row r="72" spans="7:11" ht="15.6" x14ac:dyDescent="0.3">
      <c r="G72" s="3" t="s">
        <v>56</v>
      </c>
      <c r="H72" s="2">
        <v>15202.64</v>
      </c>
      <c r="I72" s="16" t="s">
        <v>650</v>
      </c>
      <c r="J72" s="6">
        <f t="shared" si="13"/>
        <v>15273.431799999997</v>
      </c>
      <c r="K72" s="6">
        <f t="shared" ref="K72:K135" si="14">ABS((J72-H72)/H72)*100</f>
        <v>0.46565464945560275</v>
      </c>
    </row>
    <row r="73" spans="7:11" ht="15.6" x14ac:dyDescent="0.3">
      <c r="G73" s="1">
        <v>44017</v>
      </c>
      <c r="H73" s="2">
        <v>15202.64</v>
      </c>
      <c r="I73" s="16" t="s">
        <v>650</v>
      </c>
      <c r="J73" s="6">
        <f t="shared" si="13"/>
        <v>15273.431799999997</v>
      </c>
      <c r="K73" s="6">
        <f t="shared" si="14"/>
        <v>0.46565464945560275</v>
      </c>
    </row>
    <row r="74" spans="7:11" ht="15.6" x14ac:dyDescent="0.3">
      <c r="G74" s="3" t="s">
        <v>57</v>
      </c>
      <c r="H74" s="2">
        <v>15084.05</v>
      </c>
      <c r="I74" s="16" t="s">
        <v>649</v>
      </c>
      <c r="J74" s="6">
        <f t="shared" si="13"/>
        <v>15273.431799999997</v>
      </c>
      <c r="K74" s="6">
        <f t="shared" si="14"/>
        <v>1.2555102906712547</v>
      </c>
    </row>
    <row r="75" spans="7:11" ht="15.6" x14ac:dyDescent="0.3">
      <c r="G75" s="1">
        <v>44079</v>
      </c>
      <c r="H75" s="2">
        <v>15084.05</v>
      </c>
      <c r="I75" s="16" t="s">
        <v>649</v>
      </c>
      <c r="J75" s="6">
        <f t="shared" ref="J75:J95" si="15">$D$8</f>
        <v>14933.740327956986</v>
      </c>
      <c r="K75" s="6">
        <f t="shared" si="14"/>
        <v>0.99648086583519047</v>
      </c>
    </row>
    <row r="76" spans="7:11" ht="15.6" x14ac:dyDescent="0.3">
      <c r="G76" s="1">
        <v>44109</v>
      </c>
      <c r="H76" s="2">
        <v>15084.05</v>
      </c>
      <c r="I76" s="16" t="s">
        <v>649</v>
      </c>
      <c r="J76" s="6">
        <f t="shared" si="15"/>
        <v>14933.740327956986</v>
      </c>
      <c r="K76" s="6">
        <f t="shared" si="14"/>
        <v>0.99648086583519047</v>
      </c>
    </row>
    <row r="77" spans="7:11" ht="15.6" x14ac:dyDescent="0.3">
      <c r="G77" s="3" t="s">
        <v>58</v>
      </c>
      <c r="H77" s="2">
        <v>15010.68</v>
      </c>
      <c r="I77" s="16" t="s">
        <v>649</v>
      </c>
      <c r="J77" s="6">
        <f t="shared" si="15"/>
        <v>14933.740327956986</v>
      </c>
      <c r="K77" s="6">
        <f t="shared" si="14"/>
        <v>0.51256619981915585</v>
      </c>
    </row>
    <row r="78" spans="7:11" ht="15.6" x14ac:dyDescent="0.3">
      <c r="G78" s="3" t="s">
        <v>59</v>
      </c>
      <c r="H78" s="2">
        <v>15052.89</v>
      </c>
      <c r="I78" s="16" t="s">
        <v>649</v>
      </c>
      <c r="J78" s="6">
        <f t="shared" si="15"/>
        <v>14933.740327956986</v>
      </c>
      <c r="K78" s="6">
        <f t="shared" si="14"/>
        <v>0.79154017629181639</v>
      </c>
    </row>
    <row r="79" spans="7:11" ht="15.6" x14ac:dyDescent="0.3">
      <c r="G79" s="3" t="s">
        <v>60</v>
      </c>
      <c r="H79" s="2">
        <v>14961.44</v>
      </c>
      <c r="I79" s="16" t="s">
        <v>649</v>
      </c>
      <c r="J79" s="6">
        <f t="shared" si="15"/>
        <v>14933.740327956986</v>
      </c>
      <c r="K79" s="6">
        <f t="shared" si="14"/>
        <v>0.18514041457917343</v>
      </c>
    </row>
    <row r="80" spans="7:11" ht="15.6" x14ac:dyDescent="0.3">
      <c r="G80" s="3" t="s">
        <v>61</v>
      </c>
      <c r="H80" s="2">
        <v>15020.73</v>
      </c>
      <c r="I80" s="16" t="s">
        <v>649</v>
      </c>
      <c r="J80" s="6">
        <f t="shared" si="15"/>
        <v>14933.740327956986</v>
      </c>
      <c r="K80" s="6">
        <f t="shared" si="14"/>
        <v>0.57913078820412422</v>
      </c>
    </row>
    <row r="81" spans="7:11" ht="15.6" x14ac:dyDescent="0.3">
      <c r="G81" s="3" t="s">
        <v>62</v>
      </c>
      <c r="H81" s="2">
        <v>14983.55</v>
      </c>
      <c r="I81" s="16" t="s">
        <v>649</v>
      </c>
      <c r="J81" s="6">
        <f t="shared" si="15"/>
        <v>14933.740327956986</v>
      </c>
      <c r="K81" s="6">
        <f t="shared" si="14"/>
        <v>0.33242904413849222</v>
      </c>
    </row>
    <row r="82" spans="7:11" ht="15.6" x14ac:dyDescent="0.3">
      <c r="G82" s="3" t="s">
        <v>63</v>
      </c>
      <c r="H82" s="2">
        <v>14983.55</v>
      </c>
      <c r="I82" s="16" t="s">
        <v>649</v>
      </c>
      <c r="J82" s="6">
        <f t="shared" si="15"/>
        <v>14933.740327956986</v>
      </c>
      <c r="K82" s="6">
        <f t="shared" si="14"/>
        <v>0.33242904413849222</v>
      </c>
    </row>
    <row r="83" spans="7:11" ht="15.6" x14ac:dyDescent="0.3">
      <c r="G83" s="3" t="s">
        <v>64</v>
      </c>
      <c r="H83" s="2">
        <v>14983.55</v>
      </c>
      <c r="I83" s="16" t="s">
        <v>649</v>
      </c>
      <c r="J83" s="6">
        <f t="shared" si="15"/>
        <v>14933.740327956986</v>
      </c>
      <c r="K83" s="6">
        <f t="shared" si="14"/>
        <v>0.33242904413849222</v>
      </c>
    </row>
    <row r="84" spans="7:11" ht="15.6" x14ac:dyDescent="0.3">
      <c r="G84" s="3" t="s">
        <v>65</v>
      </c>
      <c r="H84" s="2">
        <v>14959.43</v>
      </c>
      <c r="I84" s="16" t="s">
        <v>649</v>
      </c>
      <c r="J84" s="6">
        <f t="shared" si="15"/>
        <v>14933.740327956986</v>
      </c>
      <c r="K84" s="6">
        <f t="shared" si="14"/>
        <v>0.17172894985312989</v>
      </c>
    </row>
    <row r="85" spans="7:11" ht="15.6" x14ac:dyDescent="0.3">
      <c r="G85" s="3" t="s">
        <v>66</v>
      </c>
      <c r="H85" s="2">
        <v>14897.12</v>
      </c>
      <c r="I85" s="16" t="s">
        <v>649</v>
      </c>
      <c r="J85" s="6">
        <f t="shared" si="15"/>
        <v>14933.740327956986</v>
      </c>
      <c r="K85" s="6">
        <f t="shared" si="14"/>
        <v>0.24582152763074619</v>
      </c>
    </row>
    <row r="86" spans="7:11" ht="15.6" x14ac:dyDescent="0.3">
      <c r="G86" s="3" t="s">
        <v>67</v>
      </c>
      <c r="H86" s="2">
        <v>14858.93</v>
      </c>
      <c r="I86" s="16" t="s">
        <v>649</v>
      </c>
      <c r="J86" s="6">
        <f t="shared" si="15"/>
        <v>14933.740327956986</v>
      </c>
      <c r="K86" s="6">
        <f t="shared" si="14"/>
        <v>0.50347049186573956</v>
      </c>
    </row>
    <row r="87" spans="7:11" ht="15.6" x14ac:dyDescent="0.3">
      <c r="G87" s="3" t="s">
        <v>68</v>
      </c>
      <c r="H87" s="2">
        <v>14858.93</v>
      </c>
      <c r="I87" s="16" t="s">
        <v>649</v>
      </c>
      <c r="J87" s="6">
        <f t="shared" si="15"/>
        <v>14933.740327956986</v>
      </c>
      <c r="K87" s="6">
        <f t="shared" si="14"/>
        <v>0.50347049186573956</v>
      </c>
    </row>
    <row r="88" spans="7:11" ht="15.6" x14ac:dyDescent="0.3">
      <c r="G88" s="3" t="s">
        <v>69</v>
      </c>
      <c r="H88" s="2">
        <v>14858.93</v>
      </c>
      <c r="I88" s="16" t="s">
        <v>649</v>
      </c>
      <c r="J88" s="6">
        <f t="shared" si="15"/>
        <v>14933.740327956986</v>
      </c>
      <c r="K88" s="6">
        <f t="shared" si="14"/>
        <v>0.50347049186573956</v>
      </c>
    </row>
    <row r="89" spans="7:11" ht="15.6" x14ac:dyDescent="0.3">
      <c r="G89" s="3" t="s">
        <v>70</v>
      </c>
      <c r="H89" s="2">
        <v>14858.93</v>
      </c>
      <c r="I89" s="16" t="s">
        <v>649</v>
      </c>
      <c r="J89" s="6">
        <f t="shared" si="15"/>
        <v>14933.740327956986</v>
      </c>
      <c r="K89" s="6">
        <f t="shared" si="14"/>
        <v>0.50347049186573956</v>
      </c>
    </row>
    <row r="90" spans="7:11" ht="15.6" x14ac:dyDescent="0.3">
      <c r="G90" s="3" t="s">
        <v>71</v>
      </c>
      <c r="H90" s="2">
        <v>14858.93</v>
      </c>
      <c r="I90" s="16" t="s">
        <v>649</v>
      </c>
      <c r="J90" s="6">
        <f t="shared" si="15"/>
        <v>14933.740327956986</v>
      </c>
      <c r="K90" s="6">
        <f t="shared" si="14"/>
        <v>0.50347049186573956</v>
      </c>
    </row>
    <row r="91" spans="7:11" ht="15.6" x14ac:dyDescent="0.3">
      <c r="G91" s="3" t="s">
        <v>72</v>
      </c>
      <c r="H91" s="2">
        <v>14858.93</v>
      </c>
      <c r="I91" s="16" t="s">
        <v>649</v>
      </c>
      <c r="J91" s="6">
        <f t="shared" si="15"/>
        <v>14933.740327956986</v>
      </c>
      <c r="K91" s="6">
        <f t="shared" si="14"/>
        <v>0.50347049186573956</v>
      </c>
    </row>
    <row r="92" spans="7:11" ht="15.6" x14ac:dyDescent="0.3">
      <c r="G92" s="3" t="s">
        <v>73</v>
      </c>
      <c r="H92" s="2">
        <v>14847.87</v>
      </c>
      <c r="I92" s="16" t="s">
        <v>649</v>
      </c>
      <c r="J92" s="6">
        <f t="shared" si="15"/>
        <v>14933.740327956986</v>
      </c>
      <c r="K92" s="6">
        <f t="shared" si="14"/>
        <v>0.57833431971714067</v>
      </c>
    </row>
    <row r="93" spans="7:11" ht="15.6" x14ac:dyDescent="0.3">
      <c r="G93" s="3" t="s">
        <v>74</v>
      </c>
      <c r="H93" s="2">
        <v>14834.81</v>
      </c>
      <c r="I93" s="16" t="s">
        <v>649</v>
      </c>
      <c r="J93" s="6">
        <f t="shared" si="15"/>
        <v>14933.740327956986</v>
      </c>
      <c r="K93" s="6">
        <f t="shared" si="14"/>
        <v>0.66687964292759216</v>
      </c>
    </row>
    <row r="94" spans="7:11" ht="15.6" x14ac:dyDescent="0.3">
      <c r="G94" s="3" t="s">
        <v>75</v>
      </c>
      <c r="H94" s="2">
        <v>14842.85</v>
      </c>
      <c r="I94" s="16" t="s">
        <v>649</v>
      </c>
      <c r="J94" s="6">
        <f t="shared" si="15"/>
        <v>14933.740327956986</v>
      </c>
      <c r="K94" s="6">
        <f t="shared" si="14"/>
        <v>0.61235091614471515</v>
      </c>
    </row>
    <row r="95" spans="7:11" ht="15.6" x14ac:dyDescent="0.3">
      <c r="G95" s="3" t="s">
        <v>76</v>
      </c>
      <c r="H95" s="2">
        <v>14806.67</v>
      </c>
      <c r="I95" s="16" t="s">
        <v>648</v>
      </c>
      <c r="J95" s="6">
        <f t="shared" si="15"/>
        <v>14933.740327956986</v>
      </c>
      <c r="K95" s="6">
        <f t="shared" si="14"/>
        <v>0.85819652870622598</v>
      </c>
    </row>
    <row r="96" spans="7:11" ht="15.6" x14ac:dyDescent="0.3">
      <c r="G96" s="3" t="s">
        <v>77</v>
      </c>
      <c r="H96" s="2">
        <v>14806.67</v>
      </c>
      <c r="I96" s="16" t="s">
        <v>648</v>
      </c>
      <c r="J96" s="6">
        <f t="shared" ref="J96:J100" si="16">$D$7</f>
        <v>14658.703224832212</v>
      </c>
      <c r="K96" s="6">
        <f t="shared" si="14"/>
        <v>0.999325136359411</v>
      </c>
    </row>
    <row r="97" spans="7:11" ht="15.6" x14ac:dyDescent="0.3">
      <c r="G97" s="3" t="s">
        <v>78</v>
      </c>
      <c r="H97" s="2">
        <v>14806.67</v>
      </c>
      <c r="I97" s="16" t="s">
        <v>648</v>
      </c>
      <c r="J97" s="6">
        <f t="shared" si="16"/>
        <v>14658.703224832212</v>
      </c>
      <c r="K97" s="6">
        <f t="shared" si="14"/>
        <v>0.999325136359411</v>
      </c>
    </row>
    <row r="98" spans="7:11" ht="15.6" x14ac:dyDescent="0.3">
      <c r="G98" s="1">
        <v>43836</v>
      </c>
      <c r="H98" s="2">
        <v>14806.67</v>
      </c>
      <c r="I98" s="16" t="s">
        <v>648</v>
      </c>
      <c r="J98" s="6">
        <f t="shared" si="16"/>
        <v>14658.703224832212</v>
      </c>
      <c r="K98" s="6">
        <f t="shared" si="14"/>
        <v>0.999325136359411</v>
      </c>
    </row>
    <row r="99" spans="7:11" ht="15.6" x14ac:dyDescent="0.3">
      <c r="G99" s="3" t="s">
        <v>79</v>
      </c>
      <c r="H99" s="2">
        <v>14574.51</v>
      </c>
      <c r="I99" s="16" t="s">
        <v>648</v>
      </c>
      <c r="J99" s="6">
        <f t="shared" si="16"/>
        <v>14658.703224832212</v>
      </c>
      <c r="K99" s="6">
        <f t="shared" si="14"/>
        <v>0.57767447984331444</v>
      </c>
    </row>
    <row r="100" spans="7:11" ht="15.6" x14ac:dyDescent="0.3">
      <c r="G100" s="3" t="s">
        <v>80</v>
      </c>
      <c r="H100" s="2">
        <v>14316.23</v>
      </c>
      <c r="I100" s="16" t="s">
        <v>647</v>
      </c>
      <c r="J100" s="6">
        <f t="shared" si="16"/>
        <v>14658.703224832212</v>
      </c>
      <c r="K100" s="6">
        <f t="shared" si="14"/>
        <v>2.3922025898732593</v>
      </c>
    </row>
    <row r="101" spans="7:11" ht="15.6" x14ac:dyDescent="0.3">
      <c r="G101" s="3" t="s">
        <v>81</v>
      </c>
      <c r="H101" s="2">
        <v>14235.83</v>
      </c>
      <c r="I101" s="16" t="s">
        <v>647</v>
      </c>
      <c r="J101" s="6">
        <f t="shared" ref="J101:J102" si="17">$D$6</f>
        <v>14377.429499999998</v>
      </c>
      <c r="K101" s="6">
        <f t="shared" si="14"/>
        <v>0.99466978743071843</v>
      </c>
    </row>
    <row r="102" spans="7:11" ht="15.6" x14ac:dyDescent="0.3">
      <c r="G102" s="3" t="s">
        <v>82</v>
      </c>
      <c r="H102" s="2">
        <v>14170.5</v>
      </c>
      <c r="I102" s="16" t="s">
        <v>646</v>
      </c>
      <c r="J102" s="6">
        <f t="shared" si="17"/>
        <v>14377.429499999998</v>
      </c>
      <c r="K102" s="6">
        <f t="shared" si="14"/>
        <v>1.4602836879432508</v>
      </c>
    </row>
    <row r="103" spans="7:11" ht="15.6" x14ac:dyDescent="0.3">
      <c r="G103" s="1">
        <v>43988</v>
      </c>
      <c r="H103" s="2">
        <v>14170.5</v>
      </c>
      <c r="I103" s="16" t="s">
        <v>646</v>
      </c>
      <c r="J103" s="6">
        <f t="shared" ref="J103:J109" si="18">$D$5</f>
        <v>14124.153159793814</v>
      </c>
      <c r="K103" s="6">
        <f t="shared" si="14"/>
        <v>0.3270656660399156</v>
      </c>
    </row>
    <row r="104" spans="7:11" ht="15.6" x14ac:dyDescent="0.3">
      <c r="G104" s="1">
        <v>44018</v>
      </c>
      <c r="H104" s="2">
        <v>14170.5</v>
      </c>
      <c r="I104" s="16" t="s">
        <v>646</v>
      </c>
      <c r="J104" s="6">
        <f t="shared" si="18"/>
        <v>14124.153159793814</v>
      </c>
      <c r="K104" s="6">
        <f t="shared" si="14"/>
        <v>0.3270656660399156</v>
      </c>
    </row>
    <row r="105" spans="7:11" ht="15.6" x14ac:dyDescent="0.3">
      <c r="G105" s="3" t="s">
        <v>83</v>
      </c>
      <c r="H105" s="2">
        <v>14025.78</v>
      </c>
      <c r="I105" s="16" t="s">
        <v>646</v>
      </c>
      <c r="J105" s="6">
        <f t="shared" si="18"/>
        <v>14124.153159793814</v>
      </c>
      <c r="K105" s="6">
        <f t="shared" si="14"/>
        <v>0.70137389716517085</v>
      </c>
    </row>
    <row r="106" spans="7:11" ht="15.6" x14ac:dyDescent="0.3">
      <c r="G106" s="3" t="s">
        <v>84</v>
      </c>
      <c r="H106" s="2">
        <v>14042.87</v>
      </c>
      <c r="I106" s="16" t="s">
        <v>646</v>
      </c>
      <c r="J106" s="6">
        <f t="shared" si="18"/>
        <v>14124.153159793814</v>
      </c>
      <c r="K106" s="6">
        <f t="shared" si="14"/>
        <v>0.57882156420883302</v>
      </c>
    </row>
    <row r="107" spans="7:11" ht="15.6" x14ac:dyDescent="0.3">
      <c r="G107" s="3" t="s">
        <v>85</v>
      </c>
      <c r="H107" s="2">
        <v>14153.42</v>
      </c>
      <c r="I107" s="16" t="s">
        <v>646</v>
      </c>
      <c r="J107" s="6">
        <f t="shared" si="18"/>
        <v>14124.153159793814</v>
      </c>
      <c r="K107" s="6">
        <f t="shared" si="14"/>
        <v>0.20678281437409698</v>
      </c>
    </row>
    <row r="108" spans="7:11" ht="15.6" x14ac:dyDescent="0.3">
      <c r="G108" s="3" t="s">
        <v>86</v>
      </c>
      <c r="H108" s="2">
        <v>14084.07</v>
      </c>
      <c r="I108" s="16" t="s">
        <v>646</v>
      </c>
      <c r="J108" s="6">
        <f t="shared" si="18"/>
        <v>14124.153159793814</v>
      </c>
      <c r="K108" s="6">
        <f t="shared" si="14"/>
        <v>0.2845992656512929</v>
      </c>
    </row>
    <row r="109" spans="7:11" ht="15.6" x14ac:dyDescent="0.3">
      <c r="G109" s="3" t="s">
        <v>87</v>
      </c>
      <c r="H109" s="2">
        <v>14328.29</v>
      </c>
      <c r="I109" s="16" t="s">
        <v>647</v>
      </c>
      <c r="J109" s="6">
        <f t="shared" si="18"/>
        <v>14124.153159793814</v>
      </c>
      <c r="K109" s="6">
        <f t="shared" si="14"/>
        <v>1.4247118128275398</v>
      </c>
    </row>
    <row r="110" spans="7:11" ht="15.6" x14ac:dyDescent="0.3">
      <c r="G110" s="3" t="s">
        <v>88</v>
      </c>
      <c r="H110" s="2">
        <v>14328.29</v>
      </c>
      <c r="I110" s="16" t="s">
        <v>647</v>
      </c>
      <c r="J110" s="6">
        <f t="shared" ref="J110:J113" si="19">$D$6</f>
        <v>14377.429499999998</v>
      </c>
      <c r="K110" s="6">
        <f t="shared" si="14"/>
        <v>0.34295439302245762</v>
      </c>
    </row>
    <row r="111" spans="7:11" ht="15.6" x14ac:dyDescent="0.3">
      <c r="G111" s="3" t="s">
        <v>89</v>
      </c>
      <c r="H111" s="2">
        <v>14328.29</v>
      </c>
      <c r="I111" s="16" t="s">
        <v>647</v>
      </c>
      <c r="J111" s="6">
        <f t="shared" si="19"/>
        <v>14377.429499999998</v>
      </c>
      <c r="K111" s="6">
        <f t="shared" si="14"/>
        <v>0.34295439302245762</v>
      </c>
    </row>
    <row r="112" spans="7:11" ht="15.6" x14ac:dyDescent="0.3">
      <c r="G112" s="3" t="s">
        <v>90</v>
      </c>
      <c r="H112" s="2">
        <v>14299.14</v>
      </c>
      <c r="I112" s="16" t="s">
        <v>647</v>
      </c>
      <c r="J112" s="6">
        <f t="shared" si="19"/>
        <v>14377.429499999998</v>
      </c>
      <c r="K112" s="6">
        <f t="shared" si="14"/>
        <v>0.54751194827100758</v>
      </c>
    </row>
    <row r="113" spans="7:11" ht="15.6" x14ac:dyDescent="0.3">
      <c r="G113" s="3" t="s">
        <v>91</v>
      </c>
      <c r="H113" s="2">
        <v>14225.78</v>
      </c>
      <c r="I113" s="16" t="s">
        <v>646</v>
      </c>
      <c r="J113" s="6">
        <f t="shared" si="19"/>
        <v>14377.429499999998</v>
      </c>
      <c r="K113" s="6">
        <f t="shared" si="14"/>
        <v>1.066018875590637</v>
      </c>
    </row>
    <row r="114" spans="7:11" ht="15.6" x14ac:dyDescent="0.3">
      <c r="G114" s="3" t="s">
        <v>92</v>
      </c>
      <c r="H114" s="2">
        <v>14305.17</v>
      </c>
      <c r="I114" s="16" t="s">
        <v>647</v>
      </c>
      <c r="J114" s="6">
        <f>$D$5</f>
        <v>14124.153159793814</v>
      </c>
      <c r="K114" s="6">
        <f t="shared" si="14"/>
        <v>1.2653945406184359</v>
      </c>
    </row>
    <row r="115" spans="7:11" ht="15.6" x14ac:dyDescent="0.3">
      <c r="G115" s="3" t="s">
        <v>93</v>
      </c>
      <c r="H115" s="2">
        <v>14256.93</v>
      </c>
      <c r="I115" s="16" t="s">
        <v>647</v>
      </c>
      <c r="J115" s="6">
        <f t="shared" ref="J115:J121" si="20">$D$6</f>
        <v>14377.429499999998</v>
      </c>
      <c r="K115" s="6">
        <f t="shared" si="14"/>
        <v>0.84519949245733872</v>
      </c>
    </row>
    <row r="116" spans="7:11" ht="15.6" x14ac:dyDescent="0.3">
      <c r="G116" s="3" t="s">
        <v>94</v>
      </c>
      <c r="H116" s="2">
        <v>14313.21</v>
      </c>
      <c r="I116" s="16" t="s">
        <v>647</v>
      </c>
      <c r="J116" s="6">
        <f t="shared" si="20"/>
        <v>14377.429499999998</v>
      </c>
      <c r="K116" s="6">
        <f t="shared" si="14"/>
        <v>0.44867293919392814</v>
      </c>
    </row>
    <row r="117" spans="7:11" ht="15.6" x14ac:dyDescent="0.3">
      <c r="G117" s="3" t="s">
        <v>95</v>
      </c>
      <c r="H117" s="2">
        <v>14313.21</v>
      </c>
      <c r="I117" s="16" t="s">
        <v>647</v>
      </c>
      <c r="J117" s="6">
        <f t="shared" si="20"/>
        <v>14377.429499999998</v>
      </c>
      <c r="K117" s="6">
        <f t="shared" si="14"/>
        <v>0.44867293919392814</v>
      </c>
    </row>
    <row r="118" spans="7:11" ht="15.6" x14ac:dyDescent="0.3">
      <c r="G118" s="3" t="s">
        <v>96</v>
      </c>
      <c r="H118" s="2">
        <v>14313.21</v>
      </c>
      <c r="I118" s="16" t="s">
        <v>647</v>
      </c>
      <c r="J118" s="6">
        <f t="shared" si="20"/>
        <v>14377.429499999998</v>
      </c>
      <c r="K118" s="6">
        <f t="shared" si="14"/>
        <v>0.44867293919392814</v>
      </c>
    </row>
    <row r="119" spans="7:11" ht="15.6" x14ac:dyDescent="0.3">
      <c r="G119" s="3" t="s">
        <v>97</v>
      </c>
      <c r="H119" s="2">
        <v>14280.05</v>
      </c>
      <c r="I119" s="16" t="s">
        <v>647</v>
      </c>
      <c r="J119" s="6">
        <f t="shared" si="20"/>
        <v>14377.429499999998</v>
      </c>
      <c r="K119" s="6">
        <f t="shared" si="14"/>
        <v>0.68192688400950352</v>
      </c>
    </row>
    <row r="120" spans="7:11" ht="15.6" x14ac:dyDescent="0.3">
      <c r="G120" s="3" t="s">
        <v>98</v>
      </c>
      <c r="H120" s="2">
        <v>14336.33</v>
      </c>
      <c r="I120" s="16" t="s">
        <v>647</v>
      </c>
      <c r="J120" s="6">
        <f t="shared" si="20"/>
        <v>14377.429499999998</v>
      </c>
      <c r="K120" s="6">
        <f t="shared" si="14"/>
        <v>0.28668076139429299</v>
      </c>
    </row>
    <row r="121" spans="7:11" ht="15.6" x14ac:dyDescent="0.3">
      <c r="G121" s="3" t="s">
        <v>99</v>
      </c>
      <c r="H121" s="2">
        <v>14230.8</v>
      </c>
      <c r="I121" s="16" t="s">
        <v>646</v>
      </c>
      <c r="J121" s="6">
        <f t="shared" si="20"/>
        <v>14377.429499999998</v>
      </c>
      <c r="K121" s="6">
        <f t="shared" si="14"/>
        <v>1.0303672316384118</v>
      </c>
    </row>
    <row r="122" spans="7:11" ht="15.6" x14ac:dyDescent="0.3">
      <c r="G122" s="3" t="s">
        <v>100</v>
      </c>
      <c r="H122" s="2">
        <v>14302.16</v>
      </c>
      <c r="I122" s="16" t="s">
        <v>647</v>
      </c>
      <c r="J122" s="6">
        <f>$D$5</f>
        <v>14124.153159793814</v>
      </c>
      <c r="K122" s="6">
        <f t="shared" si="14"/>
        <v>1.2446150805625591</v>
      </c>
    </row>
    <row r="123" spans="7:11" ht="15.6" x14ac:dyDescent="0.3">
      <c r="G123" s="3" t="s">
        <v>101</v>
      </c>
      <c r="H123" s="2">
        <v>14310.2</v>
      </c>
      <c r="I123" s="16" t="s">
        <v>647</v>
      </c>
      <c r="J123" s="6">
        <f t="shared" ref="J123:J129" si="21">$D$6</f>
        <v>14377.429499999998</v>
      </c>
      <c r="K123" s="6">
        <f t="shared" si="14"/>
        <v>0.46980126063924782</v>
      </c>
    </row>
    <row r="124" spans="7:11" ht="15.6" x14ac:dyDescent="0.3">
      <c r="G124" s="3" t="s">
        <v>102</v>
      </c>
      <c r="H124" s="2">
        <v>14310.2</v>
      </c>
      <c r="I124" s="16" t="s">
        <v>647</v>
      </c>
      <c r="J124" s="6">
        <f t="shared" si="21"/>
        <v>14377.429499999998</v>
      </c>
      <c r="K124" s="6">
        <f t="shared" si="14"/>
        <v>0.46980126063924782</v>
      </c>
    </row>
    <row r="125" spans="7:11" ht="15.6" x14ac:dyDescent="0.3">
      <c r="G125" s="3" t="s">
        <v>103</v>
      </c>
      <c r="H125" s="2">
        <v>14310.2</v>
      </c>
      <c r="I125" s="16" t="s">
        <v>647</v>
      </c>
      <c r="J125" s="6">
        <f t="shared" si="21"/>
        <v>14377.429499999998</v>
      </c>
      <c r="K125" s="6">
        <f t="shared" si="14"/>
        <v>0.46980126063924782</v>
      </c>
    </row>
    <row r="126" spans="7:11" ht="15.6" x14ac:dyDescent="0.3">
      <c r="G126" s="3" t="s">
        <v>104</v>
      </c>
      <c r="H126" s="2">
        <v>14440.85</v>
      </c>
      <c r="I126" s="16" t="s">
        <v>647</v>
      </c>
      <c r="J126" s="6">
        <f t="shared" si="21"/>
        <v>14377.429499999998</v>
      </c>
      <c r="K126" s="6">
        <f t="shared" si="14"/>
        <v>0.43917428683216009</v>
      </c>
    </row>
    <row r="127" spans="7:11" ht="15.6" x14ac:dyDescent="0.3">
      <c r="G127" s="3" t="s">
        <v>105</v>
      </c>
      <c r="H127" s="2">
        <v>14373.51</v>
      </c>
      <c r="I127" s="16" t="s">
        <v>647</v>
      </c>
      <c r="J127" s="6">
        <f t="shared" si="21"/>
        <v>14377.429499999998</v>
      </c>
      <c r="K127" s="6">
        <f t="shared" si="14"/>
        <v>2.7268913438667046E-2</v>
      </c>
    </row>
    <row r="128" spans="7:11" ht="15.6" x14ac:dyDescent="0.3">
      <c r="G128" s="3" t="s">
        <v>106</v>
      </c>
      <c r="H128" s="2">
        <v>14412.71</v>
      </c>
      <c r="I128" s="16" t="s">
        <v>647</v>
      </c>
      <c r="J128" s="6">
        <f t="shared" si="21"/>
        <v>14377.429499999998</v>
      </c>
      <c r="K128" s="6">
        <f t="shared" si="14"/>
        <v>0.24478741333171039</v>
      </c>
    </row>
    <row r="129" spans="7:11" ht="15.6" x14ac:dyDescent="0.3">
      <c r="G129" s="3" t="s">
        <v>107</v>
      </c>
      <c r="H129" s="2">
        <v>14588.58</v>
      </c>
      <c r="I129" s="16" t="s">
        <v>648</v>
      </c>
      <c r="J129" s="6">
        <f t="shared" si="21"/>
        <v>14377.429499999998</v>
      </c>
      <c r="K129" s="6">
        <f t="shared" si="14"/>
        <v>1.4473684210526423</v>
      </c>
    </row>
    <row r="130" spans="7:11" ht="15.6" x14ac:dyDescent="0.3">
      <c r="G130" s="3" t="s">
        <v>108</v>
      </c>
      <c r="H130" s="2">
        <v>14638.83</v>
      </c>
      <c r="I130" s="16" t="s">
        <v>648</v>
      </c>
      <c r="J130" s="6">
        <f t="shared" ref="J130:J136" si="22">$D$7</f>
        <v>14658.703224832212</v>
      </c>
      <c r="K130" s="6">
        <f t="shared" si="14"/>
        <v>0.13575692068431799</v>
      </c>
    </row>
    <row r="131" spans="7:11" ht="15.6" x14ac:dyDescent="0.3">
      <c r="G131" s="1">
        <v>43928</v>
      </c>
      <c r="H131" s="2">
        <v>14638.83</v>
      </c>
      <c r="I131" s="16" t="s">
        <v>648</v>
      </c>
      <c r="J131" s="6">
        <f t="shared" si="22"/>
        <v>14658.703224832212</v>
      </c>
      <c r="K131" s="6">
        <f t="shared" si="14"/>
        <v>0.13575692068431799</v>
      </c>
    </row>
    <row r="132" spans="7:11" ht="15.6" x14ac:dyDescent="0.3">
      <c r="G132" s="1">
        <v>43958</v>
      </c>
      <c r="H132" s="2">
        <v>14638.83</v>
      </c>
      <c r="I132" s="16" t="s">
        <v>648</v>
      </c>
      <c r="J132" s="6">
        <f t="shared" si="22"/>
        <v>14658.703224832212</v>
      </c>
      <c r="K132" s="6">
        <f t="shared" si="14"/>
        <v>0.13575692068431799</v>
      </c>
    </row>
    <row r="133" spans="7:11" ht="15.6" x14ac:dyDescent="0.3">
      <c r="G133" s="3" t="s">
        <v>109</v>
      </c>
      <c r="H133" s="2">
        <v>14619.74</v>
      </c>
      <c r="I133" s="16" t="s">
        <v>648</v>
      </c>
      <c r="J133" s="6">
        <f t="shared" si="22"/>
        <v>14658.703224832212</v>
      </c>
      <c r="K133" s="6">
        <f t="shared" si="14"/>
        <v>0.26651106539659591</v>
      </c>
    </row>
    <row r="134" spans="7:11" ht="15.6" x14ac:dyDescent="0.3">
      <c r="G134" s="3" t="s">
        <v>110</v>
      </c>
      <c r="H134" s="2">
        <v>14528.28</v>
      </c>
      <c r="I134" s="16" t="s">
        <v>648</v>
      </c>
      <c r="J134" s="6">
        <f t="shared" si="22"/>
        <v>14658.703224832212</v>
      </c>
      <c r="K134" s="6">
        <f t="shared" si="14"/>
        <v>0.89771965320197167</v>
      </c>
    </row>
    <row r="135" spans="7:11" ht="15.6" x14ac:dyDescent="0.3">
      <c r="G135" s="3" t="s">
        <v>111</v>
      </c>
      <c r="H135" s="2">
        <v>14532.3</v>
      </c>
      <c r="I135" s="16" t="s">
        <v>648</v>
      </c>
      <c r="J135" s="6">
        <f t="shared" si="22"/>
        <v>14658.703224832212</v>
      </c>
      <c r="K135" s="6">
        <f t="shared" si="14"/>
        <v>0.86980880405863359</v>
      </c>
    </row>
    <row r="136" spans="7:11" ht="15.6" x14ac:dyDescent="0.3">
      <c r="G136" s="3" t="s">
        <v>112</v>
      </c>
      <c r="H136" s="2">
        <v>14518.23</v>
      </c>
      <c r="I136" s="16" t="s">
        <v>647</v>
      </c>
      <c r="J136" s="6">
        <f t="shared" si="22"/>
        <v>14658.703224832212</v>
      </c>
      <c r="K136" s="6">
        <f t="shared" ref="K136:K199" si="23">ABS((J136-H136)/H136)*100</f>
        <v>0.96756439891235035</v>
      </c>
    </row>
    <row r="137" spans="7:11" ht="15.6" x14ac:dyDescent="0.3">
      <c r="G137" s="3" t="s">
        <v>113</v>
      </c>
      <c r="H137" s="2">
        <v>14573.51</v>
      </c>
      <c r="I137" s="16" t="s">
        <v>648</v>
      </c>
      <c r="J137" s="6">
        <f>$D$6</f>
        <v>14377.429499999998</v>
      </c>
      <c r="K137" s="6">
        <f t="shared" si="23"/>
        <v>1.3454583007113718</v>
      </c>
    </row>
    <row r="138" spans="7:11" ht="15.6" x14ac:dyDescent="0.3">
      <c r="G138" s="1">
        <v>44142</v>
      </c>
      <c r="H138" s="2">
        <v>14573.51</v>
      </c>
      <c r="I138" s="16" t="s">
        <v>648</v>
      </c>
      <c r="J138" s="6">
        <f t="shared" ref="J138:J144" si="24">$D$7</f>
        <v>14658.703224832212</v>
      </c>
      <c r="K138" s="6">
        <f t="shared" si="23"/>
        <v>0.58457588345025902</v>
      </c>
    </row>
    <row r="139" spans="7:11" ht="15.6" x14ac:dyDescent="0.3">
      <c r="G139" s="1">
        <v>44172</v>
      </c>
      <c r="H139" s="2">
        <v>14573.51</v>
      </c>
      <c r="I139" s="16" t="s">
        <v>648</v>
      </c>
      <c r="J139" s="6">
        <f t="shared" si="24"/>
        <v>14658.703224832212</v>
      </c>
      <c r="K139" s="6">
        <f t="shared" si="23"/>
        <v>0.58457588345025902</v>
      </c>
    </row>
    <row r="140" spans="7:11" ht="15.6" x14ac:dyDescent="0.3">
      <c r="G140" s="3" t="s">
        <v>114</v>
      </c>
      <c r="H140" s="2">
        <v>14558.43</v>
      </c>
      <c r="I140" s="16" t="s">
        <v>648</v>
      </c>
      <c r="J140" s="6">
        <f t="shared" si="24"/>
        <v>14658.703224832212</v>
      </c>
      <c r="K140" s="6">
        <f t="shared" si="23"/>
        <v>0.6887640001855404</v>
      </c>
    </row>
    <row r="141" spans="7:11" ht="15.6" x14ac:dyDescent="0.3">
      <c r="G141" s="3" t="s">
        <v>115</v>
      </c>
      <c r="H141" s="2">
        <v>14584.56</v>
      </c>
      <c r="I141" s="16" t="s">
        <v>648</v>
      </c>
      <c r="J141" s="6">
        <f t="shared" si="24"/>
        <v>14658.703224832212</v>
      </c>
      <c r="K141" s="6">
        <f t="shared" si="23"/>
        <v>0.5083679235589732</v>
      </c>
    </row>
    <row r="142" spans="7:11" ht="15.6" x14ac:dyDescent="0.3">
      <c r="G142" s="3" t="s">
        <v>116</v>
      </c>
      <c r="H142" s="2">
        <v>14689.08</v>
      </c>
      <c r="I142" s="16" t="s">
        <v>648</v>
      </c>
      <c r="J142" s="6">
        <f t="shared" si="24"/>
        <v>14658.703224832212</v>
      </c>
      <c r="K142" s="6">
        <f t="shared" si="23"/>
        <v>0.20679835066449265</v>
      </c>
    </row>
    <row r="143" spans="7:11" ht="15.6" x14ac:dyDescent="0.3">
      <c r="G143" s="3" t="s">
        <v>117</v>
      </c>
      <c r="H143" s="2">
        <v>14705.16</v>
      </c>
      <c r="I143" s="16" t="s">
        <v>648</v>
      </c>
      <c r="J143" s="6">
        <f t="shared" si="24"/>
        <v>14658.703224832212</v>
      </c>
      <c r="K143" s="6">
        <f t="shared" si="23"/>
        <v>0.31592158920941887</v>
      </c>
    </row>
    <row r="144" spans="7:11" ht="15.6" x14ac:dyDescent="0.3">
      <c r="G144" s="3" t="s">
        <v>118</v>
      </c>
      <c r="H144" s="2">
        <v>14853.9</v>
      </c>
      <c r="I144" s="16" t="s">
        <v>649</v>
      </c>
      <c r="J144" s="6">
        <f t="shared" si="24"/>
        <v>14658.703224832212</v>
      </c>
      <c r="K144" s="6">
        <f t="shared" si="23"/>
        <v>1.3141112783025843</v>
      </c>
    </row>
    <row r="145" spans="7:11" ht="15.6" x14ac:dyDescent="0.3">
      <c r="G145" s="3" t="s">
        <v>119</v>
      </c>
      <c r="H145" s="2">
        <v>14853.9</v>
      </c>
      <c r="I145" s="16" t="s">
        <v>649</v>
      </c>
      <c r="J145" s="6">
        <f t="shared" ref="J145:J149" si="25">$D$8</f>
        <v>14933.740327956986</v>
      </c>
      <c r="K145" s="6">
        <f t="shared" si="23"/>
        <v>0.53750414340332564</v>
      </c>
    </row>
    <row r="146" spans="7:11" ht="15.6" x14ac:dyDescent="0.3">
      <c r="G146" s="3" t="s">
        <v>120</v>
      </c>
      <c r="H146" s="2">
        <v>14853.9</v>
      </c>
      <c r="I146" s="16" t="s">
        <v>649</v>
      </c>
      <c r="J146" s="6">
        <f t="shared" si="25"/>
        <v>14933.740327956986</v>
      </c>
      <c r="K146" s="6">
        <f t="shared" si="23"/>
        <v>0.53750414340332564</v>
      </c>
    </row>
    <row r="147" spans="7:11" ht="15.6" x14ac:dyDescent="0.3">
      <c r="G147" s="3" t="s">
        <v>121</v>
      </c>
      <c r="H147" s="2">
        <v>14906.16</v>
      </c>
      <c r="I147" s="16" t="s">
        <v>649</v>
      </c>
      <c r="J147" s="6">
        <f t="shared" si="25"/>
        <v>14933.740327956986</v>
      </c>
      <c r="K147" s="6">
        <f t="shared" si="23"/>
        <v>0.18502637806776773</v>
      </c>
    </row>
    <row r="148" spans="7:11" ht="15.6" x14ac:dyDescent="0.3">
      <c r="G148" s="3" t="s">
        <v>122</v>
      </c>
      <c r="H148" s="2">
        <v>14887.07</v>
      </c>
      <c r="I148" s="16" t="s">
        <v>649</v>
      </c>
      <c r="J148" s="6">
        <f t="shared" si="25"/>
        <v>14933.740327956986</v>
      </c>
      <c r="K148" s="6">
        <f t="shared" si="23"/>
        <v>0.31349572452461438</v>
      </c>
    </row>
    <row r="149" spans="7:11" ht="15.6" x14ac:dyDescent="0.3">
      <c r="G149" s="3" t="s">
        <v>123</v>
      </c>
      <c r="H149" s="2">
        <v>14728.28</v>
      </c>
      <c r="I149" s="16" t="s">
        <v>648</v>
      </c>
      <c r="J149" s="6">
        <f t="shared" si="25"/>
        <v>14933.740327956986</v>
      </c>
      <c r="K149" s="6">
        <f t="shared" si="23"/>
        <v>1.3950055808077084</v>
      </c>
    </row>
    <row r="150" spans="7:11" ht="15.6" x14ac:dyDescent="0.3">
      <c r="G150" s="3" t="s">
        <v>124</v>
      </c>
      <c r="H150" s="2">
        <v>14742.35</v>
      </c>
      <c r="I150" s="16" t="s">
        <v>648</v>
      </c>
      <c r="J150" s="6">
        <f t="shared" ref="J150:J168" si="26">$D$7</f>
        <v>14658.703224832212</v>
      </c>
      <c r="K150" s="6">
        <f t="shared" si="23"/>
        <v>0.56739105480325924</v>
      </c>
    </row>
    <row r="151" spans="7:11" ht="15.6" x14ac:dyDescent="0.3">
      <c r="G151" s="3" t="s">
        <v>125</v>
      </c>
      <c r="H151" s="2">
        <v>14687.07</v>
      </c>
      <c r="I151" s="16" t="s">
        <v>648</v>
      </c>
      <c r="J151" s="6">
        <f t="shared" si="26"/>
        <v>14658.703224832212</v>
      </c>
      <c r="K151" s="6">
        <f t="shared" si="23"/>
        <v>0.19314114501931046</v>
      </c>
    </row>
    <row r="152" spans="7:11" ht="15.6" x14ac:dyDescent="0.3">
      <c r="G152" s="3" t="s">
        <v>126</v>
      </c>
      <c r="H152" s="2">
        <v>14687.07</v>
      </c>
      <c r="I152" s="16" t="s">
        <v>648</v>
      </c>
      <c r="J152" s="6">
        <f t="shared" si="26"/>
        <v>14658.703224832212</v>
      </c>
      <c r="K152" s="6">
        <f t="shared" si="23"/>
        <v>0.19314114501931046</v>
      </c>
    </row>
    <row r="153" spans="7:11" ht="15.6" x14ac:dyDescent="0.3">
      <c r="G153" s="3" t="s">
        <v>127</v>
      </c>
      <c r="H153" s="2">
        <v>14687.07</v>
      </c>
      <c r="I153" s="16" t="s">
        <v>648</v>
      </c>
      <c r="J153" s="6">
        <f t="shared" si="26"/>
        <v>14658.703224832212</v>
      </c>
      <c r="K153" s="6">
        <f t="shared" si="23"/>
        <v>0.19314114501931046</v>
      </c>
    </row>
    <row r="154" spans="7:11" ht="15.6" x14ac:dyDescent="0.3">
      <c r="G154" s="3" t="s">
        <v>128</v>
      </c>
      <c r="H154" s="2">
        <v>14678.03</v>
      </c>
      <c r="I154" s="16" t="s">
        <v>648</v>
      </c>
      <c r="J154" s="6">
        <f t="shared" si="26"/>
        <v>14658.703224832212</v>
      </c>
      <c r="K154" s="6">
        <f t="shared" si="23"/>
        <v>0.13167145160344121</v>
      </c>
    </row>
    <row r="155" spans="7:11" ht="15.6" x14ac:dyDescent="0.3">
      <c r="G155" s="3" t="s">
        <v>129</v>
      </c>
      <c r="H155" s="2">
        <v>14615.72</v>
      </c>
      <c r="I155" s="16" t="s">
        <v>648</v>
      </c>
      <c r="J155" s="6">
        <f t="shared" si="26"/>
        <v>14658.703224832212</v>
      </c>
      <c r="K155" s="6">
        <f t="shared" si="23"/>
        <v>0.29408900028334373</v>
      </c>
    </row>
    <row r="156" spans="7:11" ht="15.6" x14ac:dyDescent="0.3">
      <c r="G156" s="3" t="s">
        <v>130</v>
      </c>
      <c r="H156" s="2">
        <v>14642.85</v>
      </c>
      <c r="I156" s="16" t="s">
        <v>648</v>
      </c>
      <c r="J156" s="6">
        <f t="shared" si="26"/>
        <v>14658.703224832212</v>
      </c>
      <c r="K156" s="6">
        <f t="shared" si="23"/>
        <v>0.10826597849606946</v>
      </c>
    </row>
    <row r="157" spans="7:11" ht="15.6" x14ac:dyDescent="0.3">
      <c r="G157" s="3" t="s">
        <v>131</v>
      </c>
      <c r="H157" s="2">
        <v>14726.27</v>
      </c>
      <c r="I157" s="16" t="s">
        <v>648</v>
      </c>
      <c r="J157" s="6">
        <f t="shared" si="26"/>
        <v>14658.703224832212</v>
      </c>
      <c r="K157" s="6">
        <f t="shared" si="23"/>
        <v>0.45881798424032944</v>
      </c>
    </row>
    <row r="158" spans="7:11" ht="15.6" x14ac:dyDescent="0.3">
      <c r="G158" s="3" t="s">
        <v>132</v>
      </c>
      <c r="H158" s="2">
        <v>14726.27</v>
      </c>
      <c r="I158" s="16" t="s">
        <v>648</v>
      </c>
      <c r="J158" s="6">
        <f t="shared" si="26"/>
        <v>14658.703224832212</v>
      </c>
      <c r="K158" s="6">
        <f t="shared" si="23"/>
        <v>0.45881798424032944</v>
      </c>
    </row>
    <row r="159" spans="7:11" ht="15.6" x14ac:dyDescent="0.3">
      <c r="G159" s="1">
        <v>43838</v>
      </c>
      <c r="H159" s="2">
        <v>14726.27</v>
      </c>
      <c r="I159" s="16" t="s">
        <v>648</v>
      </c>
      <c r="J159" s="6">
        <f t="shared" si="26"/>
        <v>14658.703224832212</v>
      </c>
      <c r="K159" s="6">
        <f t="shared" si="23"/>
        <v>0.45881798424032944</v>
      </c>
    </row>
    <row r="160" spans="7:11" ht="15.6" x14ac:dyDescent="0.3">
      <c r="G160" s="1">
        <v>43869</v>
      </c>
      <c r="H160" s="2">
        <v>14726.27</v>
      </c>
      <c r="I160" s="16" t="s">
        <v>648</v>
      </c>
      <c r="J160" s="6">
        <f t="shared" si="26"/>
        <v>14658.703224832212</v>
      </c>
      <c r="K160" s="6">
        <f t="shared" si="23"/>
        <v>0.45881798424032944</v>
      </c>
    </row>
    <row r="161" spans="7:11" ht="15.6" x14ac:dyDescent="0.3">
      <c r="G161" s="3" t="s">
        <v>133</v>
      </c>
      <c r="H161" s="2">
        <v>14786.57</v>
      </c>
      <c r="I161" s="16" t="s">
        <v>648</v>
      </c>
      <c r="J161" s="6">
        <f t="shared" si="26"/>
        <v>14658.703224832212</v>
      </c>
      <c r="K161" s="6">
        <f t="shared" si="23"/>
        <v>0.86474939872998013</v>
      </c>
    </row>
    <row r="162" spans="7:11" ht="15.6" x14ac:dyDescent="0.3">
      <c r="G162" s="3" t="s">
        <v>134</v>
      </c>
      <c r="H162" s="2">
        <v>14770.49</v>
      </c>
      <c r="I162" s="16" t="s">
        <v>648</v>
      </c>
      <c r="J162" s="6">
        <f t="shared" si="26"/>
        <v>14658.703224832212</v>
      </c>
      <c r="K162" s="6">
        <f t="shared" si="23"/>
        <v>0.75682509630884087</v>
      </c>
    </row>
    <row r="163" spans="7:11" ht="15.6" x14ac:dyDescent="0.3">
      <c r="G163" s="3" t="s">
        <v>135</v>
      </c>
      <c r="H163" s="2">
        <v>14696.12</v>
      </c>
      <c r="I163" s="16" t="s">
        <v>648</v>
      </c>
      <c r="J163" s="6">
        <f t="shared" si="26"/>
        <v>14658.703224832212</v>
      </c>
      <c r="K163" s="6">
        <f t="shared" si="23"/>
        <v>0.25460308685414057</v>
      </c>
    </row>
    <row r="164" spans="7:11" ht="15.6" x14ac:dyDescent="0.3">
      <c r="G164" s="3" t="s">
        <v>136</v>
      </c>
      <c r="H164" s="2">
        <v>14659.94</v>
      </c>
      <c r="I164" s="16" t="s">
        <v>648</v>
      </c>
      <c r="J164" s="6">
        <f t="shared" si="26"/>
        <v>14658.703224832212</v>
      </c>
      <c r="K164" s="6">
        <f t="shared" si="23"/>
        <v>8.4364272144936275E-3</v>
      </c>
    </row>
    <row r="165" spans="7:11" ht="15.6" x14ac:dyDescent="0.3">
      <c r="G165" s="3" t="s">
        <v>137</v>
      </c>
      <c r="H165" s="2">
        <v>14720.24</v>
      </c>
      <c r="I165" s="16" t="s">
        <v>648</v>
      </c>
      <c r="J165" s="6">
        <f t="shared" si="26"/>
        <v>14658.703224832212</v>
      </c>
      <c r="K165" s="6">
        <f t="shared" si="23"/>
        <v>0.41804192844537663</v>
      </c>
    </row>
    <row r="166" spans="7:11" ht="15.6" x14ac:dyDescent="0.3">
      <c r="G166" s="1">
        <v>44051</v>
      </c>
      <c r="H166" s="2">
        <v>14720.24</v>
      </c>
      <c r="I166" s="16" t="s">
        <v>648</v>
      </c>
      <c r="J166" s="6">
        <f t="shared" si="26"/>
        <v>14658.703224832212</v>
      </c>
      <c r="K166" s="6">
        <f t="shared" si="23"/>
        <v>0.41804192844537663</v>
      </c>
    </row>
    <row r="167" spans="7:11" ht="15.6" x14ac:dyDescent="0.3">
      <c r="G167" s="1">
        <v>44082</v>
      </c>
      <c r="H167" s="2">
        <v>14720.24</v>
      </c>
      <c r="I167" s="16" t="s">
        <v>648</v>
      </c>
      <c r="J167" s="6">
        <f t="shared" si="26"/>
        <v>14658.703224832212</v>
      </c>
      <c r="K167" s="6">
        <f t="shared" si="23"/>
        <v>0.41804192844537663</v>
      </c>
    </row>
    <row r="168" spans="7:11" ht="15.6" x14ac:dyDescent="0.3">
      <c r="G168" s="3" t="s">
        <v>138</v>
      </c>
      <c r="H168" s="2">
        <v>14823.75</v>
      </c>
      <c r="I168" s="16" t="s">
        <v>649</v>
      </c>
      <c r="J168" s="6">
        <f t="shared" si="26"/>
        <v>14658.703224832212</v>
      </c>
      <c r="K168" s="6">
        <f t="shared" si="23"/>
        <v>1.1133942164957444</v>
      </c>
    </row>
    <row r="169" spans="7:11" ht="15.6" x14ac:dyDescent="0.3">
      <c r="G169" s="3" t="s">
        <v>139</v>
      </c>
      <c r="H169" s="2">
        <v>14801.64</v>
      </c>
      <c r="I169" s="16" t="s">
        <v>648</v>
      </c>
      <c r="J169" s="6">
        <f>$D$8</f>
        <v>14933.740327956986</v>
      </c>
      <c r="K169" s="6">
        <f t="shared" si="23"/>
        <v>0.89247088807042196</v>
      </c>
    </row>
    <row r="170" spans="7:11" ht="15.6" x14ac:dyDescent="0.3">
      <c r="G170" s="3" t="s">
        <v>140</v>
      </c>
      <c r="H170" s="2">
        <v>14850.89</v>
      </c>
      <c r="I170" s="16" t="s">
        <v>649</v>
      </c>
      <c r="J170" s="6">
        <f>$D$7</f>
        <v>14658.703224832212</v>
      </c>
      <c r="K170" s="6">
        <f t="shared" si="23"/>
        <v>1.2941094787436129</v>
      </c>
    </row>
    <row r="171" spans="7:11" ht="15.6" x14ac:dyDescent="0.3">
      <c r="G171" s="3" t="s">
        <v>141</v>
      </c>
      <c r="H171" s="2">
        <v>14951.39</v>
      </c>
      <c r="I171" s="16" t="s">
        <v>649</v>
      </c>
      <c r="J171" s="6">
        <f t="shared" ref="J171:J183" si="27">$D$8</f>
        <v>14933.740327956986</v>
      </c>
      <c r="K171" s="6">
        <f t="shared" si="23"/>
        <v>0.11804703136640271</v>
      </c>
    </row>
    <row r="172" spans="7:11" ht="15.6" x14ac:dyDescent="0.3">
      <c r="G172" s="3" t="s">
        <v>142</v>
      </c>
      <c r="H172" s="2">
        <v>14991.59</v>
      </c>
      <c r="I172" s="16" t="s">
        <v>649</v>
      </c>
      <c r="J172" s="6">
        <f t="shared" si="27"/>
        <v>14933.740327956986</v>
      </c>
      <c r="K172" s="6">
        <f t="shared" si="23"/>
        <v>0.38588083080589797</v>
      </c>
    </row>
    <row r="173" spans="7:11" ht="15.6" x14ac:dyDescent="0.3">
      <c r="G173" s="3" t="s">
        <v>143</v>
      </c>
      <c r="H173" s="2">
        <v>14991.59</v>
      </c>
      <c r="I173" s="16" t="s">
        <v>649</v>
      </c>
      <c r="J173" s="6">
        <f t="shared" si="27"/>
        <v>14933.740327956986</v>
      </c>
      <c r="K173" s="6">
        <f t="shared" si="23"/>
        <v>0.38588083080589797</v>
      </c>
    </row>
    <row r="174" spans="7:11" ht="15.6" x14ac:dyDescent="0.3">
      <c r="G174" s="3" t="s">
        <v>144</v>
      </c>
      <c r="H174" s="2">
        <v>14991.59</v>
      </c>
      <c r="I174" s="16" t="s">
        <v>649</v>
      </c>
      <c r="J174" s="6">
        <f t="shared" si="27"/>
        <v>14933.740327956986</v>
      </c>
      <c r="K174" s="6">
        <f t="shared" si="23"/>
        <v>0.38588083080589797</v>
      </c>
    </row>
    <row r="175" spans="7:11" ht="15.6" x14ac:dyDescent="0.3">
      <c r="G175" s="3" t="s">
        <v>145</v>
      </c>
      <c r="H175" s="2">
        <v>14991.59</v>
      </c>
      <c r="I175" s="16" t="s">
        <v>649</v>
      </c>
      <c r="J175" s="6">
        <f t="shared" si="27"/>
        <v>14933.740327956986</v>
      </c>
      <c r="K175" s="6">
        <f t="shared" si="23"/>
        <v>0.38588083080589797</v>
      </c>
    </row>
    <row r="176" spans="7:11" ht="15.6" x14ac:dyDescent="0.3">
      <c r="G176" s="3" t="s">
        <v>146</v>
      </c>
      <c r="H176" s="2">
        <v>14981.54</v>
      </c>
      <c r="I176" s="16" t="s">
        <v>649</v>
      </c>
      <c r="J176" s="6">
        <f t="shared" si="27"/>
        <v>14933.740327956986</v>
      </c>
      <c r="K176" s="6">
        <f t="shared" si="23"/>
        <v>0.31905713326543633</v>
      </c>
    </row>
    <row r="177" spans="7:11" ht="15.6" x14ac:dyDescent="0.3">
      <c r="G177" s="3" t="s">
        <v>147</v>
      </c>
      <c r="H177" s="2">
        <v>14859.93</v>
      </c>
      <c r="I177" s="16" t="s">
        <v>649</v>
      </c>
      <c r="J177" s="6">
        <f t="shared" si="27"/>
        <v>14933.740327956986</v>
      </c>
      <c r="K177" s="6">
        <f t="shared" si="23"/>
        <v>0.49670710398357143</v>
      </c>
    </row>
    <row r="178" spans="7:11" ht="15.6" x14ac:dyDescent="0.3">
      <c r="G178" s="3" t="s">
        <v>148</v>
      </c>
      <c r="H178" s="2">
        <v>14859.93</v>
      </c>
      <c r="I178" s="16" t="s">
        <v>649</v>
      </c>
      <c r="J178" s="6">
        <f t="shared" si="27"/>
        <v>14933.740327956986</v>
      </c>
      <c r="K178" s="6">
        <f t="shared" si="23"/>
        <v>0.49670710398357143</v>
      </c>
    </row>
    <row r="179" spans="7:11" ht="15.6" x14ac:dyDescent="0.3">
      <c r="G179" s="3" t="s">
        <v>149</v>
      </c>
      <c r="H179" s="2">
        <v>14859.93</v>
      </c>
      <c r="I179" s="16" t="s">
        <v>649</v>
      </c>
      <c r="J179" s="6">
        <f t="shared" si="27"/>
        <v>14933.740327956986</v>
      </c>
      <c r="K179" s="6">
        <f t="shared" si="23"/>
        <v>0.49670710398357143</v>
      </c>
    </row>
    <row r="180" spans="7:11" ht="15.6" x14ac:dyDescent="0.3">
      <c r="G180" s="3" t="s">
        <v>150</v>
      </c>
      <c r="H180" s="2">
        <v>14859.93</v>
      </c>
      <c r="I180" s="16" t="s">
        <v>649</v>
      </c>
      <c r="J180" s="6">
        <f t="shared" si="27"/>
        <v>14933.740327956986</v>
      </c>
      <c r="K180" s="6">
        <f t="shared" si="23"/>
        <v>0.49670710398357143</v>
      </c>
    </row>
    <row r="181" spans="7:11" ht="15.6" x14ac:dyDescent="0.3">
      <c r="G181" s="3" t="s">
        <v>151</v>
      </c>
      <c r="H181" s="2">
        <v>14859.93</v>
      </c>
      <c r="I181" s="16" t="s">
        <v>649</v>
      </c>
      <c r="J181" s="6">
        <f t="shared" si="27"/>
        <v>14933.740327956986</v>
      </c>
      <c r="K181" s="6">
        <f t="shared" si="23"/>
        <v>0.49670710398357143</v>
      </c>
    </row>
    <row r="182" spans="7:11" ht="15.6" x14ac:dyDescent="0.3">
      <c r="G182" s="3" t="s">
        <v>152</v>
      </c>
      <c r="H182" s="2">
        <v>14867.97</v>
      </c>
      <c r="I182" s="16" t="s">
        <v>649</v>
      </c>
      <c r="J182" s="6">
        <f t="shared" si="27"/>
        <v>14933.740327956986</v>
      </c>
      <c r="K182" s="6">
        <f t="shared" si="23"/>
        <v>0.44236252801819537</v>
      </c>
    </row>
    <row r="183" spans="7:11" ht="15.6" x14ac:dyDescent="0.3">
      <c r="G183" s="3" t="s">
        <v>153</v>
      </c>
      <c r="H183" s="2">
        <v>14705.16</v>
      </c>
      <c r="I183" s="16" t="s">
        <v>648</v>
      </c>
      <c r="J183" s="6">
        <f t="shared" si="27"/>
        <v>14933.740327956986</v>
      </c>
      <c r="K183" s="6">
        <f t="shared" si="23"/>
        <v>1.5544225833448011</v>
      </c>
    </row>
    <row r="184" spans="7:11" ht="15.6" x14ac:dyDescent="0.3">
      <c r="G184" s="3" t="s">
        <v>154</v>
      </c>
      <c r="H184" s="2">
        <v>14709.18</v>
      </c>
      <c r="I184" s="16" t="s">
        <v>648</v>
      </c>
      <c r="J184" s="6">
        <f t="shared" ref="J184:J191" si="28">$D$7</f>
        <v>14658.703224832212</v>
      </c>
      <c r="K184" s="6">
        <f t="shared" si="23"/>
        <v>0.34316511979449715</v>
      </c>
    </row>
    <row r="185" spans="7:11" ht="15.6" x14ac:dyDescent="0.3">
      <c r="G185" s="3" t="s">
        <v>155</v>
      </c>
      <c r="H185" s="2">
        <v>14787.57</v>
      </c>
      <c r="I185" s="16" t="s">
        <v>648</v>
      </c>
      <c r="J185" s="6">
        <f t="shared" si="28"/>
        <v>14658.703224832212</v>
      </c>
      <c r="K185" s="6">
        <f t="shared" si="23"/>
        <v>0.87145335689222536</v>
      </c>
    </row>
    <row r="186" spans="7:11" ht="15.6" x14ac:dyDescent="0.3">
      <c r="G186" s="3" t="s">
        <v>156</v>
      </c>
      <c r="H186" s="2">
        <v>14775.51</v>
      </c>
      <c r="I186" s="16" t="s">
        <v>648</v>
      </c>
      <c r="J186" s="6">
        <f t="shared" si="28"/>
        <v>14658.703224832212</v>
      </c>
      <c r="K186" s="6">
        <f t="shared" si="23"/>
        <v>0.7905431025242996</v>
      </c>
    </row>
    <row r="187" spans="7:11" ht="15.6" x14ac:dyDescent="0.3">
      <c r="G187" s="3" t="s">
        <v>157</v>
      </c>
      <c r="H187" s="2">
        <v>14775.51</v>
      </c>
      <c r="I187" s="16" t="s">
        <v>648</v>
      </c>
      <c r="J187" s="6">
        <f t="shared" si="28"/>
        <v>14658.703224832212</v>
      </c>
      <c r="K187" s="6">
        <f t="shared" si="23"/>
        <v>0.7905431025242996</v>
      </c>
    </row>
    <row r="188" spans="7:11" ht="15.6" x14ac:dyDescent="0.3">
      <c r="G188" s="3" t="s">
        <v>158</v>
      </c>
      <c r="H188" s="2">
        <v>14775.51</v>
      </c>
      <c r="I188" s="16" t="s">
        <v>648</v>
      </c>
      <c r="J188" s="6">
        <f t="shared" si="28"/>
        <v>14658.703224832212</v>
      </c>
      <c r="K188" s="6">
        <f t="shared" si="23"/>
        <v>0.7905431025242996</v>
      </c>
    </row>
    <row r="189" spans="7:11" ht="15.6" x14ac:dyDescent="0.3">
      <c r="G189" s="3" t="s">
        <v>159</v>
      </c>
      <c r="H189" s="2">
        <v>14626.77</v>
      </c>
      <c r="I189" s="16" t="s">
        <v>648</v>
      </c>
      <c r="J189" s="6">
        <f t="shared" si="28"/>
        <v>14658.703224832212</v>
      </c>
      <c r="K189" s="6">
        <f t="shared" si="23"/>
        <v>0.21832041409150232</v>
      </c>
    </row>
    <row r="190" spans="7:11" ht="15.6" x14ac:dyDescent="0.3">
      <c r="G190" s="3" t="s">
        <v>160</v>
      </c>
      <c r="H190" s="2">
        <v>14688.08</v>
      </c>
      <c r="I190" s="16" t="s">
        <v>648</v>
      </c>
      <c r="J190" s="6">
        <f t="shared" si="28"/>
        <v>14658.703224832212</v>
      </c>
      <c r="K190" s="6">
        <f t="shared" si="23"/>
        <v>0.20000418821103819</v>
      </c>
    </row>
    <row r="191" spans="7:11" ht="15.6" x14ac:dyDescent="0.3">
      <c r="G191" s="3" t="s">
        <v>161</v>
      </c>
      <c r="H191" s="2">
        <v>14878.02</v>
      </c>
      <c r="I191" s="16" t="s">
        <v>649</v>
      </c>
      <c r="J191" s="6">
        <f t="shared" si="28"/>
        <v>14658.703224832212</v>
      </c>
      <c r="K191" s="6">
        <f t="shared" si="23"/>
        <v>1.4740992092213101</v>
      </c>
    </row>
    <row r="192" spans="7:11" ht="15.6" x14ac:dyDescent="0.3">
      <c r="G192" s="3" t="s">
        <v>162</v>
      </c>
      <c r="H192" s="2">
        <v>14892.09</v>
      </c>
      <c r="I192" s="16" t="s">
        <v>649</v>
      </c>
      <c r="J192" s="6">
        <f t="shared" ref="J192:J210" si="29">$D$8</f>
        <v>14933.740327956986</v>
      </c>
      <c r="K192" s="6">
        <f t="shared" si="23"/>
        <v>0.27968087727770968</v>
      </c>
    </row>
    <row r="193" spans="7:11" ht="15.6" x14ac:dyDescent="0.3">
      <c r="G193" s="3" t="s">
        <v>163</v>
      </c>
      <c r="H193" s="2">
        <v>14865.96</v>
      </c>
      <c r="I193" s="16" t="s">
        <v>649</v>
      </c>
      <c r="J193" s="6">
        <f t="shared" si="29"/>
        <v>14933.740327956986</v>
      </c>
      <c r="K193" s="6">
        <f t="shared" si="23"/>
        <v>0.45594316113447841</v>
      </c>
    </row>
    <row r="194" spans="7:11" ht="15.6" x14ac:dyDescent="0.3">
      <c r="G194" s="1">
        <v>43960</v>
      </c>
      <c r="H194" s="2">
        <v>14865.96</v>
      </c>
      <c r="I194" s="16" t="s">
        <v>649</v>
      </c>
      <c r="J194" s="6">
        <f t="shared" si="29"/>
        <v>14933.740327956986</v>
      </c>
      <c r="K194" s="6">
        <f t="shared" si="23"/>
        <v>0.45594316113447841</v>
      </c>
    </row>
    <row r="195" spans="7:11" ht="15.6" x14ac:dyDescent="0.3">
      <c r="G195" s="1">
        <v>43991</v>
      </c>
      <c r="H195" s="2">
        <v>14865.96</v>
      </c>
      <c r="I195" s="16" t="s">
        <v>649</v>
      </c>
      <c r="J195" s="6">
        <f t="shared" si="29"/>
        <v>14933.740327956986</v>
      </c>
      <c r="K195" s="6">
        <f t="shared" si="23"/>
        <v>0.45594316113447841</v>
      </c>
    </row>
    <row r="196" spans="7:11" ht="15.6" x14ac:dyDescent="0.3">
      <c r="G196" s="3" t="s">
        <v>164</v>
      </c>
      <c r="H196" s="2">
        <v>14827.77</v>
      </c>
      <c r="I196" s="16" t="s">
        <v>649</v>
      </c>
      <c r="J196" s="6">
        <f t="shared" si="29"/>
        <v>14933.740327956986</v>
      </c>
      <c r="K196" s="6">
        <f t="shared" si="23"/>
        <v>0.71467474850895163</v>
      </c>
    </row>
    <row r="197" spans="7:11" ht="15.6" x14ac:dyDescent="0.3">
      <c r="G197" s="3" t="s">
        <v>165</v>
      </c>
      <c r="H197" s="2">
        <v>14871.99</v>
      </c>
      <c r="I197" s="16" t="s">
        <v>649</v>
      </c>
      <c r="J197" s="6">
        <f t="shared" si="29"/>
        <v>14933.740327956986</v>
      </c>
      <c r="K197" s="6">
        <f t="shared" si="23"/>
        <v>0.41521227459799553</v>
      </c>
    </row>
    <row r="198" spans="7:11" ht="15.6" x14ac:dyDescent="0.3">
      <c r="G198" s="3" t="s">
        <v>166</v>
      </c>
      <c r="H198" s="2">
        <v>14927.27</v>
      </c>
      <c r="I198" s="16" t="s">
        <v>649</v>
      </c>
      <c r="J198" s="6">
        <f t="shared" si="29"/>
        <v>14933.740327956986</v>
      </c>
      <c r="K198" s="6">
        <f t="shared" si="23"/>
        <v>4.3345688508252239E-2</v>
      </c>
    </row>
    <row r="199" spans="7:11" ht="15.6" x14ac:dyDescent="0.3">
      <c r="G199" s="3" t="s">
        <v>167</v>
      </c>
      <c r="H199" s="2">
        <v>14945.36</v>
      </c>
      <c r="I199" s="16" t="s">
        <v>649</v>
      </c>
      <c r="J199" s="6">
        <f t="shared" si="29"/>
        <v>14933.740327956986</v>
      </c>
      <c r="K199" s="6">
        <f t="shared" si="23"/>
        <v>7.7747689202631184E-2</v>
      </c>
    </row>
    <row r="200" spans="7:11" ht="15.6" x14ac:dyDescent="0.3">
      <c r="G200" s="3" t="s">
        <v>168</v>
      </c>
      <c r="H200" s="2">
        <v>15053.9</v>
      </c>
      <c r="I200" s="16" t="s">
        <v>649</v>
      </c>
      <c r="J200" s="6">
        <f t="shared" si="29"/>
        <v>14933.740327956986</v>
      </c>
      <c r="K200" s="6">
        <f t="shared" ref="K200:K263" si="30">ABS((J200-H200)/H200)*100</f>
        <v>0.79819629493362798</v>
      </c>
    </row>
    <row r="201" spans="7:11" ht="15.6" x14ac:dyDescent="0.3">
      <c r="G201" s="1">
        <v>44174</v>
      </c>
      <c r="H201" s="2">
        <v>15053.9</v>
      </c>
      <c r="I201" s="16" t="s">
        <v>649</v>
      </c>
      <c r="J201" s="6">
        <f t="shared" si="29"/>
        <v>14933.740327956986</v>
      </c>
      <c r="K201" s="6">
        <f t="shared" si="30"/>
        <v>0.79819629493362798</v>
      </c>
    </row>
    <row r="202" spans="7:11" ht="15.6" x14ac:dyDescent="0.3">
      <c r="G202" s="3" t="s">
        <v>169</v>
      </c>
      <c r="H202" s="2">
        <v>15053.9</v>
      </c>
      <c r="I202" s="16" t="s">
        <v>649</v>
      </c>
      <c r="J202" s="6">
        <f t="shared" si="29"/>
        <v>14933.740327956986</v>
      </c>
      <c r="K202" s="6">
        <f t="shared" si="30"/>
        <v>0.79819629493362798</v>
      </c>
    </row>
    <row r="203" spans="7:11" ht="15.6" x14ac:dyDescent="0.3">
      <c r="G203" s="3" t="s">
        <v>170</v>
      </c>
      <c r="H203" s="2">
        <v>15048.87</v>
      </c>
      <c r="I203" s="16" t="s">
        <v>649</v>
      </c>
      <c r="J203" s="6">
        <f t="shared" si="29"/>
        <v>14933.740327956986</v>
      </c>
      <c r="K203" s="6">
        <f t="shared" si="30"/>
        <v>0.76503865102837998</v>
      </c>
    </row>
    <row r="204" spans="7:11" ht="15.6" x14ac:dyDescent="0.3">
      <c r="G204" s="3" t="s">
        <v>171</v>
      </c>
      <c r="H204" s="2">
        <v>14944.35</v>
      </c>
      <c r="I204" s="16" t="s">
        <v>649</v>
      </c>
      <c r="J204" s="6">
        <f t="shared" si="29"/>
        <v>14933.740327956986</v>
      </c>
      <c r="K204" s="6">
        <f t="shared" si="30"/>
        <v>7.0994536684527224E-2</v>
      </c>
    </row>
    <row r="205" spans="7:11" ht="15.6" x14ac:dyDescent="0.3">
      <c r="G205" s="3" t="s">
        <v>172</v>
      </c>
      <c r="H205" s="2">
        <v>14918.22</v>
      </c>
      <c r="I205" s="16" t="s">
        <v>649</v>
      </c>
      <c r="J205" s="6">
        <f t="shared" si="29"/>
        <v>14933.740327956986</v>
      </c>
      <c r="K205" s="6">
        <f t="shared" si="30"/>
        <v>0.10403605763279317</v>
      </c>
    </row>
    <row r="206" spans="7:11" ht="15.6" x14ac:dyDescent="0.3">
      <c r="G206" s="3" t="s">
        <v>173</v>
      </c>
      <c r="H206" s="2">
        <v>14952.39</v>
      </c>
      <c r="I206" s="16" t="s">
        <v>649</v>
      </c>
      <c r="J206" s="6">
        <f t="shared" si="29"/>
        <v>14933.740327956986</v>
      </c>
      <c r="K206" s="6">
        <f t="shared" si="30"/>
        <v>0.12472703054838188</v>
      </c>
    </row>
    <row r="207" spans="7:11" ht="15.6" x14ac:dyDescent="0.3">
      <c r="G207" s="3" t="s">
        <v>174</v>
      </c>
      <c r="H207" s="2">
        <v>14841.84</v>
      </c>
      <c r="I207" s="16" t="s">
        <v>649</v>
      </c>
      <c r="J207" s="6">
        <f t="shared" si="29"/>
        <v>14933.740327956986</v>
      </c>
      <c r="K207" s="6">
        <f t="shared" si="30"/>
        <v>0.61919767331399667</v>
      </c>
    </row>
    <row r="208" spans="7:11" ht="15.6" x14ac:dyDescent="0.3">
      <c r="G208" s="3" t="s">
        <v>175</v>
      </c>
      <c r="H208" s="2">
        <v>14841.84</v>
      </c>
      <c r="I208" s="16" t="s">
        <v>649</v>
      </c>
      <c r="J208" s="6">
        <f t="shared" si="29"/>
        <v>14933.740327956986</v>
      </c>
      <c r="K208" s="6">
        <f t="shared" si="30"/>
        <v>0.61919767331399667</v>
      </c>
    </row>
    <row r="209" spans="7:11" ht="15.6" x14ac:dyDescent="0.3">
      <c r="G209" s="3" t="s">
        <v>176</v>
      </c>
      <c r="H209" s="2">
        <v>14841.84</v>
      </c>
      <c r="I209" s="16" t="s">
        <v>649</v>
      </c>
      <c r="J209" s="6">
        <f t="shared" si="29"/>
        <v>14933.740327956986</v>
      </c>
      <c r="K209" s="6">
        <f t="shared" si="30"/>
        <v>0.61919767331399667</v>
      </c>
    </row>
    <row r="210" spans="7:11" ht="15.6" x14ac:dyDescent="0.3">
      <c r="G210" s="3" t="s">
        <v>177</v>
      </c>
      <c r="H210" s="2">
        <v>14796.62</v>
      </c>
      <c r="I210" s="16" t="s">
        <v>648</v>
      </c>
      <c r="J210" s="6">
        <f t="shared" si="29"/>
        <v>14933.740327956986</v>
      </c>
      <c r="K210" s="6">
        <f t="shared" si="30"/>
        <v>0.92670034073312291</v>
      </c>
    </row>
    <row r="211" spans="7:11" ht="15.6" x14ac:dyDescent="0.3">
      <c r="G211" s="3" t="s">
        <v>178</v>
      </c>
      <c r="H211" s="2">
        <v>14855.91</v>
      </c>
      <c r="I211" s="16" t="s">
        <v>649</v>
      </c>
      <c r="J211" s="6">
        <f>$D$7</f>
        <v>14658.703224832212</v>
      </c>
      <c r="K211" s="6">
        <f t="shared" si="30"/>
        <v>1.3274634483366403</v>
      </c>
    </row>
    <row r="212" spans="7:11" ht="15.6" x14ac:dyDescent="0.3">
      <c r="G212" s="3" t="s">
        <v>179</v>
      </c>
      <c r="H212" s="2">
        <v>14909.18</v>
      </c>
      <c r="I212" s="16" t="s">
        <v>649</v>
      </c>
      <c r="J212" s="6">
        <f t="shared" ref="J212:J225" si="31">$D$8</f>
        <v>14933.740327956986</v>
      </c>
      <c r="K212" s="6">
        <f t="shared" si="30"/>
        <v>0.16473292264890443</v>
      </c>
    </row>
    <row r="213" spans="7:11" ht="15.6" x14ac:dyDescent="0.3">
      <c r="G213" s="3" t="s">
        <v>180</v>
      </c>
      <c r="H213" s="2">
        <v>15023.75</v>
      </c>
      <c r="I213" s="16" t="s">
        <v>649</v>
      </c>
      <c r="J213" s="6">
        <f t="shared" si="31"/>
        <v>14933.740327956986</v>
      </c>
      <c r="K213" s="6">
        <f t="shared" si="30"/>
        <v>0.5991158801431985</v>
      </c>
    </row>
    <row r="214" spans="7:11" ht="15.6" x14ac:dyDescent="0.3">
      <c r="G214" s="3" t="s">
        <v>181</v>
      </c>
      <c r="H214" s="2">
        <v>15025.76</v>
      </c>
      <c r="I214" s="16" t="s">
        <v>649</v>
      </c>
      <c r="J214" s="6">
        <f t="shared" si="31"/>
        <v>14933.740327956986</v>
      </c>
      <c r="K214" s="6">
        <f t="shared" si="30"/>
        <v>0.61241276343435536</v>
      </c>
    </row>
    <row r="215" spans="7:11" ht="15.6" x14ac:dyDescent="0.3">
      <c r="G215" s="3" t="s">
        <v>182</v>
      </c>
      <c r="H215" s="2">
        <v>15025.76</v>
      </c>
      <c r="I215" s="16" t="s">
        <v>649</v>
      </c>
      <c r="J215" s="6">
        <f t="shared" si="31"/>
        <v>14933.740327956986</v>
      </c>
      <c r="K215" s="6">
        <f t="shared" si="30"/>
        <v>0.61241276343435536</v>
      </c>
    </row>
    <row r="216" spans="7:11" ht="15.6" x14ac:dyDescent="0.3">
      <c r="G216" s="3" t="s">
        <v>183</v>
      </c>
      <c r="H216" s="2">
        <v>15025.76</v>
      </c>
      <c r="I216" s="16" t="s">
        <v>649</v>
      </c>
      <c r="J216" s="6">
        <f t="shared" si="31"/>
        <v>14933.740327956986</v>
      </c>
      <c r="K216" s="6">
        <f t="shared" si="30"/>
        <v>0.61241276343435536</v>
      </c>
    </row>
    <row r="217" spans="7:11" ht="15.6" x14ac:dyDescent="0.3">
      <c r="G217" s="3" t="s">
        <v>184</v>
      </c>
      <c r="H217" s="2">
        <v>15033.8</v>
      </c>
      <c r="I217" s="16" t="s">
        <v>649</v>
      </c>
      <c r="J217" s="6">
        <f t="shared" si="31"/>
        <v>14933.740327956986</v>
      </c>
      <c r="K217" s="6">
        <f t="shared" si="30"/>
        <v>0.6655647410702088</v>
      </c>
    </row>
    <row r="218" spans="7:11" ht="15.6" x14ac:dyDescent="0.3">
      <c r="G218" s="3" t="s">
        <v>185</v>
      </c>
      <c r="H218" s="2">
        <v>14994.6</v>
      </c>
      <c r="I218" s="16" t="s">
        <v>649</v>
      </c>
      <c r="J218" s="6">
        <f t="shared" si="31"/>
        <v>14933.740327956986</v>
      </c>
      <c r="K218" s="6">
        <f t="shared" si="30"/>
        <v>0.40587726276802405</v>
      </c>
    </row>
    <row r="219" spans="7:11" ht="15.6" x14ac:dyDescent="0.3">
      <c r="G219" s="3" t="s">
        <v>186</v>
      </c>
      <c r="H219" s="2">
        <v>14992.59</v>
      </c>
      <c r="I219" s="16" t="s">
        <v>649</v>
      </c>
      <c r="J219" s="6">
        <f t="shared" si="31"/>
        <v>14933.740327956986</v>
      </c>
      <c r="K219" s="6">
        <f t="shared" si="30"/>
        <v>0.3925250543302653</v>
      </c>
    </row>
    <row r="220" spans="7:11" ht="15.6" x14ac:dyDescent="0.3">
      <c r="G220" s="3" t="s">
        <v>187</v>
      </c>
      <c r="H220" s="2">
        <v>14950.38</v>
      </c>
      <c r="I220" s="16" t="s">
        <v>649</v>
      </c>
      <c r="J220" s="6">
        <f t="shared" si="31"/>
        <v>14933.740327956986</v>
      </c>
      <c r="K220" s="6">
        <f t="shared" si="30"/>
        <v>0.11129932512091986</v>
      </c>
    </row>
    <row r="221" spans="7:11" ht="15.6" x14ac:dyDescent="0.3">
      <c r="G221" s="3" t="s">
        <v>188</v>
      </c>
      <c r="H221" s="2">
        <v>14964.45</v>
      </c>
      <c r="I221" s="16" t="s">
        <v>649</v>
      </c>
      <c r="J221" s="6">
        <f t="shared" si="31"/>
        <v>14933.740327956986</v>
      </c>
      <c r="K221" s="6">
        <f t="shared" si="30"/>
        <v>0.20521751245795539</v>
      </c>
    </row>
    <row r="222" spans="7:11" ht="15.6" x14ac:dyDescent="0.3">
      <c r="G222" s="1">
        <v>43900</v>
      </c>
      <c r="H222" s="2">
        <v>14964.45</v>
      </c>
      <c r="I222" s="16" t="s">
        <v>649</v>
      </c>
      <c r="J222" s="6">
        <f t="shared" si="31"/>
        <v>14933.740327956986</v>
      </c>
      <c r="K222" s="6">
        <f t="shared" si="30"/>
        <v>0.20521751245795539</v>
      </c>
    </row>
    <row r="223" spans="7:11" ht="15.6" x14ac:dyDescent="0.3">
      <c r="G223" s="1">
        <v>43931</v>
      </c>
      <c r="H223" s="2">
        <v>14964.45</v>
      </c>
      <c r="I223" s="16" t="s">
        <v>649</v>
      </c>
      <c r="J223" s="6">
        <f t="shared" si="31"/>
        <v>14933.740327956986</v>
      </c>
      <c r="K223" s="6">
        <f t="shared" si="30"/>
        <v>0.20521751245795539</v>
      </c>
    </row>
    <row r="224" spans="7:11" ht="15.6" x14ac:dyDescent="0.3">
      <c r="G224" s="3" t="s">
        <v>189</v>
      </c>
      <c r="H224" s="2">
        <v>14941.34</v>
      </c>
      <c r="I224" s="16" t="s">
        <v>649</v>
      </c>
      <c r="J224" s="6">
        <f t="shared" si="31"/>
        <v>14933.740327956986</v>
      </c>
      <c r="K224" s="6">
        <f t="shared" si="30"/>
        <v>5.086339005078476E-2</v>
      </c>
    </row>
    <row r="225" spans="7:11" ht="15.6" x14ac:dyDescent="0.3">
      <c r="G225" s="3" t="s">
        <v>190</v>
      </c>
      <c r="H225" s="2">
        <v>14785.56</v>
      </c>
      <c r="I225" s="16" t="s">
        <v>648</v>
      </c>
      <c r="J225" s="6">
        <f t="shared" si="31"/>
        <v>14933.740327956986</v>
      </c>
      <c r="K225" s="6">
        <f t="shared" si="30"/>
        <v>1.0021962506458106</v>
      </c>
    </row>
    <row r="226" spans="7:11" ht="15.6" x14ac:dyDescent="0.3">
      <c r="G226" s="3" t="s">
        <v>191</v>
      </c>
      <c r="H226" s="2">
        <v>14857.92</v>
      </c>
      <c r="I226" s="16" t="s">
        <v>649</v>
      </c>
      <c r="J226" s="6">
        <f>$D$7</f>
        <v>14658.703224832212</v>
      </c>
      <c r="K226" s="6">
        <f t="shared" si="30"/>
        <v>1.3408120057705788</v>
      </c>
    </row>
    <row r="227" spans="7:11" ht="15.6" x14ac:dyDescent="0.3">
      <c r="G227" s="3" t="s">
        <v>192</v>
      </c>
      <c r="H227" s="2">
        <v>14823.75</v>
      </c>
      <c r="I227" s="16" t="s">
        <v>649</v>
      </c>
      <c r="J227" s="6">
        <f t="shared" ref="J227:J239" si="32">$D$8</f>
        <v>14933.740327956986</v>
      </c>
      <c r="K227" s="6">
        <f t="shared" si="30"/>
        <v>0.74198720267804186</v>
      </c>
    </row>
    <row r="228" spans="7:11" ht="15.6" x14ac:dyDescent="0.3">
      <c r="G228" s="3" t="s">
        <v>193</v>
      </c>
      <c r="H228" s="2">
        <v>14810.69</v>
      </c>
      <c r="I228" s="16" t="s">
        <v>649</v>
      </c>
      <c r="J228" s="6">
        <f t="shared" si="32"/>
        <v>14933.740327956986</v>
      </c>
      <c r="K228" s="6">
        <f t="shared" si="30"/>
        <v>0.83082103505633909</v>
      </c>
    </row>
    <row r="229" spans="7:11" ht="15.6" x14ac:dyDescent="0.3">
      <c r="G229" s="1">
        <v>44114</v>
      </c>
      <c r="H229" s="2">
        <v>14810.69</v>
      </c>
      <c r="I229" s="16" t="s">
        <v>649</v>
      </c>
      <c r="J229" s="6">
        <f t="shared" si="32"/>
        <v>14933.740327956986</v>
      </c>
      <c r="K229" s="6">
        <f t="shared" si="30"/>
        <v>0.83082103505633909</v>
      </c>
    </row>
    <row r="230" spans="7:11" ht="15.6" x14ac:dyDescent="0.3">
      <c r="G230" s="1">
        <v>44145</v>
      </c>
      <c r="H230" s="2">
        <v>14810.69</v>
      </c>
      <c r="I230" s="16" t="s">
        <v>649</v>
      </c>
      <c r="J230" s="6">
        <f t="shared" si="32"/>
        <v>14933.740327956986</v>
      </c>
      <c r="K230" s="6">
        <f t="shared" si="30"/>
        <v>0.83082103505633909</v>
      </c>
    </row>
    <row r="231" spans="7:11" ht="15.6" x14ac:dyDescent="0.3">
      <c r="G231" s="3" t="s">
        <v>194</v>
      </c>
      <c r="H231" s="2">
        <v>14819.73</v>
      </c>
      <c r="I231" s="16" t="s">
        <v>649</v>
      </c>
      <c r="J231" s="6">
        <f t="shared" si="32"/>
        <v>14933.740327956986</v>
      </c>
      <c r="K231" s="6">
        <f t="shared" si="30"/>
        <v>0.76931447439991585</v>
      </c>
    </row>
    <row r="232" spans="7:11" ht="15.6" x14ac:dyDescent="0.3">
      <c r="G232" s="3" t="s">
        <v>195</v>
      </c>
      <c r="H232" s="2">
        <v>14866.97</v>
      </c>
      <c r="I232" s="16" t="s">
        <v>649</v>
      </c>
      <c r="J232" s="6">
        <f t="shared" si="32"/>
        <v>14933.740327956986</v>
      </c>
      <c r="K232" s="6">
        <f t="shared" si="30"/>
        <v>0.4491186028961307</v>
      </c>
    </row>
    <row r="233" spans="7:11" ht="15.6" x14ac:dyDescent="0.3">
      <c r="G233" s="3" t="s">
        <v>196</v>
      </c>
      <c r="H233" s="2">
        <v>14853.9</v>
      </c>
      <c r="I233" s="16" t="s">
        <v>649</v>
      </c>
      <c r="J233" s="6">
        <f t="shared" si="32"/>
        <v>14933.740327956986</v>
      </c>
      <c r="K233" s="6">
        <f t="shared" si="30"/>
        <v>0.53750414340332564</v>
      </c>
    </row>
    <row r="234" spans="7:11" ht="15.6" x14ac:dyDescent="0.3">
      <c r="G234" s="3" t="s">
        <v>197</v>
      </c>
      <c r="H234" s="2">
        <v>14833.8</v>
      </c>
      <c r="I234" s="16" t="s">
        <v>649</v>
      </c>
      <c r="J234" s="6">
        <f t="shared" si="32"/>
        <v>14933.740327956986</v>
      </c>
      <c r="K234" s="6">
        <f t="shared" si="30"/>
        <v>0.67373382381444369</v>
      </c>
    </row>
    <row r="235" spans="7:11" ht="15.6" x14ac:dyDescent="0.3">
      <c r="G235" s="3" t="s">
        <v>198</v>
      </c>
      <c r="H235" s="2">
        <v>14839.83</v>
      </c>
      <c r="I235" s="16" t="s">
        <v>649</v>
      </c>
      <c r="J235" s="6">
        <f t="shared" si="32"/>
        <v>14933.740327956986</v>
      </c>
      <c r="K235" s="6">
        <f t="shared" si="30"/>
        <v>0.63282617089943949</v>
      </c>
    </row>
    <row r="236" spans="7:11" ht="15.6" x14ac:dyDescent="0.3">
      <c r="G236" s="3" t="s">
        <v>199</v>
      </c>
      <c r="H236" s="2">
        <v>14839.83</v>
      </c>
      <c r="I236" s="16" t="s">
        <v>649</v>
      </c>
      <c r="J236" s="6">
        <f t="shared" si="32"/>
        <v>14933.740327956986</v>
      </c>
      <c r="K236" s="6">
        <f t="shared" si="30"/>
        <v>0.63282617089943949</v>
      </c>
    </row>
    <row r="237" spans="7:11" ht="15.6" x14ac:dyDescent="0.3">
      <c r="G237" s="3" t="s">
        <v>200</v>
      </c>
      <c r="H237" s="2">
        <v>14839.83</v>
      </c>
      <c r="I237" s="16" t="s">
        <v>649</v>
      </c>
      <c r="J237" s="6">
        <f t="shared" si="32"/>
        <v>14933.740327956986</v>
      </c>
      <c r="K237" s="6">
        <f t="shared" si="30"/>
        <v>0.63282617089943949</v>
      </c>
    </row>
    <row r="238" spans="7:11" ht="15.6" x14ac:dyDescent="0.3">
      <c r="G238" s="3" t="s">
        <v>201</v>
      </c>
      <c r="H238" s="2">
        <v>14814.71</v>
      </c>
      <c r="I238" s="16" t="s">
        <v>649</v>
      </c>
      <c r="J238" s="6">
        <f t="shared" si="32"/>
        <v>14933.740327956986</v>
      </c>
      <c r="K238" s="6">
        <f t="shared" si="30"/>
        <v>0.80346039819198023</v>
      </c>
    </row>
    <row r="239" spans="7:11" ht="15.6" x14ac:dyDescent="0.3">
      <c r="G239" s="3" t="s">
        <v>202</v>
      </c>
      <c r="H239" s="2">
        <v>14802.65</v>
      </c>
      <c r="I239" s="16" t="s">
        <v>648</v>
      </c>
      <c r="J239" s="6">
        <f t="shared" si="32"/>
        <v>14933.740327956986</v>
      </c>
      <c r="K239" s="6">
        <f t="shared" si="30"/>
        <v>0.88558689124573364</v>
      </c>
    </row>
    <row r="240" spans="7:11" ht="15.6" x14ac:dyDescent="0.3">
      <c r="G240" s="3" t="s">
        <v>203</v>
      </c>
      <c r="H240" s="2">
        <v>14731.29</v>
      </c>
      <c r="I240" s="16" t="s">
        <v>648</v>
      </c>
      <c r="J240" s="6">
        <f t="shared" ref="J240:J242" si="33">$D$7</f>
        <v>14658.703224832212</v>
      </c>
      <c r="K240" s="6">
        <f t="shared" si="30"/>
        <v>0.49273875653652055</v>
      </c>
    </row>
    <row r="241" spans="7:11" ht="15.6" x14ac:dyDescent="0.3">
      <c r="G241" s="3" t="s">
        <v>204</v>
      </c>
      <c r="H241" s="2">
        <v>14770.49</v>
      </c>
      <c r="I241" s="16" t="s">
        <v>648</v>
      </c>
      <c r="J241" s="6">
        <f t="shared" si="33"/>
        <v>14658.703224832212</v>
      </c>
      <c r="K241" s="6">
        <f t="shared" si="30"/>
        <v>0.75682509630884087</v>
      </c>
    </row>
    <row r="242" spans="7:11" ht="15.6" x14ac:dyDescent="0.3">
      <c r="G242" s="3" t="s">
        <v>205</v>
      </c>
      <c r="H242" s="2">
        <v>14811.69</v>
      </c>
      <c r="I242" s="16" t="s">
        <v>649</v>
      </c>
      <c r="J242" s="6">
        <f t="shared" si="33"/>
        <v>14658.703224832212</v>
      </c>
      <c r="K242" s="6">
        <f t="shared" si="30"/>
        <v>1.0328785922996526</v>
      </c>
    </row>
    <row r="243" spans="7:11" ht="15.6" x14ac:dyDescent="0.3">
      <c r="G243" s="3" t="s">
        <v>206</v>
      </c>
      <c r="H243" s="2">
        <v>14811.69</v>
      </c>
      <c r="I243" s="16" t="s">
        <v>649</v>
      </c>
      <c r="J243" s="6">
        <f t="shared" ref="J243:J245" si="34">$D$8</f>
        <v>14933.740327956986</v>
      </c>
      <c r="K243" s="6">
        <f t="shared" si="30"/>
        <v>0.82401351876109818</v>
      </c>
    </row>
    <row r="244" spans="7:11" ht="15.6" x14ac:dyDescent="0.3">
      <c r="G244" s="3" t="s">
        <v>207</v>
      </c>
      <c r="H244" s="2">
        <v>14811.69</v>
      </c>
      <c r="I244" s="16" t="s">
        <v>649</v>
      </c>
      <c r="J244" s="6">
        <f t="shared" si="34"/>
        <v>14933.740327956986</v>
      </c>
      <c r="K244" s="6">
        <f t="shared" si="30"/>
        <v>0.82401351876109818</v>
      </c>
    </row>
    <row r="245" spans="7:11" ht="15.6" x14ac:dyDescent="0.3">
      <c r="G245" s="3" t="s">
        <v>208</v>
      </c>
      <c r="H245" s="2">
        <v>14770.49</v>
      </c>
      <c r="I245" s="16" t="s">
        <v>648</v>
      </c>
      <c r="J245" s="6">
        <f t="shared" si="34"/>
        <v>14933.740327956986</v>
      </c>
      <c r="K245" s="6">
        <f t="shared" si="30"/>
        <v>1.105246528429229</v>
      </c>
    </row>
    <row r="246" spans="7:11" ht="15.6" x14ac:dyDescent="0.3">
      <c r="G246" s="3" t="s">
        <v>209</v>
      </c>
      <c r="H246" s="2">
        <v>14763.45</v>
      </c>
      <c r="I246" s="16" t="s">
        <v>648</v>
      </c>
      <c r="J246" s="6">
        <f t="shared" ref="J246:J255" si="35">$D$7</f>
        <v>14658.703224832212</v>
      </c>
      <c r="K246" s="6">
        <f t="shared" si="30"/>
        <v>0.70950065985788313</v>
      </c>
    </row>
    <row r="247" spans="7:11" ht="15.6" x14ac:dyDescent="0.3">
      <c r="G247" s="3" t="s">
        <v>210</v>
      </c>
      <c r="H247" s="2">
        <v>14763.45</v>
      </c>
      <c r="I247" s="16" t="s">
        <v>648</v>
      </c>
      <c r="J247" s="6">
        <f t="shared" si="35"/>
        <v>14658.703224832212</v>
      </c>
      <c r="K247" s="6">
        <f t="shared" si="30"/>
        <v>0.70950065985788313</v>
      </c>
    </row>
    <row r="248" spans="7:11" ht="15.6" x14ac:dyDescent="0.3">
      <c r="G248" s="3" t="s">
        <v>211</v>
      </c>
      <c r="H248" s="2">
        <v>14763.45</v>
      </c>
      <c r="I248" s="16" t="s">
        <v>648</v>
      </c>
      <c r="J248" s="6">
        <f t="shared" si="35"/>
        <v>14658.703224832212</v>
      </c>
      <c r="K248" s="6">
        <f t="shared" si="30"/>
        <v>0.70950065985788313</v>
      </c>
    </row>
    <row r="249" spans="7:11" ht="15.6" x14ac:dyDescent="0.3">
      <c r="G249" s="3" t="s">
        <v>212</v>
      </c>
      <c r="H249" s="2">
        <v>14763.45</v>
      </c>
      <c r="I249" s="16" t="s">
        <v>648</v>
      </c>
      <c r="J249" s="6">
        <f t="shared" si="35"/>
        <v>14658.703224832212</v>
      </c>
      <c r="K249" s="6">
        <f t="shared" si="30"/>
        <v>0.70950065985788313</v>
      </c>
    </row>
    <row r="250" spans="7:11" ht="15.6" x14ac:dyDescent="0.3">
      <c r="G250" s="3" t="s">
        <v>213</v>
      </c>
      <c r="H250" s="2">
        <v>14763.45</v>
      </c>
      <c r="I250" s="16" t="s">
        <v>648</v>
      </c>
      <c r="J250" s="6">
        <f t="shared" si="35"/>
        <v>14658.703224832212</v>
      </c>
      <c r="K250" s="6">
        <f t="shared" si="30"/>
        <v>0.70950065985788313</v>
      </c>
    </row>
    <row r="251" spans="7:11" ht="15.6" x14ac:dyDescent="0.3">
      <c r="G251" s="1">
        <v>43841</v>
      </c>
      <c r="H251" s="2">
        <v>14763.45</v>
      </c>
      <c r="I251" s="16" t="s">
        <v>648</v>
      </c>
      <c r="J251" s="6">
        <f t="shared" si="35"/>
        <v>14658.703224832212</v>
      </c>
      <c r="K251" s="6">
        <f t="shared" si="30"/>
        <v>0.70950065985788313</v>
      </c>
    </row>
    <row r="252" spans="7:11" ht="15.6" x14ac:dyDescent="0.3">
      <c r="G252" s="3" t="s">
        <v>214</v>
      </c>
      <c r="H252" s="2">
        <v>14791.59</v>
      </c>
      <c r="I252" s="16" t="s">
        <v>648</v>
      </c>
      <c r="J252" s="6">
        <f t="shared" si="35"/>
        <v>14658.703224832212</v>
      </c>
      <c r="K252" s="6">
        <f t="shared" si="30"/>
        <v>0.89839412238838479</v>
      </c>
    </row>
    <row r="253" spans="7:11" ht="15.6" x14ac:dyDescent="0.3">
      <c r="G253" s="3" t="s">
        <v>215</v>
      </c>
      <c r="H253" s="2">
        <v>14682.05</v>
      </c>
      <c r="I253" s="16" t="s">
        <v>648</v>
      </c>
      <c r="J253" s="6">
        <f t="shared" si="35"/>
        <v>14658.703224832212</v>
      </c>
      <c r="K253" s="6">
        <f t="shared" si="30"/>
        <v>0.1590157721012202</v>
      </c>
    </row>
    <row r="254" spans="7:11" ht="15.6" x14ac:dyDescent="0.3">
      <c r="G254" s="3" t="s">
        <v>216</v>
      </c>
      <c r="H254" s="2">
        <v>14629.79</v>
      </c>
      <c r="I254" s="16" t="s">
        <v>648</v>
      </c>
      <c r="J254" s="6">
        <f t="shared" si="35"/>
        <v>14658.703224832212</v>
      </c>
      <c r="K254" s="6">
        <f t="shared" si="30"/>
        <v>0.19763253493188349</v>
      </c>
    </row>
    <row r="255" spans="7:11" ht="15.6" x14ac:dyDescent="0.3">
      <c r="G255" s="3" t="s">
        <v>217</v>
      </c>
      <c r="H255" s="2">
        <v>14511.2</v>
      </c>
      <c r="I255" s="16" t="s">
        <v>647</v>
      </c>
      <c r="J255" s="6">
        <f t="shared" si="35"/>
        <v>14658.703224832212</v>
      </c>
      <c r="K255" s="6">
        <f t="shared" si="30"/>
        <v>1.0164784775360503</v>
      </c>
    </row>
    <row r="256" spans="7:11" ht="15.6" x14ac:dyDescent="0.3">
      <c r="G256" s="3" t="s">
        <v>218</v>
      </c>
      <c r="H256" s="2">
        <v>14392.61</v>
      </c>
      <c r="I256" s="16" t="s">
        <v>647</v>
      </c>
      <c r="J256" s="6">
        <f t="shared" ref="J256:J260" si="36">$D$6</f>
        <v>14377.429499999998</v>
      </c>
      <c r="K256" s="6">
        <f t="shared" si="30"/>
        <v>0.10547426769711825</v>
      </c>
    </row>
    <row r="257" spans="7:11" ht="15.6" x14ac:dyDescent="0.3">
      <c r="G257" s="1">
        <v>44023</v>
      </c>
      <c r="H257" s="2">
        <v>14392.61</v>
      </c>
      <c r="I257" s="16" t="s">
        <v>647</v>
      </c>
      <c r="J257" s="6">
        <f t="shared" si="36"/>
        <v>14377.429499999998</v>
      </c>
      <c r="K257" s="6">
        <f t="shared" si="30"/>
        <v>0.10547426769711825</v>
      </c>
    </row>
    <row r="258" spans="7:11" ht="15.6" x14ac:dyDescent="0.3">
      <c r="G258" s="1">
        <v>44054</v>
      </c>
      <c r="H258" s="2">
        <v>14392.61</v>
      </c>
      <c r="I258" s="16" t="s">
        <v>647</v>
      </c>
      <c r="J258" s="6">
        <f t="shared" si="36"/>
        <v>14377.429499999998</v>
      </c>
      <c r="K258" s="6">
        <f t="shared" si="30"/>
        <v>0.10547426769711825</v>
      </c>
    </row>
    <row r="259" spans="7:11" ht="15.6" x14ac:dyDescent="0.3">
      <c r="G259" s="3" t="s">
        <v>219</v>
      </c>
      <c r="H259" s="2">
        <v>14242.86</v>
      </c>
      <c r="I259" s="16" t="s">
        <v>647</v>
      </c>
      <c r="J259" s="6">
        <f t="shared" si="36"/>
        <v>14377.429499999998</v>
      </c>
      <c r="K259" s="6">
        <f t="shared" si="30"/>
        <v>0.94482077335589754</v>
      </c>
    </row>
    <row r="260" spans="7:11" ht="15.6" x14ac:dyDescent="0.3">
      <c r="G260" s="3" t="s">
        <v>220</v>
      </c>
      <c r="H260" s="2">
        <v>14085.08</v>
      </c>
      <c r="I260" s="16" t="s">
        <v>646</v>
      </c>
      <c r="J260" s="6">
        <f t="shared" si="36"/>
        <v>14377.429499999998</v>
      </c>
      <c r="K260" s="6">
        <f t="shared" si="30"/>
        <v>2.0755970147134302</v>
      </c>
    </row>
    <row r="261" spans="7:11" ht="15.6" x14ac:dyDescent="0.3">
      <c r="G261" s="3" t="s">
        <v>221</v>
      </c>
      <c r="H261" s="2">
        <v>14146.38</v>
      </c>
      <c r="I261" s="16" t="s">
        <v>646</v>
      </c>
      <c r="J261" s="6">
        <f t="shared" ref="J261:J262" si="37">$D$5</f>
        <v>14124.153159793814</v>
      </c>
      <c r="K261" s="6">
        <f t="shared" si="30"/>
        <v>0.15712033895728408</v>
      </c>
    </row>
    <row r="262" spans="7:11" ht="15.6" x14ac:dyDescent="0.3">
      <c r="G262" s="3" t="s">
        <v>222</v>
      </c>
      <c r="H262" s="2">
        <v>14257.94</v>
      </c>
      <c r="I262" s="16" t="s">
        <v>647</v>
      </c>
      <c r="J262" s="6">
        <f t="shared" si="37"/>
        <v>14124.153159793814</v>
      </c>
      <c r="K262" s="6">
        <f t="shared" si="30"/>
        <v>0.93833218688104147</v>
      </c>
    </row>
    <row r="263" spans="7:11" ht="15.6" x14ac:dyDescent="0.3">
      <c r="G263" s="3" t="s">
        <v>223</v>
      </c>
      <c r="H263" s="2">
        <v>14293.11</v>
      </c>
      <c r="I263" s="16" t="s">
        <v>647</v>
      </c>
      <c r="J263" s="6">
        <f t="shared" ref="J263:J266" si="38">$D$6</f>
        <v>14377.429499999998</v>
      </c>
      <c r="K263" s="6">
        <f t="shared" si="30"/>
        <v>0.58993109267330757</v>
      </c>
    </row>
    <row r="264" spans="7:11" ht="15.6" x14ac:dyDescent="0.3">
      <c r="G264" s="3" t="s">
        <v>224</v>
      </c>
      <c r="H264" s="2">
        <v>14293.11</v>
      </c>
      <c r="I264" s="16" t="s">
        <v>647</v>
      </c>
      <c r="J264" s="6">
        <f t="shared" si="38"/>
        <v>14377.429499999998</v>
      </c>
      <c r="K264" s="6">
        <f t="shared" ref="K264:K327" si="39">ABS((J264-H264)/H264)*100</f>
        <v>0.58993109267330757</v>
      </c>
    </row>
    <row r="265" spans="7:11" ht="15.6" x14ac:dyDescent="0.3">
      <c r="G265" s="3" t="s">
        <v>225</v>
      </c>
      <c r="H265" s="2">
        <v>14293.11</v>
      </c>
      <c r="I265" s="16" t="s">
        <v>647</v>
      </c>
      <c r="J265" s="6">
        <f t="shared" si="38"/>
        <v>14377.429499999998</v>
      </c>
      <c r="K265" s="6">
        <f t="shared" si="39"/>
        <v>0.58993109267330757</v>
      </c>
    </row>
    <row r="266" spans="7:11" ht="15.6" x14ac:dyDescent="0.3">
      <c r="G266" s="3" t="s">
        <v>226</v>
      </c>
      <c r="H266" s="2">
        <v>14209.7</v>
      </c>
      <c r="I266" s="16" t="s">
        <v>646</v>
      </c>
      <c r="J266" s="6">
        <f t="shared" si="38"/>
        <v>14377.429499999998</v>
      </c>
      <c r="K266" s="6">
        <f t="shared" si="39"/>
        <v>1.1803873410416661</v>
      </c>
    </row>
    <row r="267" spans="7:11" ht="15.6" x14ac:dyDescent="0.3">
      <c r="G267" s="3" t="s">
        <v>227</v>
      </c>
      <c r="H267" s="2">
        <v>14143.37</v>
      </c>
      <c r="I267" s="16" t="s">
        <v>646</v>
      </c>
      <c r="J267" s="6">
        <f t="shared" ref="J267:J269" si="40">$D$5</f>
        <v>14124.153159793814</v>
      </c>
      <c r="K267" s="6">
        <f t="shared" si="39"/>
        <v>0.13587172085710156</v>
      </c>
    </row>
    <row r="268" spans="7:11" ht="15.6" x14ac:dyDescent="0.3">
      <c r="G268" s="3" t="s">
        <v>228</v>
      </c>
      <c r="H268" s="2">
        <v>14188.59</v>
      </c>
      <c r="I268" s="16" t="s">
        <v>646</v>
      </c>
      <c r="J268" s="6">
        <f t="shared" si="40"/>
        <v>14124.153159793814</v>
      </c>
      <c r="K268" s="6">
        <f t="shared" si="39"/>
        <v>0.45414548032035873</v>
      </c>
    </row>
    <row r="269" spans="7:11" ht="15.6" x14ac:dyDescent="0.3">
      <c r="G269" s="3" t="s">
        <v>229</v>
      </c>
      <c r="H269" s="2">
        <v>14237.84</v>
      </c>
      <c r="I269" s="16" t="s">
        <v>647</v>
      </c>
      <c r="J269" s="6">
        <f t="shared" si="40"/>
        <v>14124.153159793814</v>
      </c>
      <c r="K269" s="6">
        <f t="shared" si="39"/>
        <v>0.79848376022055578</v>
      </c>
    </row>
    <row r="270" spans="7:11" ht="15.6" x14ac:dyDescent="0.3">
      <c r="G270" s="3" t="s">
        <v>230</v>
      </c>
      <c r="H270" s="2">
        <v>14299.14</v>
      </c>
      <c r="I270" s="16" t="s">
        <v>647</v>
      </c>
      <c r="J270" s="6">
        <f t="shared" ref="J270:J276" si="41">$D$6</f>
        <v>14377.429499999998</v>
      </c>
      <c r="K270" s="6">
        <f t="shared" si="39"/>
        <v>0.54751194827100758</v>
      </c>
    </row>
    <row r="271" spans="7:11" ht="15.6" x14ac:dyDescent="0.3">
      <c r="G271" s="3" t="s">
        <v>231</v>
      </c>
      <c r="H271" s="2">
        <v>14299.14</v>
      </c>
      <c r="I271" s="16" t="s">
        <v>647</v>
      </c>
      <c r="J271" s="6">
        <f t="shared" si="41"/>
        <v>14377.429499999998</v>
      </c>
      <c r="K271" s="6">
        <f t="shared" si="39"/>
        <v>0.54751194827100758</v>
      </c>
    </row>
    <row r="272" spans="7:11" ht="15.6" x14ac:dyDescent="0.3">
      <c r="G272" s="3" t="s">
        <v>232</v>
      </c>
      <c r="H272" s="2">
        <v>14299.14</v>
      </c>
      <c r="I272" s="16" t="s">
        <v>647</v>
      </c>
      <c r="J272" s="6">
        <f t="shared" si="41"/>
        <v>14377.429499999998</v>
      </c>
      <c r="K272" s="6">
        <f t="shared" si="39"/>
        <v>0.54751194827100758</v>
      </c>
    </row>
    <row r="273" spans="7:11" ht="15.6" x14ac:dyDescent="0.3">
      <c r="G273" s="3" t="s">
        <v>233</v>
      </c>
      <c r="H273" s="2">
        <v>14234.82</v>
      </c>
      <c r="I273" s="16" t="s">
        <v>647</v>
      </c>
      <c r="J273" s="6">
        <f t="shared" si="41"/>
        <v>14377.429499999998</v>
      </c>
      <c r="K273" s="6">
        <f t="shared" si="39"/>
        <v>1.0018356396498072</v>
      </c>
    </row>
    <row r="274" spans="7:11" ht="15.6" x14ac:dyDescent="0.3">
      <c r="G274" s="3" t="s">
        <v>234</v>
      </c>
      <c r="H274" s="2">
        <v>14266.98</v>
      </c>
      <c r="I274" s="16" t="s">
        <v>647</v>
      </c>
      <c r="J274" s="6">
        <f t="shared" si="41"/>
        <v>14377.429499999998</v>
      </c>
      <c r="K274" s="6">
        <f t="shared" si="39"/>
        <v>0.77416173570018887</v>
      </c>
    </row>
    <row r="275" spans="7:11" ht="15.6" x14ac:dyDescent="0.3">
      <c r="G275" s="3" t="s">
        <v>235</v>
      </c>
      <c r="H275" s="2">
        <v>14239.85</v>
      </c>
      <c r="I275" s="16" t="s">
        <v>647</v>
      </c>
      <c r="J275" s="6">
        <f t="shared" si="41"/>
        <v>14377.429499999998</v>
      </c>
      <c r="K275" s="6">
        <f t="shared" si="39"/>
        <v>0.96615835138711437</v>
      </c>
    </row>
    <row r="276" spans="7:11" ht="15.6" x14ac:dyDescent="0.3">
      <c r="G276" s="3" t="s">
        <v>236</v>
      </c>
      <c r="H276" s="2">
        <v>14200.65</v>
      </c>
      <c r="I276" s="16" t="s">
        <v>646</v>
      </c>
      <c r="J276" s="6">
        <f t="shared" si="41"/>
        <v>14377.429499999998</v>
      </c>
      <c r="K276" s="6">
        <f t="shared" si="39"/>
        <v>1.2448690728945417</v>
      </c>
    </row>
    <row r="277" spans="7:11" ht="15.6" x14ac:dyDescent="0.3">
      <c r="G277" s="3" t="s">
        <v>237</v>
      </c>
      <c r="H277" s="2">
        <v>14215.73</v>
      </c>
      <c r="I277" s="16" t="s">
        <v>646</v>
      </c>
      <c r="J277" s="6">
        <f t="shared" ref="J277:J281" si="42">$D$5</f>
        <v>14124.153159793814</v>
      </c>
      <c r="K277" s="6">
        <f t="shared" si="39"/>
        <v>0.64419372206834125</v>
      </c>
    </row>
    <row r="278" spans="7:11" ht="15.6" x14ac:dyDescent="0.3">
      <c r="G278" s="3" t="s">
        <v>238</v>
      </c>
      <c r="H278" s="2">
        <v>14215.73</v>
      </c>
      <c r="I278" s="16" t="s">
        <v>646</v>
      </c>
      <c r="J278" s="6">
        <f t="shared" si="42"/>
        <v>14124.153159793814</v>
      </c>
      <c r="K278" s="6">
        <f t="shared" si="39"/>
        <v>0.64419372206834125</v>
      </c>
    </row>
    <row r="279" spans="7:11" ht="15.6" x14ac:dyDescent="0.3">
      <c r="G279" s="3" t="s">
        <v>239</v>
      </c>
      <c r="H279" s="2">
        <v>14215.73</v>
      </c>
      <c r="I279" s="16" t="s">
        <v>646</v>
      </c>
      <c r="J279" s="6">
        <f t="shared" si="42"/>
        <v>14124.153159793814</v>
      </c>
      <c r="K279" s="6">
        <f t="shared" si="39"/>
        <v>0.64419372206834125</v>
      </c>
    </row>
    <row r="280" spans="7:11" ht="15.6" x14ac:dyDescent="0.3">
      <c r="G280" s="3" t="s">
        <v>240</v>
      </c>
      <c r="H280" s="2">
        <v>14198.64</v>
      </c>
      <c r="I280" s="16" t="s">
        <v>646</v>
      </c>
      <c r="J280" s="6">
        <f t="shared" si="42"/>
        <v>14124.153159793814</v>
      </c>
      <c r="K280" s="6">
        <f t="shared" si="39"/>
        <v>0.52460545662250513</v>
      </c>
    </row>
    <row r="281" spans="7:11" ht="15.6" x14ac:dyDescent="0.3">
      <c r="G281" s="3" t="s">
        <v>241</v>
      </c>
      <c r="H281" s="2">
        <v>14248.89</v>
      </c>
      <c r="I281" s="16" t="s">
        <v>647</v>
      </c>
      <c r="J281" s="6">
        <f t="shared" si="42"/>
        <v>14124.153159793814</v>
      </c>
      <c r="K281" s="6">
        <f t="shared" si="39"/>
        <v>0.87541443723816847</v>
      </c>
    </row>
    <row r="282" spans="7:11" ht="15.6" x14ac:dyDescent="0.3">
      <c r="G282" s="3" t="s">
        <v>242</v>
      </c>
      <c r="H282" s="2">
        <v>14234.82</v>
      </c>
      <c r="I282" s="16" t="s">
        <v>647</v>
      </c>
      <c r="J282" s="6">
        <f t="shared" ref="J282:J287" si="43">$D$6</f>
        <v>14377.429499999998</v>
      </c>
      <c r="K282" s="6">
        <f t="shared" si="39"/>
        <v>1.0018356396498072</v>
      </c>
    </row>
    <row r="283" spans="7:11" ht="15.6" x14ac:dyDescent="0.3">
      <c r="G283" s="3" t="s">
        <v>243</v>
      </c>
      <c r="H283" s="2">
        <v>14247.89</v>
      </c>
      <c r="I283" s="16" t="s">
        <v>647</v>
      </c>
      <c r="J283" s="6">
        <f t="shared" si="43"/>
        <v>14377.429499999998</v>
      </c>
      <c r="K283" s="6">
        <f t="shared" si="39"/>
        <v>0.90918374580375738</v>
      </c>
    </row>
    <row r="284" spans="7:11" ht="15.6" x14ac:dyDescent="0.3">
      <c r="G284" s="3" t="s">
        <v>244</v>
      </c>
      <c r="H284" s="2">
        <v>14252.91</v>
      </c>
      <c r="I284" s="16" t="s">
        <v>647</v>
      </c>
      <c r="J284" s="6">
        <f t="shared" si="43"/>
        <v>14377.429499999998</v>
      </c>
      <c r="K284" s="6">
        <f t="shared" si="39"/>
        <v>0.87364264560709715</v>
      </c>
    </row>
    <row r="285" spans="7:11" ht="15.6" x14ac:dyDescent="0.3">
      <c r="G285" s="1">
        <v>43963</v>
      </c>
      <c r="H285" s="2">
        <v>14252.91</v>
      </c>
      <c r="I285" s="16" t="s">
        <v>647</v>
      </c>
      <c r="J285" s="6">
        <f t="shared" si="43"/>
        <v>14377.429499999998</v>
      </c>
      <c r="K285" s="6">
        <f t="shared" si="39"/>
        <v>0.87364264560709715</v>
      </c>
    </row>
    <row r="286" spans="7:11" ht="15.6" x14ac:dyDescent="0.3">
      <c r="G286" s="1">
        <v>43994</v>
      </c>
      <c r="H286" s="2">
        <v>14252.91</v>
      </c>
      <c r="I286" s="16" t="s">
        <v>647</v>
      </c>
      <c r="J286" s="6">
        <f t="shared" si="43"/>
        <v>14377.429499999998</v>
      </c>
      <c r="K286" s="6">
        <f t="shared" si="39"/>
        <v>0.87364264560709715</v>
      </c>
    </row>
    <row r="287" spans="7:11" ht="15.6" x14ac:dyDescent="0.3">
      <c r="G287" s="3" t="s">
        <v>245</v>
      </c>
      <c r="H287" s="2">
        <v>14205.68</v>
      </c>
      <c r="I287" s="16" t="s">
        <v>646</v>
      </c>
      <c r="J287" s="6">
        <f t="shared" si="43"/>
        <v>14377.429499999998</v>
      </c>
      <c r="K287" s="6">
        <f t="shared" si="39"/>
        <v>1.2090199131614825</v>
      </c>
    </row>
    <row r="288" spans="7:11" ht="15.6" x14ac:dyDescent="0.3">
      <c r="G288" s="3" t="s">
        <v>246</v>
      </c>
      <c r="H288" s="2">
        <v>14234.82</v>
      </c>
      <c r="I288" s="16" t="s">
        <v>647</v>
      </c>
      <c r="J288" s="6">
        <f>$D$5</f>
        <v>14124.153159793814</v>
      </c>
      <c r="K288" s="6">
        <f t="shared" si="39"/>
        <v>0.77743758056783263</v>
      </c>
    </row>
    <row r="289" spans="7:11" ht="15.6" x14ac:dyDescent="0.3">
      <c r="G289" s="1">
        <v>44086</v>
      </c>
      <c r="H289" s="2">
        <v>14234.82</v>
      </c>
      <c r="I289" s="16" t="s">
        <v>647</v>
      </c>
      <c r="J289" s="6">
        <f t="shared" ref="J289" si="44">$D$6</f>
        <v>14377.429499999998</v>
      </c>
      <c r="K289" s="6">
        <f t="shared" si="39"/>
        <v>1.0018356396498072</v>
      </c>
    </row>
    <row r="290" spans="7:11" ht="15.6" x14ac:dyDescent="0.3">
      <c r="G290" s="3" t="s">
        <v>247</v>
      </c>
      <c r="H290" s="2">
        <v>14200.65</v>
      </c>
      <c r="I290" s="16" t="s">
        <v>646</v>
      </c>
      <c r="J290" s="6">
        <f t="shared" ref="J290:J295" si="45">$D$5</f>
        <v>14124.153159793814</v>
      </c>
      <c r="K290" s="6">
        <f t="shared" si="39"/>
        <v>0.5386854841587243</v>
      </c>
    </row>
    <row r="291" spans="7:11" ht="15.6" x14ac:dyDescent="0.3">
      <c r="G291" s="3" t="s">
        <v>248</v>
      </c>
      <c r="H291" s="2">
        <v>14172.51</v>
      </c>
      <c r="I291" s="16" t="s">
        <v>646</v>
      </c>
      <c r="J291" s="6">
        <f t="shared" si="45"/>
        <v>14124.153159793814</v>
      </c>
      <c r="K291" s="6">
        <f t="shared" si="39"/>
        <v>0.34120166580363293</v>
      </c>
    </row>
    <row r="292" spans="7:11" ht="15.6" x14ac:dyDescent="0.3">
      <c r="G292" s="1">
        <v>44177</v>
      </c>
      <c r="H292" s="2">
        <v>14172.51</v>
      </c>
      <c r="I292" s="16" t="s">
        <v>646</v>
      </c>
      <c r="J292" s="6">
        <f t="shared" si="45"/>
        <v>14124.153159793814</v>
      </c>
      <c r="K292" s="6">
        <f t="shared" si="39"/>
        <v>0.34120166580363293</v>
      </c>
    </row>
    <row r="293" spans="7:11" ht="15.6" x14ac:dyDescent="0.3">
      <c r="G293" s="3" t="s">
        <v>249</v>
      </c>
      <c r="H293" s="2">
        <v>14172.51</v>
      </c>
      <c r="I293" s="16" t="s">
        <v>646</v>
      </c>
      <c r="J293" s="6">
        <f t="shared" si="45"/>
        <v>14124.153159793814</v>
      </c>
      <c r="K293" s="6">
        <f t="shared" si="39"/>
        <v>0.34120166580363293</v>
      </c>
    </row>
    <row r="294" spans="7:11" ht="15.6" x14ac:dyDescent="0.3">
      <c r="G294" s="3" t="s">
        <v>250</v>
      </c>
      <c r="H294" s="2">
        <v>14228.79</v>
      </c>
      <c r="I294" s="16" t="s">
        <v>646</v>
      </c>
      <c r="J294" s="6">
        <f t="shared" si="45"/>
        <v>14124.153159793814</v>
      </c>
      <c r="K294" s="6">
        <f t="shared" si="39"/>
        <v>0.73538818273505413</v>
      </c>
    </row>
    <row r="295" spans="7:11" ht="15.6" x14ac:dyDescent="0.3">
      <c r="G295" s="3" t="s">
        <v>251</v>
      </c>
      <c r="H295" s="2">
        <v>14241.86</v>
      </c>
      <c r="I295" s="16" t="s">
        <v>647</v>
      </c>
      <c r="J295" s="6">
        <f t="shared" si="45"/>
        <v>14124.153159793814</v>
      </c>
      <c r="K295" s="6">
        <f t="shared" si="39"/>
        <v>0.82648502517358569</v>
      </c>
    </row>
    <row r="296" spans="7:11" ht="15.6" x14ac:dyDescent="0.3">
      <c r="G296" s="3" t="s">
        <v>252</v>
      </c>
      <c r="H296" s="2">
        <v>14221.76</v>
      </c>
      <c r="I296" s="16" t="s">
        <v>646</v>
      </c>
      <c r="J296" s="6">
        <f>$D$6</f>
        <v>14377.429499999998</v>
      </c>
      <c r="K296" s="6">
        <f t="shared" si="39"/>
        <v>1.0945867459442302</v>
      </c>
    </row>
    <row r="297" spans="7:11" ht="15.6" x14ac:dyDescent="0.3">
      <c r="G297" s="3" t="s">
        <v>253</v>
      </c>
      <c r="H297" s="2">
        <v>14222.76</v>
      </c>
      <c r="I297" s="16" t="s">
        <v>646</v>
      </c>
      <c r="J297" s="6">
        <f t="shared" ref="J297:J301" si="46">$D$5</f>
        <v>14124.153159793814</v>
      </c>
      <c r="K297" s="6">
        <f t="shared" si="39"/>
        <v>0.69330312967515773</v>
      </c>
    </row>
    <row r="298" spans="7:11" ht="15.6" x14ac:dyDescent="0.3">
      <c r="G298" s="3" t="s">
        <v>254</v>
      </c>
      <c r="H298" s="2">
        <v>14216.73</v>
      </c>
      <c r="I298" s="16" t="s">
        <v>646</v>
      </c>
      <c r="J298" s="6">
        <f t="shared" si="46"/>
        <v>14124.153159793814</v>
      </c>
      <c r="K298" s="6">
        <f t="shared" si="39"/>
        <v>0.65118237601885809</v>
      </c>
    </row>
    <row r="299" spans="7:11" ht="15.6" x14ac:dyDescent="0.3">
      <c r="G299" s="3" t="s">
        <v>255</v>
      </c>
      <c r="H299" s="2">
        <v>14216.73</v>
      </c>
      <c r="I299" s="16" t="s">
        <v>646</v>
      </c>
      <c r="J299" s="6">
        <f t="shared" si="46"/>
        <v>14124.153159793814</v>
      </c>
      <c r="K299" s="6">
        <f t="shared" si="39"/>
        <v>0.65118237601885809</v>
      </c>
    </row>
    <row r="300" spans="7:11" ht="15.6" x14ac:dyDescent="0.3">
      <c r="G300" s="3" t="s">
        <v>256</v>
      </c>
      <c r="H300" s="2">
        <v>14216.73</v>
      </c>
      <c r="I300" s="16" t="s">
        <v>646</v>
      </c>
      <c r="J300" s="6">
        <f t="shared" si="46"/>
        <v>14124.153159793814</v>
      </c>
      <c r="K300" s="6">
        <f t="shared" si="39"/>
        <v>0.65118237601885809</v>
      </c>
    </row>
    <row r="301" spans="7:11" ht="15.6" x14ac:dyDescent="0.3">
      <c r="G301" s="3" t="s">
        <v>257</v>
      </c>
      <c r="H301" s="2">
        <v>14250.9</v>
      </c>
      <c r="I301" s="16" t="s">
        <v>647</v>
      </c>
      <c r="J301" s="6">
        <f t="shared" si="46"/>
        <v>14124.153159793814</v>
      </c>
      <c r="K301" s="6">
        <f t="shared" si="39"/>
        <v>0.88939533788171887</v>
      </c>
    </row>
    <row r="302" spans="7:11" ht="15.6" x14ac:dyDescent="0.3">
      <c r="G302" s="3" t="s">
        <v>258</v>
      </c>
      <c r="H302" s="2">
        <v>14289.09</v>
      </c>
      <c r="I302" s="16" t="s">
        <v>647</v>
      </c>
      <c r="J302" s="6">
        <f t="shared" ref="J302:J310" si="47">$D$6</f>
        <v>14377.429499999998</v>
      </c>
      <c r="K302" s="6">
        <f t="shared" si="39"/>
        <v>0.61823041215359575</v>
      </c>
    </row>
    <row r="303" spans="7:11" ht="15.6" x14ac:dyDescent="0.3">
      <c r="G303" s="3" t="s">
        <v>259</v>
      </c>
      <c r="H303" s="2">
        <v>14353.41</v>
      </c>
      <c r="I303" s="16" t="s">
        <v>647</v>
      </c>
      <c r="J303" s="6">
        <f t="shared" si="47"/>
        <v>14377.429499999998</v>
      </c>
      <c r="K303" s="6">
        <f t="shared" si="39"/>
        <v>0.1673435093124109</v>
      </c>
    </row>
    <row r="304" spans="7:11" ht="15.6" x14ac:dyDescent="0.3">
      <c r="G304" s="3" t="s">
        <v>260</v>
      </c>
      <c r="H304" s="2">
        <v>14353.41</v>
      </c>
      <c r="I304" s="16" t="s">
        <v>647</v>
      </c>
      <c r="J304" s="6">
        <f t="shared" si="47"/>
        <v>14377.429499999998</v>
      </c>
      <c r="K304" s="6">
        <f t="shared" si="39"/>
        <v>0.1673435093124109</v>
      </c>
    </row>
    <row r="305" spans="7:11" ht="15.6" x14ac:dyDescent="0.3">
      <c r="G305" s="3" t="s">
        <v>261</v>
      </c>
      <c r="H305" s="2">
        <v>14353.41</v>
      </c>
      <c r="I305" s="16" t="s">
        <v>647</v>
      </c>
      <c r="J305" s="6">
        <f t="shared" si="47"/>
        <v>14377.429499999998</v>
      </c>
      <c r="K305" s="6">
        <f t="shared" si="39"/>
        <v>0.1673435093124109</v>
      </c>
    </row>
    <row r="306" spans="7:11" ht="15.6" x14ac:dyDescent="0.3">
      <c r="G306" s="3" t="s">
        <v>262</v>
      </c>
      <c r="H306" s="2">
        <v>14353.41</v>
      </c>
      <c r="I306" s="16" t="s">
        <v>647</v>
      </c>
      <c r="J306" s="6">
        <f t="shared" si="47"/>
        <v>14377.429499999998</v>
      </c>
      <c r="K306" s="6">
        <f t="shared" si="39"/>
        <v>0.1673435093124109</v>
      </c>
    </row>
    <row r="307" spans="7:11" ht="15.6" x14ac:dyDescent="0.3">
      <c r="G307" s="3" t="s">
        <v>263</v>
      </c>
      <c r="H307" s="2">
        <v>14353.41</v>
      </c>
      <c r="I307" s="16" t="s">
        <v>647</v>
      </c>
      <c r="J307" s="6">
        <f t="shared" si="47"/>
        <v>14377.429499999998</v>
      </c>
      <c r="K307" s="6">
        <f t="shared" si="39"/>
        <v>0.1673435093124109</v>
      </c>
    </row>
    <row r="308" spans="7:11" ht="15.6" x14ac:dyDescent="0.3">
      <c r="G308" s="3" t="s">
        <v>264</v>
      </c>
      <c r="H308" s="2">
        <v>14254.92</v>
      </c>
      <c r="I308" s="16" t="s">
        <v>647</v>
      </c>
      <c r="J308" s="6">
        <f t="shared" si="47"/>
        <v>14377.429499999998</v>
      </c>
      <c r="K308" s="6">
        <f t="shared" si="39"/>
        <v>0.85941906373377264</v>
      </c>
    </row>
    <row r="309" spans="7:11" ht="15.6" x14ac:dyDescent="0.3">
      <c r="G309" s="3" t="s">
        <v>265</v>
      </c>
      <c r="H309" s="2">
        <v>14239.85</v>
      </c>
      <c r="I309" s="16" t="s">
        <v>647</v>
      </c>
      <c r="J309" s="6">
        <f t="shared" si="47"/>
        <v>14377.429499999998</v>
      </c>
      <c r="K309" s="6">
        <f t="shared" si="39"/>
        <v>0.96615835138711437</v>
      </c>
    </row>
    <row r="310" spans="7:11" ht="15.6" x14ac:dyDescent="0.3">
      <c r="G310" s="3" t="s">
        <v>266</v>
      </c>
      <c r="H310" s="2">
        <v>14175.53</v>
      </c>
      <c r="I310" s="16" t="s">
        <v>646</v>
      </c>
      <c r="J310" s="6">
        <f t="shared" si="47"/>
        <v>14377.429499999998</v>
      </c>
      <c r="K310" s="6">
        <f t="shared" si="39"/>
        <v>1.4242818434301765</v>
      </c>
    </row>
    <row r="311" spans="7:11" ht="15.6" x14ac:dyDescent="0.3">
      <c r="G311" s="3" t="s">
        <v>267</v>
      </c>
      <c r="H311" s="2">
        <v>14175.53</v>
      </c>
      <c r="I311" s="16" t="s">
        <v>646</v>
      </c>
      <c r="J311" s="6">
        <f t="shared" ref="J311:J323" si="48">$D$5</f>
        <v>14124.153159793814</v>
      </c>
      <c r="K311" s="6">
        <f t="shared" si="39"/>
        <v>0.36243329319035616</v>
      </c>
    </row>
    <row r="312" spans="7:11" ht="15.6" x14ac:dyDescent="0.3">
      <c r="G312" s="1">
        <v>44197</v>
      </c>
      <c r="H312" s="2">
        <v>14175.53</v>
      </c>
      <c r="I312" s="16" t="s">
        <v>646</v>
      </c>
      <c r="J312" s="6">
        <f t="shared" si="48"/>
        <v>14124.153159793814</v>
      </c>
      <c r="K312" s="6">
        <f t="shared" si="39"/>
        <v>0.36243329319035616</v>
      </c>
    </row>
    <row r="313" spans="7:11" ht="15.6" x14ac:dyDescent="0.3">
      <c r="G313" s="1">
        <v>44228</v>
      </c>
      <c r="H313" s="2">
        <v>14175.53</v>
      </c>
      <c r="I313" s="16" t="s">
        <v>646</v>
      </c>
      <c r="J313" s="6">
        <f t="shared" si="48"/>
        <v>14124.153159793814</v>
      </c>
      <c r="K313" s="6">
        <f t="shared" si="39"/>
        <v>0.36243329319035616</v>
      </c>
    </row>
    <row r="314" spans="7:11" ht="15.6" x14ac:dyDescent="0.3">
      <c r="G314" s="1">
        <v>44256</v>
      </c>
      <c r="H314" s="2">
        <v>14175.53</v>
      </c>
      <c r="I314" s="16" t="s">
        <v>646</v>
      </c>
      <c r="J314" s="6">
        <f t="shared" si="48"/>
        <v>14124.153159793814</v>
      </c>
      <c r="K314" s="6">
        <f t="shared" si="39"/>
        <v>0.36243329319035616</v>
      </c>
    </row>
    <row r="315" spans="7:11" ht="15.6" x14ac:dyDescent="0.3">
      <c r="G315" s="3" t="s">
        <v>268</v>
      </c>
      <c r="H315" s="2">
        <v>13972.52</v>
      </c>
      <c r="I315" s="16" t="s">
        <v>646</v>
      </c>
      <c r="J315" s="6">
        <f t="shared" si="48"/>
        <v>14124.153159793814</v>
      </c>
      <c r="K315" s="6">
        <f t="shared" si="39"/>
        <v>1.0852241384790526</v>
      </c>
    </row>
    <row r="316" spans="7:11" ht="15.6" x14ac:dyDescent="0.3">
      <c r="G316" s="3" t="s">
        <v>269</v>
      </c>
      <c r="H316" s="2">
        <v>14014.73</v>
      </c>
      <c r="I316" s="16" t="s">
        <v>646</v>
      </c>
      <c r="J316" s="6">
        <f t="shared" si="48"/>
        <v>14124.153159793814</v>
      </c>
      <c r="K316" s="6">
        <f t="shared" si="39"/>
        <v>0.78077251430326666</v>
      </c>
    </row>
    <row r="317" spans="7:11" ht="15.6" x14ac:dyDescent="0.3">
      <c r="G317" s="3" t="s">
        <v>270</v>
      </c>
      <c r="H317" s="2">
        <v>13995.63</v>
      </c>
      <c r="I317" s="16" t="s">
        <v>646</v>
      </c>
      <c r="J317" s="6">
        <f t="shared" si="48"/>
        <v>14124.153159793814</v>
      </c>
      <c r="K317" s="6">
        <f t="shared" si="39"/>
        <v>0.9183092136174974</v>
      </c>
    </row>
    <row r="318" spans="7:11" ht="15.6" x14ac:dyDescent="0.3">
      <c r="G318" s="3" t="s">
        <v>271</v>
      </c>
      <c r="H318" s="2">
        <v>14007.69</v>
      </c>
      <c r="I318" s="16" t="s">
        <v>646</v>
      </c>
      <c r="J318" s="6">
        <f t="shared" si="48"/>
        <v>14124.153159793814</v>
      </c>
      <c r="K318" s="6">
        <f t="shared" si="39"/>
        <v>0.83142302402332746</v>
      </c>
    </row>
    <row r="319" spans="7:11" ht="15.6" x14ac:dyDescent="0.3">
      <c r="G319" s="3" t="s">
        <v>272</v>
      </c>
      <c r="H319" s="2">
        <v>14128.29</v>
      </c>
      <c r="I319" s="16" t="s">
        <v>646</v>
      </c>
      <c r="J319" s="6">
        <f t="shared" si="48"/>
        <v>14124.153159793814</v>
      </c>
      <c r="K319" s="6">
        <f t="shared" si="39"/>
        <v>2.9280544256857104E-2</v>
      </c>
    </row>
    <row r="320" spans="7:11" ht="15.6" x14ac:dyDescent="0.3">
      <c r="G320" s="1">
        <v>44440</v>
      </c>
      <c r="H320" s="2">
        <v>14128.29</v>
      </c>
      <c r="I320" s="16" t="s">
        <v>646</v>
      </c>
      <c r="J320" s="6">
        <f t="shared" si="48"/>
        <v>14124.153159793814</v>
      </c>
      <c r="K320" s="6">
        <f t="shared" si="39"/>
        <v>2.9280544256857104E-2</v>
      </c>
    </row>
    <row r="321" spans="7:11" ht="15.6" x14ac:dyDescent="0.3">
      <c r="G321" s="1">
        <v>44470</v>
      </c>
      <c r="H321" s="2">
        <v>14128.29</v>
      </c>
      <c r="I321" s="16" t="s">
        <v>646</v>
      </c>
      <c r="J321" s="6">
        <f t="shared" si="48"/>
        <v>14124.153159793814</v>
      </c>
      <c r="K321" s="6">
        <f t="shared" si="39"/>
        <v>2.9280544256857104E-2</v>
      </c>
    </row>
    <row r="322" spans="7:11" ht="15.6" x14ac:dyDescent="0.3">
      <c r="G322" s="3" t="s">
        <v>273</v>
      </c>
      <c r="H322" s="2">
        <v>14225.78</v>
      </c>
      <c r="I322" s="16" t="s">
        <v>646</v>
      </c>
      <c r="J322" s="6">
        <f t="shared" si="48"/>
        <v>14124.153159793814</v>
      </c>
      <c r="K322" s="6">
        <f t="shared" si="39"/>
        <v>0.71438501232401241</v>
      </c>
    </row>
    <row r="323" spans="7:11" ht="15.6" x14ac:dyDescent="0.3">
      <c r="G323" s="3" t="s">
        <v>274</v>
      </c>
      <c r="H323" s="2">
        <v>14302.16</v>
      </c>
      <c r="I323" s="16" t="s">
        <v>647</v>
      </c>
      <c r="J323" s="6">
        <f t="shared" si="48"/>
        <v>14124.153159793814</v>
      </c>
      <c r="K323" s="6">
        <f t="shared" si="39"/>
        <v>1.2446150805625591</v>
      </c>
    </row>
    <row r="324" spans="7:11" ht="15.6" x14ac:dyDescent="0.3">
      <c r="G324" s="3" t="s">
        <v>275</v>
      </c>
      <c r="H324" s="2">
        <v>14179.55</v>
      </c>
      <c r="I324" s="16" t="s">
        <v>646</v>
      </c>
      <c r="J324" s="6">
        <f>$D$6</f>
        <v>14377.429499999998</v>
      </c>
      <c r="K324" s="6">
        <f t="shared" si="39"/>
        <v>1.3955273615876322</v>
      </c>
    </row>
    <row r="325" spans="7:11" ht="15.6" x14ac:dyDescent="0.3">
      <c r="G325" s="3" t="s">
        <v>276</v>
      </c>
      <c r="H325" s="2">
        <v>14189.6</v>
      </c>
      <c r="I325" s="16" t="s">
        <v>646</v>
      </c>
      <c r="J325" s="6">
        <f t="shared" ref="J325:J368" si="49">$D$5</f>
        <v>14124.153159793814</v>
      </c>
      <c r="K325" s="6">
        <f t="shared" si="39"/>
        <v>0.4612310439067106</v>
      </c>
    </row>
    <row r="326" spans="7:11" ht="15.6" x14ac:dyDescent="0.3">
      <c r="G326" s="3" t="s">
        <v>277</v>
      </c>
      <c r="H326" s="2">
        <v>14138.34</v>
      </c>
      <c r="I326" s="16" t="s">
        <v>646</v>
      </c>
      <c r="J326" s="6">
        <f t="shared" si="49"/>
        <v>14124.153159793814</v>
      </c>
      <c r="K326" s="6">
        <f t="shared" si="39"/>
        <v>0.10034304031581069</v>
      </c>
    </row>
    <row r="327" spans="7:11" ht="15.6" x14ac:dyDescent="0.3">
      <c r="G327" s="3" t="s">
        <v>278</v>
      </c>
      <c r="H327" s="2">
        <v>14138.34</v>
      </c>
      <c r="I327" s="16" t="s">
        <v>646</v>
      </c>
      <c r="J327" s="6">
        <f t="shared" si="49"/>
        <v>14124.153159793814</v>
      </c>
      <c r="K327" s="6">
        <f t="shared" si="39"/>
        <v>0.10034304031581069</v>
      </c>
    </row>
    <row r="328" spans="7:11" ht="15.6" x14ac:dyDescent="0.3">
      <c r="G328" s="3" t="s">
        <v>279</v>
      </c>
      <c r="H328" s="2">
        <v>14138.34</v>
      </c>
      <c r="I328" s="16" t="s">
        <v>646</v>
      </c>
      <c r="J328" s="6">
        <f t="shared" si="49"/>
        <v>14124.153159793814</v>
      </c>
      <c r="K328" s="6">
        <f t="shared" ref="K328:K391" si="50">ABS((J328-H328)/H328)*100</f>
        <v>0.10034304031581069</v>
      </c>
    </row>
    <row r="329" spans="7:11" ht="15.6" x14ac:dyDescent="0.3">
      <c r="G329" s="3" t="s">
        <v>280</v>
      </c>
      <c r="H329" s="2">
        <v>14150.4</v>
      </c>
      <c r="I329" s="16" t="s">
        <v>646</v>
      </c>
      <c r="J329" s="6">
        <f t="shared" si="49"/>
        <v>14124.153159793814</v>
      </c>
      <c r="K329" s="6">
        <f t="shared" si="50"/>
        <v>0.18548479340644702</v>
      </c>
    </row>
    <row r="330" spans="7:11" ht="15.6" x14ac:dyDescent="0.3">
      <c r="G330" s="3" t="s">
        <v>281</v>
      </c>
      <c r="H330" s="2">
        <v>14156.43</v>
      </c>
      <c r="I330" s="16" t="s">
        <v>646</v>
      </c>
      <c r="J330" s="6">
        <f t="shared" si="49"/>
        <v>14124.153159793814</v>
      </c>
      <c r="K330" s="6">
        <f t="shared" si="50"/>
        <v>0.22800127013792695</v>
      </c>
    </row>
    <row r="331" spans="7:11" ht="15.6" x14ac:dyDescent="0.3">
      <c r="G331" s="3" t="s">
        <v>282</v>
      </c>
      <c r="H331" s="2">
        <v>14135.33</v>
      </c>
      <c r="I331" s="16" t="s">
        <v>646</v>
      </c>
      <c r="J331" s="6">
        <f t="shared" si="49"/>
        <v>14124.153159793814</v>
      </c>
      <c r="K331" s="6">
        <f t="shared" si="50"/>
        <v>7.9070246016089973E-2</v>
      </c>
    </row>
    <row r="332" spans="7:11" ht="15.6" x14ac:dyDescent="0.3">
      <c r="G332" s="3" t="s">
        <v>283</v>
      </c>
      <c r="H332" s="2">
        <v>14109.2</v>
      </c>
      <c r="I332" s="16" t="s">
        <v>646</v>
      </c>
      <c r="J332" s="6">
        <f t="shared" si="49"/>
        <v>14124.153159793814</v>
      </c>
      <c r="K332" s="6">
        <f t="shared" si="50"/>
        <v>0.1059816275466577</v>
      </c>
    </row>
    <row r="333" spans="7:11" ht="15.6" x14ac:dyDescent="0.3">
      <c r="G333" s="3" t="s">
        <v>284</v>
      </c>
      <c r="H333" s="2">
        <v>14124.27</v>
      </c>
      <c r="I333" s="16" t="s">
        <v>646</v>
      </c>
      <c r="J333" s="6">
        <f t="shared" si="49"/>
        <v>14124.153159793814</v>
      </c>
      <c r="K333" s="6">
        <f t="shared" si="50"/>
        <v>8.2723005285710344E-4</v>
      </c>
    </row>
    <row r="334" spans="7:11" ht="15.6" x14ac:dyDescent="0.3">
      <c r="G334" s="3" t="s">
        <v>285</v>
      </c>
      <c r="H334" s="2">
        <v>14124.27</v>
      </c>
      <c r="I334" s="16" t="s">
        <v>646</v>
      </c>
      <c r="J334" s="6">
        <f t="shared" si="49"/>
        <v>14124.153159793814</v>
      </c>
      <c r="K334" s="6">
        <f t="shared" si="50"/>
        <v>8.2723005285710344E-4</v>
      </c>
    </row>
    <row r="335" spans="7:11" ht="15.6" x14ac:dyDescent="0.3">
      <c r="G335" s="3" t="s">
        <v>286</v>
      </c>
      <c r="H335" s="2">
        <v>14124.27</v>
      </c>
      <c r="I335" s="16" t="s">
        <v>646</v>
      </c>
      <c r="J335" s="6">
        <f t="shared" si="49"/>
        <v>14124.153159793814</v>
      </c>
      <c r="K335" s="6">
        <f t="shared" si="50"/>
        <v>8.2723005285710344E-4</v>
      </c>
    </row>
    <row r="336" spans="7:11" ht="15.6" x14ac:dyDescent="0.3">
      <c r="G336" s="3" t="s">
        <v>287</v>
      </c>
      <c r="H336" s="2">
        <v>14152.41</v>
      </c>
      <c r="I336" s="16" t="s">
        <v>646</v>
      </c>
      <c r="J336" s="6">
        <f t="shared" si="49"/>
        <v>14124.153159793814</v>
      </c>
      <c r="K336" s="6">
        <f t="shared" si="50"/>
        <v>0.19966097792662946</v>
      </c>
    </row>
    <row r="337" spans="7:11" ht="15.6" x14ac:dyDescent="0.3">
      <c r="G337" s="3" t="s">
        <v>288</v>
      </c>
      <c r="H337" s="2">
        <v>14156.43</v>
      </c>
      <c r="I337" s="16" t="s">
        <v>646</v>
      </c>
      <c r="J337" s="6">
        <f t="shared" si="49"/>
        <v>14124.153159793814</v>
      </c>
      <c r="K337" s="6">
        <f t="shared" si="50"/>
        <v>0.22800127013792695</v>
      </c>
    </row>
    <row r="338" spans="7:11" ht="15.6" x14ac:dyDescent="0.3">
      <c r="G338" s="3" t="s">
        <v>289</v>
      </c>
      <c r="H338" s="2">
        <v>14161.46</v>
      </c>
      <c r="I338" s="16" t="s">
        <v>646</v>
      </c>
      <c r="J338" s="6">
        <f t="shared" si="49"/>
        <v>14124.153159793814</v>
      </c>
      <c r="K338" s="6">
        <f t="shared" si="50"/>
        <v>0.2634392231181345</v>
      </c>
    </row>
    <row r="339" spans="7:11" ht="15.6" x14ac:dyDescent="0.3">
      <c r="G339" s="3" t="s">
        <v>290</v>
      </c>
      <c r="H339" s="2">
        <v>14189.6</v>
      </c>
      <c r="I339" s="16" t="s">
        <v>646</v>
      </c>
      <c r="J339" s="6">
        <f t="shared" si="49"/>
        <v>14124.153159793814</v>
      </c>
      <c r="K339" s="6">
        <f t="shared" si="50"/>
        <v>0.4612310439067106</v>
      </c>
    </row>
    <row r="340" spans="7:11" ht="15.6" x14ac:dyDescent="0.3">
      <c r="G340" s="3" t="s">
        <v>291</v>
      </c>
      <c r="H340" s="2">
        <v>14154.42</v>
      </c>
      <c r="I340" s="16" t="s">
        <v>646</v>
      </c>
      <c r="J340" s="6">
        <f t="shared" si="49"/>
        <v>14124.153159793814</v>
      </c>
      <c r="K340" s="6">
        <f t="shared" si="50"/>
        <v>0.2138331362654656</v>
      </c>
    </row>
    <row r="341" spans="7:11" ht="15.6" x14ac:dyDescent="0.3">
      <c r="G341" s="3" t="s">
        <v>292</v>
      </c>
      <c r="H341" s="2">
        <v>14154.42</v>
      </c>
      <c r="I341" s="16" t="s">
        <v>646</v>
      </c>
      <c r="J341" s="6">
        <f t="shared" si="49"/>
        <v>14124.153159793814</v>
      </c>
      <c r="K341" s="6">
        <f t="shared" si="50"/>
        <v>0.2138331362654656</v>
      </c>
    </row>
    <row r="342" spans="7:11" ht="15.6" x14ac:dyDescent="0.3">
      <c r="G342" s="3" t="s">
        <v>293</v>
      </c>
      <c r="H342" s="2">
        <v>14154.42</v>
      </c>
      <c r="I342" s="16" t="s">
        <v>646</v>
      </c>
      <c r="J342" s="6">
        <f t="shared" si="49"/>
        <v>14124.153159793814</v>
      </c>
      <c r="K342" s="6">
        <f t="shared" si="50"/>
        <v>0.2138331362654656</v>
      </c>
    </row>
    <row r="343" spans="7:11" ht="15.6" x14ac:dyDescent="0.3">
      <c r="G343" s="3" t="s">
        <v>294</v>
      </c>
      <c r="H343" s="2">
        <v>14112.21</v>
      </c>
      <c r="I343" s="16" t="s">
        <v>646</v>
      </c>
      <c r="J343" s="6">
        <f t="shared" si="49"/>
        <v>14124.153159793814</v>
      </c>
      <c r="K343" s="6">
        <f t="shared" si="50"/>
        <v>8.4629974991972418E-2</v>
      </c>
    </row>
    <row r="344" spans="7:11" ht="15.6" x14ac:dyDescent="0.3">
      <c r="G344" s="3" t="s">
        <v>295</v>
      </c>
      <c r="H344" s="2">
        <v>14114.22</v>
      </c>
      <c r="I344" s="16" t="s">
        <v>646</v>
      </c>
      <c r="J344" s="6">
        <f t="shared" si="49"/>
        <v>14124.153159793814</v>
      </c>
      <c r="K344" s="6">
        <f t="shared" si="50"/>
        <v>7.0376965881319767E-2</v>
      </c>
    </row>
    <row r="345" spans="7:11" ht="15.6" x14ac:dyDescent="0.3">
      <c r="G345" s="3" t="s">
        <v>296</v>
      </c>
      <c r="H345" s="2">
        <v>14087.09</v>
      </c>
      <c r="I345" s="16" t="s">
        <v>646</v>
      </c>
      <c r="J345" s="6">
        <f t="shared" si="49"/>
        <v>14124.153159793814</v>
      </c>
      <c r="K345" s="6">
        <f t="shared" si="50"/>
        <v>0.2631001845932241</v>
      </c>
    </row>
    <row r="346" spans="7:11" ht="15.6" x14ac:dyDescent="0.3">
      <c r="G346" s="3" t="s">
        <v>297</v>
      </c>
      <c r="H346" s="2">
        <v>14106.18</v>
      </c>
      <c r="I346" s="16" t="s">
        <v>646</v>
      </c>
      <c r="J346" s="6">
        <f t="shared" si="49"/>
        <v>14124.153159793814</v>
      </c>
      <c r="K346" s="6">
        <f t="shared" si="50"/>
        <v>0.12741337338537767</v>
      </c>
    </row>
    <row r="347" spans="7:11" ht="15.6" x14ac:dyDescent="0.3">
      <c r="G347" s="3" t="s">
        <v>298</v>
      </c>
      <c r="H347" s="2">
        <v>14132.31</v>
      </c>
      <c r="I347" s="16" t="s">
        <v>646</v>
      </c>
      <c r="J347" s="6">
        <f t="shared" si="49"/>
        <v>14124.153159793814</v>
      </c>
      <c r="K347" s="6">
        <f t="shared" si="50"/>
        <v>5.7717671110991305E-2</v>
      </c>
    </row>
    <row r="348" spans="7:11" ht="15.6" x14ac:dyDescent="0.3">
      <c r="G348" s="1">
        <v>44349</v>
      </c>
      <c r="H348" s="2">
        <v>14132.31</v>
      </c>
      <c r="I348" s="16" t="s">
        <v>646</v>
      </c>
      <c r="J348" s="6">
        <f t="shared" si="49"/>
        <v>14124.153159793814</v>
      </c>
      <c r="K348" s="6">
        <f t="shared" si="50"/>
        <v>5.7717671110991305E-2</v>
      </c>
    </row>
    <row r="349" spans="7:11" ht="15.6" x14ac:dyDescent="0.3">
      <c r="G349" s="1">
        <v>44379</v>
      </c>
      <c r="H349" s="2">
        <v>14132.31</v>
      </c>
      <c r="I349" s="16" t="s">
        <v>646</v>
      </c>
      <c r="J349" s="6">
        <f t="shared" si="49"/>
        <v>14124.153159793814</v>
      </c>
      <c r="K349" s="6">
        <f t="shared" si="50"/>
        <v>5.7717671110991305E-2</v>
      </c>
    </row>
    <row r="350" spans="7:11" ht="15.6" x14ac:dyDescent="0.3">
      <c r="G350" s="3" t="s">
        <v>299</v>
      </c>
      <c r="H350" s="2">
        <v>14070</v>
      </c>
      <c r="I350" s="16" t="s">
        <v>646</v>
      </c>
      <c r="J350" s="6">
        <f t="shared" si="49"/>
        <v>14124.153159793814</v>
      </c>
      <c r="K350" s="6">
        <f t="shared" si="50"/>
        <v>0.3848838649169421</v>
      </c>
    </row>
    <row r="351" spans="7:11" ht="15.6" x14ac:dyDescent="0.3">
      <c r="G351" s="3" t="s">
        <v>300</v>
      </c>
      <c r="H351" s="2">
        <v>14070</v>
      </c>
      <c r="I351" s="16" t="s">
        <v>646</v>
      </c>
      <c r="J351" s="6">
        <f t="shared" si="49"/>
        <v>14124.153159793814</v>
      </c>
      <c r="K351" s="6">
        <f t="shared" si="50"/>
        <v>0.3848838649169421</v>
      </c>
    </row>
    <row r="352" spans="7:11" ht="15.6" x14ac:dyDescent="0.3">
      <c r="G352" s="3" t="s">
        <v>301</v>
      </c>
      <c r="H352" s="2">
        <v>14058.95</v>
      </c>
      <c r="I352" s="16" t="s">
        <v>646</v>
      </c>
      <c r="J352" s="6">
        <f t="shared" si="49"/>
        <v>14124.153159793814</v>
      </c>
      <c r="K352" s="6">
        <f t="shared" si="50"/>
        <v>0.46378399378198959</v>
      </c>
    </row>
    <row r="353" spans="7:11" ht="15.6" x14ac:dyDescent="0.3">
      <c r="G353" s="3" t="s">
        <v>302</v>
      </c>
      <c r="H353" s="2">
        <v>14081.06</v>
      </c>
      <c r="I353" s="16" t="s">
        <v>646</v>
      </c>
      <c r="J353" s="6">
        <f t="shared" si="49"/>
        <v>14124.153159793814</v>
      </c>
      <c r="K353" s="6">
        <f t="shared" si="50"/>
        <v>0.30603633386843226</v>
      </c>
    </row>
    <row r="354" spans="7:11" ht="15.6" x14ac:dyDescent="0.3">
      <c r="G354" s="1">
        <v>44532</v>
      </c>
      <c r="H354" s="2">
        <v>14081.06</v>
      </c>
      <c r="I354" s="16" t="s">
        <v>646</v>
      </c>
      <c r="J354" s="6">
        <f t="shared" si="49"/>
        <v>14124.153159793814</v>
      </c>
      <c r="K354" s="6">
        <f t="shared" si="50"/>
        <v>0.30603633386843226</v>
      </c>
    </row>
    <row r="355" spans="7:11" ht="15.6" x14ac:dyDescent="0.3">
      <c r="G355" s="3" t="s">
        <v>303</v>
      </c>
      <c r="H355" s="2">
        <v>14081.06</v>
      </c>
      <c r="I355" s="16" t="s">
        <v>646</v>
      </c>
      <c r="J355" s="6">
        <f t="shared" si="49"/>
        <v>14124.153159793814</v>
      </c>
      <c r="K355" s="6">
        <f t="shared" si="50"/>
        <v>0.30603633386843226</v>
      </c>
    </row>
    <row r="356" spans="7:11" ht="15.6" x14ac:dyDescent="0.3">
      <c r="G356" s="3" t="s">
        <v>304</v>
      </c>
      <c r="H356" s="2">
        <v>14081.06</v>
      </c>
      <c r="I356" s="16" t="s">
        <v>646</v>
      </c>
      <c r="J356" s="6">
        <f t="shared" si="49"/>
        <v>14124.153159793814</v>
      </c>
      <c r="K356" s="6">
        <f t="shared" si="50"/>
        <v>0.30603633386843226</v>
      </c>
    </row>
    <row r="357" spans="7:11" ht="15.6" x14ac:dyDescent="0.3">
      <c r="G357" s="3" t="s">
        <v>305</v>
      </c>
      <c r="H357" s="2">
        <v>14015.73</v>
      </c>
      <c r="I357" s="16" t="s">
        <v>646</v>
      </c>
      <c r="J357" s="6">
        <f t="shared" si="49"/>
        <v>14124.153159793814</v>
      </c>
      <c r="K357" s="6">
        <f t="shared" si="50"/>
        <v>0.77358196678884505</v>
      </c>
    </row>
    <row r="358" spans="7:11" ht="15.6" x14ac:dyDescent="0.3">
      <c r="G358" s="3" t="s">
        <v>306</v>
      </c>
      <c r="H358" s="2">
        <v>13944.38</v>
      </c>
      <c r="I358" s="16" t="s">
        <v>646</v>
      </c>
      <c r="J358" s="6">
        <f t="shared" si="49"/>
        <v>14124.153159793814</v>
      </c>
      <c r="K358" s="6">
        <f t="shared" si="50"/>
        <v>1.2892158690010926</v>
      </c>
    </row>
    <row r="359" spans="7:11" ht="15.6" x14ac:dyDescent="0.3">
      <c r="G359" s="3" t="s">
        <v>307</v>
      </c>
      <c r="H359" s="2">
        <v>14089.1</v>
      </c>
      <c r="I359" s="16" t="s">
        <v>646</v>
      </c>
      <c r="J359" s="6">
        <f t="shared" si="49"/>
        <v>14124.153159793814</v>
      </c>
      <c r="K359" s="6">
        <f t="shared" si="50"/>
        <v>0.24879630206197265</v>
      </c>
    </row>
    <row r="360" spans="7:11" ht="15.6" x14ac:dyDescent="0.3">
      <c r="G360" s="3" t="s">
        <v>308</v>
      </c>
      <c r="H360" s="2">
        <v>14129.3</v>
      </c>
      <c r="I360" s="16" t="s">
        <v>646</v>
      </c>
      <c r="J360" s="6">
        <f t="shared" si="49"/>
        <v>14124.153159793814</v>
      </c>
      <c r="K360" s="6">
        <f t="shared" si="50"/>
        <v>3.6426717574016519E-2</v>
      </c>
    </row>
    <row r="361" spans="7:11" ht="15.6" x14ac:dyDescent="0.3">
      <c r="G361" s="3" t="s">
        <v>309</v>
      </c>
      <c r="H361" s="2">
        <v>14155.43</v>
      </c>
      <c r="I361" s="16" t="s">
        <v>646</v>
      </c>
      <c r="J361" s="6">
        <f t="shared" si="49"/>
        <v>14124.153159793814</v>
      </c>
      <c r="K361" s="6">
        <f t="shared" si="50"/>
        <v>0.2209529502543302</v>
      </c>
    </row>
    <row r="362" spans="7:11" ht="15.6" x14ac:dyDescent="0.3">
      <c r="G362" s="3" t="s">
        <v>310</v>
      </c>
      <c r="H362" s="2">
        <v>14155.43</v>
      </c>
      <c r="I362" s="16" t="s">
        <v>646</v>
      </c>
      <c r="J362" s="6">
        <f t="shared" si="49"/>
        <v>14124.153159793814</v>
      </c>
      <c r="K362" s="6">
        <f t="shared" si="50"/>
        <v>0.2209529502543302</v>
      </c>
    </row>
    <row r="363" spans="7:11" ht="15.6" x14ac:dyDescent="0.3">
      <c r="G363" s="3" t="s">
        <v>311</v>
      </c>
      <c r="H363" s="2">
        <v>14155.43</v>
      </c>
      <c r="I363" s="16" t="s">
        <v>646</v>
      </c>
      <c r="J363" s="6">
        <f t="shared" si="49"/>
        <v>14124.153159793814</v>
      </c>
      <c r="K363" s="6">
        <f t="shared" si="50"/>
        <v>0.2209529502543302</v>
      </c>
    </row>
    <row r="364" spans="7:11" ht="15.6" x14ac:dyDescent="0.3">
      <c r="G364" s="3" t="s">
        <v>312</v>
      </c>
      <c r="H364" s="2">
        <v>14168.49</v>
      </c>
      <c r="I364" s="16" t="s">
        <v>646</v>
      </c>
      <c r="J364" s="6">
        <f t="shared" si="49"/>
        <v>14124.153159793814</v>
      </c>
      <c r="K364" s="6">
        <f t="shared" si="50"/>
        <v>0.31292565549459417</v>
      </c>
    </row>
    <row r="365" spans="7:11" ht="15.6" x14ac:dyDescent="0.3">
      <c r="G365" s="3" t="s">
        <v>313</v>
      </c>
      <c r="H365" s="2">
        <v>14196.63</v>
      </c>
      <c r="I365" s="16" t="s">
        <v>646</v>
      </c>
      <c r="J365" s="6">
        <f t="shared" si="49"/>
        <v>14124.153159793814</v>
      </c>
      <c r="K365" s="6">
        <f t="shared" si="50"/>
        <v>0.51052144210411521</v>
      </c>
    </row>
    <row r="366" spans="7:11" ht="15.6" x14ac:dyDescent="0.3">
      <c r="G366" s="3" t="s">
        <v>314</v>
      </c>
      <c r="H366" s="2">
        <v>14159.45</v>
      </c>
      <c r="I366" s="16" t="s">
        <v>646</v>
      </c>
      <c r="J366" s="6">
        <f t="shared" si="49"/>
        <v>14124.153159793814</v>
      </c>
      <c r="K366" s="6">
        <f t="shared" si="50"/>
        <v>0.24928115291333328</v>
      </c>
    </row>
    <row r="367" spans="7:11" ht="15.6" x14ac:dyDescent="0.3">
      <c r="G367" s="3" t="s">
        <v>315</v>
      </c>
      <c r="H367" s="2">
        <v>14174.52</v>
      </c>
      <c r="I367" s="16" t="s">
        <v>646</v>
      </c>
      <c r="J367" s="6">
        <f t="shared" si="49"/>
        <v>14124.153159793814</v>
      </c>
      <c r="K367" s="6">
        <f t="shared" si="50"/>
        <v>0.35533365649197768</v>
      </c>
    </row>
    <row r="368" spans="7:11" ht="15.6" x14ac:dyDescent="0.3">
      <c r="G368" s="3" t="s">
        <v>316</v>
      </c>
      <c r="H368" s="2">
        <v>14300.15</v>
      </c>
      <c r="I368" s="16" t="s">
        <v>647</v>
      </c>
      <c r="J368" s="6">
        <f t="shared" si="49"/>
        <v>14124.153159793814</v>
      </c>
      <c r="K368" s="6">
        <f t="shared" si="50"/>
        <v>1.2307342245094344</v>
      </c>
    </row>
    <row r="369" spans="7:11" ht="15.6" x14ac:dyDescent="0.3">
      <c r="G369" s="3" t="s">
        <v>317</v>
      </c>
      <c r="H369" s="2">
        <v>14300.15</v>
      </c>
      <c r="I369" s="16" t="s">
        <v>647</v>
      </c>
      <c r="J369" s="6">
        <f t="shared" ref="J369:J379" si="51">$D$6</f>
        <v>14377.429499999998</v>
      </c>
      <c r="K369" s="6">
        <f t="shared" si="50"/>
        <v>0.54041041527535549</v>
      </c>
    </row>
    <row r="370" spans="7:11" ht="15.6" x14ac:dyDescent="0.3">
      <c r="G370" s="3" t="s">
        <v>318</v>
      </c>
      <c r="H370" s="2">
        <v>14300.15</v>
      </c>
      <c r="I370" s="16" t="s">
        <v>647</v>
      </c>
      <c r="J370" s="6">
        <f t="shared" si="51"/>
        <v>14377.429499999998</v>
      </c>
      <c r="K370" s="6">
        <f t="shared" si="50"/>
        <v>0.54041041527535549</v>
      </c>
    </row>
    <row r="371" spans="7:11" ht="15.6" x14ac:dyDescent="0.3">
      <c r="G371" s="3" t="s">
        <v>319</v>
      </c>
      <c r="H371" s="2">
        <v>14371.5</v>
      </c>
      <c r="I371" s="16" t="s">
        <v>647</v>
      </c>
      <c r="J371" s="6">
        <f t="shared" si="51"/>
        <v>14377.429499999998</v>
      </c>
      <c r="K371" s="6">
        <f t="shared" si="50"/>
        <v>4.1258741258729921E-2</v>
      </c>
    </row>
    <row r="372" spans="7:11" ht="15.6" x14ac:dyDescent="0.3">
      <c r="G372" s="3" t="s">
        <v>320</v>
      </c>
      <c r="H372" s="2">
        <v>14378.54</v>
      </c>
      <c r="I372" s="16" t="s">
        <v>647</v>
      </c>
      <c r="J372" s="6">
        <f t="shared" si="51"/>
        <v>14377.429499999998</v>
      </c>
      <c r="K372" s="6">
        <f t="shared" si="50"/>
        <v>7.7233154409453459E-3</v>
      </c>
    </row>
    <row r="373" spans="7:11" ht="15.6" x14ac:dyDescent="0.3">
      <c r="G373" s="3" t="s">
        <v>321</v>
      </c>
      <c r="H373" s="2">
        <v>14405.67</v>
      </c>
      <c r="I373" s="16" t="s">
        <v>647</v>
      </c>
      <c r="J373" s="6">
        <f t="shared" si="51"/>
        <v>14377.429499999998</v>
      </c>
      <c r="K373" s="6">
        <f t="shared" si="50"/>
        <v>0.19603739360961139</v>
      </c>
    </row>
    <row r="374" spans="7:11" ht="15.6" x14ac:dyDescent="0.3">
      <c r="G374" s="3" t="s">
        <v>322</v>
      </c>
      <c r="H374" s="2">
        <v>14370.5</v>
      </c>
      <c r="I374" s="16" t="s">
        <v>647</v>
      </c>
      <c r="J374" s="6">
        <f t="shared" si="51"/>
        <v>14377.429499999998</v>
      </c>
      <c r="K374" s="6">
        <f t="shared" si="50"/>
        <v>4.822031244562381E-2</v>
      </c>
    </row>
    <row r="375" spans="7:11" ht="15.6" x14ac:dyDescent="0.3">
      <c r="G375" s="3" t="s">
        <v>323</v>
      </c>
      <c r="H375" s="2">
        <v>14442.86</v>
      </c>
      <c r="I375" s="16" t="s">
        <v>647</v>
      </c>
      <c r="J375" s="6">
        <f t="shared" si="51"/>
        <v>14377.429499999998</v>
      </c>
      <c r="K375" s="6">
        <f t="shared" si="50"/>
        <v>0.45303007853016786</v>
      </c>
    </row>
    <row r="376" spans="7:11" ht="15.6" x14ac:dyDescent="0.3">
      <c r="G376" s="1">
        <v>44350</v>
      </c>
      <c r="H376" s="2">
        <v>14442.86</v>
      </c>
      <c r="I376" s="16" t="s">
        <v>647</v>
      </c>
      <c r="J376" s="6">
        <f t="shared" si="51"/>
        <v>14377.429499999998</v>
      </c>
      <c r="K376" s="6">
        <f t="shared" si="50"/>
        <v>0.45303007853016786</v>
      </c>
    </row>
    <row r="377" spans="7:11" ht="15.6" x14ac:dyDescent="0.3">
      <c r="G377" s="1">
        <v>44380</v>
      </c>
      <c r="H377" s="2">
        <v>14442.86</v>
      </c>
      <c r="I377" s="16" t="s">
        <v>647</v>
      </c>
      <c r="J377" s="6">
        <f t="shared" si="51"/>
        <v>14377.429499999998</v>
      </c>
      <c r="K377" s="6">
        <f t="shared" si="50"/>
        <v>0.45303007853016786</v>
      </c>
    </row>
    <row r="378" spans="7:11" ht="15.6" x14ac:dyDescent="0.3">
      <c r="G378" s="3" t="s">
        <v>324</v>
      </c>
      <c r="H378" s="2">
        <v>14461.95</v>
      </c>
      <c r="I378" s="16" t="s">
        <v>647</v>
      </c>
      <c r="J378" s="6">
        <f t="shared" si="51"/>
        <v>14377.429499999998</v>
      </c>
      <c r="K378" s="6">
        <f t="shared" si="50"/>
        <v>0.58443363446839713</v>
      </c>
    </row>
    <row r="379" spans="7:11" ht="15.6" x14ac:dyDescent="0.3">
      <c r="G379" s="3" t="s">
        <v>325</v>
      </c>
      <c r="H379" s="2">
        <v>14540.34</v>
      </c>
      <c r="I379" s="16" t="s">
        <v>648</v>
      </c>
      <c r="J379" s="6">
        <f t="shared" si="51"/>
        <v>14377.429499999998</v>
      </c>
      <c r="K379" s="6">
        <f t="shared" si="50"/>
        <v>1.1204036494332441</v>
      </c>
    </row>
    <row r="380" spans="7:11" ht="15.6" x14ac:dyDescent="0.3">
      <c r="G380" s="3" t="s">
        <v>326</v>
      </c>
      <c r="H380" s="2">
        <v>14493.11</v>
      </c>
      <c r="I380" s="16" t="s">
        <v>647</v>
      </c>
      <c r="J380" s="6">
        <f>$D$7</f>
        <v>14658.703224832212</v>
      </c>
      <c r="K380" s="6">
        <f t="shared" si="50"/>
        <v>1.1425651556650813</v>
      </c>
    </row>
    <row r="381" spans="7:11" ht="15.6" x14ac:dyDescent="0.3">
      <c r="G381" s="1">
        <v>44503</v>
      </c>
      <c r="H381" s="2">
        <v>14493.11</v>
      </c>
      <c r="I381" s="16" t="s">
        <v>647</v>
      </c>
      <c r="J381" s="6">
        <f t="shared" ref="J381:J387" si="52">$D$6</f>
        <v>14377.429499999998</v>
      </c>
      <c r="K381" s="6">
        <f t="shared" si="50"/>
        <v>0.7981758228565311</v>
      </c>
    </row>
    <row r="382" spans="7:11" ht="15.6" x14ac:dyDescent="0.3">
      <c r="G382" s="3" t="s">
        <v>327</v>
      </c>
      <c r="H382" s="2">
        <v>14442.86</v>
      </c>
      <c r="I382" s="16" t="s">
        <v>647</v>
      </c>
      <c r="J382" s="6">
        <f t="shared" si="52"/>
        <v>14377.429499999998</v>
      </c>
      <c r="K382" s="6">
        <f t="shared" si="50"/>
        <v>0.45303007853016786</v>
      </c>
    </row>
    <row r="383" spans="7:11" ht="15.6" x14ac:dyDescent="0.3">
      <c r="G383" s="3" t="s">
        <v>328</v>
      </c>
      <c r="H383" s="2">
        <v>14442.86</v>
      </c>
      <c r="I383" s="16" t="s">
        <v>647</v>
      </c>
      <c r="J383" s="6">
        <f t="shared" si="52"/>
        <v>14377.429499999998</v>
      </c>
      <c r="K383" s="6">
        <f t="shared" si="50"/>
        <v>0.45303007853016786</v>
      </c>
    </row>
    <row r="384" spans="7:11" ht="15.6" x14ac:dyDescent="0.3">
      <c r="G384" s="3" t="s">
        <v>329</v>
      </c>
      <c r="H384" s="2">
        <v>14442.86</v>
      </c>
      <c r="I384" s="16" t="s">
        <v>647</v>
      </c>
      <c r="J384" s="6">
        <f t="shared" si="52"/>
        <v>14377.429499999998</v>
      </c>
      <c r="K384" s="6">
        <f t="shared" si="50"/>
        <v>0.45303007853016786</v>
      </c>
    </row>
    <row r="385" spans="7:11" ht="15.6" x14ac:dyDescent="0.3">
      <c r="G385" s="3" t="s">
        <v>330</v>
      </c>
      <c r="H385" s="2">
        <v>14490.09</v>
      </c>
      <c r="I385" s="16" t="s">
        <v>647</v>
      </c>
      <c r="J385" s="6">
        <f t="shared" si="52"/>
        <v>14377.429499999998</v>
      </c>
      <c r="K385" s="6">
        <f t="shared" si="50"/>
        <v>0.77750034678874858</v>
      </c>
    </row>
    <row r="386" spans="7:11" ht="15.6" x14ac:dyDescent="0.3">
      <c r="G386" s="3" t="s">
        <v>331</v>
      </c>
      <c r="H386" s="2">
        <v>14496.12</v>
      </c>
      <c r="I386" s="16" t="s">
        <v>647</v>
      </c>
      <c r="J386" s="6">
        <f t="shared" si="52"/>
        <v>14377.429499999998</v>
      </c>
      <c r="K386" s="6">
        <f t="shared" si="50"/>
        <v>0.81877426511371609</v>
      </c>
    </row>
    <row r="387" spans="7:11" ht="15.6" x14ac:dyDescent="0.3">
      <c r="G387" s="3" t="s">
        <v>332</v>
      </c>
      <c r="H387" s="2">
        <v>14531.3</v>
      </c>
      <c r="I387" s="16" t="s">
        <v>648</v>
      </c>
      <c r="J387" s="6">
        <f t="shared" si="52"/>
        <v>14377.429499999998</v>
      </c>
      <c r="K387" s="6">
        <f t="shared" si="50"/>
        <v>1.0588901199479808</v>
      </c>
    </row>
    <row r="388" spans="7:11" ht="15.6" x14ac:dyDescent="0.3">
      <c r="G388" s="3" t="s">
        <v>333</v>
      </c>
      <c r="H388" s="2">
        <v>14484.06</v>
      </c>
      <c r="I388" s="16" t="s">
        <v>647</v>
      </c>
      <c r="J388" s="6">
        <f>$D$7</f>
        <v>14658.703224832212</v>
      </c>
      <c r="K388" s="6">
        <f t="shared" si="50"/>
        <v>1.2057615394593268</v>
      </c>
    </row>
    <row r="389" spans="7:11" ht="15.6" x14ac:dyDescent="0.3">
      <c r="G389" s="3" t="s">
        <v>334</v>
      </c>
      <c r="H389" s="2">
        <v>14548.38</v>
      </c>
      <c r="I389" s="16" t="s">
        <v>648</v>
      </c>
      <c r="J389" s="6">
        <f t="shared" ref="J389:J393" si="53">$D$7</f>
        <v>14658.703224832212</v>
      </c>
      <c r="K389" s="6">
        <f t="shared" si="50"/>
        <v>0.75831965368111698</v>
      </c>
    </row>
    <row r="390" spans="7:11" ht="15.6" x14ac:dyDescent="0.3">
      <c r="G390" s="3" t="s">
        <v>335</v>
      </c>
      <c r="H390" s="2">
        <v>14548.38</v>
      </c>
      <c r="I390" s="16" t="s">
        <v>648</v>
      </c>
      <c r="J390" s="6">
        <f t="shared" si="53"/>
        <v>14658.703224832212</v>
      </c>
      <c r="K390" s="6">
        <f t="shared" si="50"/>
        <v>0.75831965368111698</v>
      </c>
    </row>
    <row r="391" spans="7:11" ht="15.6" x14ac:dyDescent="0.3">
      <c r="G391" s="3" t="s">
        <v>336</v>
      </c>
      <c r="H391" s="2">
        <v>14548.38</v>
      </c>
      <c r="I391" s="16" t="s">
        <v>648</v>
      </c>
      <c r="J391" s="6">
        <f t="shared" si="53"/>
        <v>14658.703224832212</v>
      </c>
      <c r="K391" s="6">
        <f t="shared" si="50"/>
        <v>0.75831965368111698</v>
      </c>
    </row>
    <row r="392" spans="7:11" ht="15.6" x14ac:dyDescent="0.3">
      <c r="G392" s="3" t="s">
        <v>337</v>
      </c>
      <c r="H392" s="2">
        <v>14528.28</v>
      </c>
      <c r="I392" s="16" t="s">
        <v>648</v>
      </c>
      <c r="J392" s="6">
        <f t="shared" si="53"/>
        <v>14658.703224832212</v>
      </c>
      <c r="K392" s="6">
        <f t="shared" ref="K392:K455" si="54">ABS((J392-H392)/H392)*100</f>
        <v>0.89771965320197167</v>
      </c>
    </row>
    <row r="393" spans="7:11" ht="15.6" x14ac:dyDescent="0.3">
      <c r="G393" s="3" t="s">
        <v>338</v>
      </c>
      <c r="H393" s="2">
        <v>14493.11</v>
      </c>
      <c r="I393" s="16" t="s">
        <v>647</v>
      </c>
      <c r="J393" s="6">
        <f t="shared" si="53"/>
        <v>14658.703224832212</v>
      </c>
      <c r="K393" s="6">
        <f t="shared" si="54"/>
        <v>1.1425651556650813</v>
      </c>
    </row>
    <row r="394" spans="7:11" ht="15.6" x14ac:dyDescent="0.3">
      <c r="G394" s="3" t="s">
        <v>339</v>
      </c>
      <c r="H394" s="2">
        <v>14527.28</v>
      </c>
      <c r="I394" s="16" t="s">
        <v>648</v>
      </c>
      <c r="J394" s="6">
        <f>$D$6</f>
        <v>14377.429499999998</v>
      </c>
      <c r="K394" s="6">
        <f t="shared" si="54"/>
        <v>1.031511060570198</v>
      </c>
    </row>
    <row r="395" spans="7:11" ht="15.6" x14ac:dyDescent="0.3">
      <c r="G395" s="3" t="s">
        <v>340</v>
      </c>
      <c r="H395" s="2">
        <v>14536.32</v>
      </c>
      <c r="I395" s="16" t="s">
        <v>648</v>
      </c>
      <c r="J395" s="6">
        <f t="shared" ref="J395:J396" si="55">$D$7</f>
        <v>14658.703224832212</v>
      </c>
      <c r="K395" s="6">
        <f t="shared" si="54"/>
        <v>0.84191339233184448</v>
      </c>
    </row>
    <row r="396" spans="7:11" ht="15.6" x14ac:dyDescent="0.3">
      <c r="G396" s="3" t="s">
        <v>341</v>
      </c>
      <c r="H396" s="2">
        <v>14518.23</v>
      </c>
      <c r="I396" s="16" t="s">
        <v>647</v>
      </c>
      <c r="J396" s="6">
        <f t="shared" si="55"/>
        <v>14658.703224832212</v>
      </c>
      <c r="K396" s="6">
        <f t="shared" si="54"/>
        <v>0.96756439891235035</v>
      </c>
    </row>
    <row r="397" spans="7:11" ht="15.6" x14ac:dyDescent="0.3">
      <c r="G397" s="3" t="s">
        <v>342</v>
      </c>
      <c r="H397" s="2">
        <v>14518.23</v>
      </c>
      <c r="I397" s="16" t="s">
        <v>647</v>
      </c>
      <c r="J397" s="6">
        <f t="shared" ref="J397:J400" si="56">$D$6</f>
        <v>14377.429499999998</v>
      </c>
      <c r="K397" s="6">
        <f t="shared" si="54"/>
        <v>0.96981863491624809</v>
      </c>
    </row>
    <row r="398" spans="7:11" ht="15.6" x14ac:dyDescent="0.3">
      <c r="G398" s="3" t="s">
        <v>343</v>
      </c>
      <c r="H398" s="2">
        <v>14518.23</v>
      </c>
      <c r="I398" s="16" t="s">
        <v>647</v>
      </c>
      <c r="J398" s="6">
        <f t="shared" si="56"/>
        <v>14377.429499999998</v>
      </c>
      <c r="K398" s="6">
        <f t="shared" si="54"/>
        <v>0.96981863491624809</v>
      </c>
    </row>
    <row r="399" spans="7:11" ht="15.6" x14ac:dyDescent="0.3">
      <c r="G399" s="3" t="s">
        <v>344</v>
      </c>
      <c r="H399" s="2">
        <v>14506.17</v>
      </c>
      <c r="I399" s="16" t="s">
        <v>647</v>
      </c>
      <c r="J399" s="6">
        <f t="shared" si="56"/>
        <v>14377.429499999998</v>
      </c>
      <c r="K399" s="6">
        <f t="shared" si="54"/>
        <v>0.88748787584870226</v>
      </c>
    </row>
    <row r="400" spans="7:11" ht="15.6" x14ac:dyDescent="0.3">
      <c r="G400" s="3" t="s">
        <v>345</v>
      </c>
      <c r="H400" s="2">
        <v>14553.41</v>
      </c>
      <c r="I400" s="16" t="s">
        <v>648</v>
      </c>
      <c r="J400" s="6">
        <f t="shared" si="56"/>
        <v>14377.429499999998</v>
      </c>
      <c r="K400" s="6">
        <f t="shared" si="54"/>
        <v>1.2092045781710368</v>
      </c>
    </row>
    <row r="401" spans="7:11" ht="15.6" x14ac:dyDescent="0.3">
      <c r="G401" s="3" t="s">
        <v>346</v>
      </c>
      <c r="H401" s="2">
        <v>14644.86</v>
      </c>
      <c r="I401" s="16" t="s">
        <v>648</v>
      </c>
      <c r="J401" s="6">
        <f t="shared" ref="J401:J436" si="57">$D$7</f>
        <v>14658.703224832212</v>
      </c>
      <c r="K401" s="6">
        <f t="shared" si="54"/>
        <v>9.452616707985935E-2</v>
      </c>
    </row>
    <row r="402" spans="7:11" ht="15.6" x14ac:dyDescent="0.3">
      <c r="G402" s="3" t="s">
        <v>347</v>
      </c>
      <c r="H402" s="2">
        <v>14649.89</v>
      </c>
      <c r="I402" s="16" t="s">
        <v>648</v>
      </c>
      <c r="J402" s="6">
        <f t="shared" si="57"/>
        <v>14658.703224832212</v>
      </c>
      <c r="K402" s="6">
        <f t="shared" si="54"/>
        <v>6.0158982983576359E-2</v>
      </c>
    </row>
    <row r="403" spans="7:11" ht="15.6" x14ac:dyDescent="0.3">
      <c r="G403" s="1">
        <v>44231</v>
      </c>
      <c r="H403" s="2">
        <v>14649.89</v>
      </c>
      <c r="I403" s="16" t="s">
        <v>648</v>
      </c>
      <c r="J403" s="6">
        <f t="shared" si="57"/>
        <v>14658.703224832212</v>
      </c>
      <c r="K403" s="6">
        <f t="shared" si="54"/>
        <v>6.0158982983576359E-2</v>
      </c>
    </row>
    <row r="404" spans="7:11" ht="15.6" x14ac:dyDescent="0.3">
      <c r="G404" s="1">
        <v>44259</v>
      </c>
      <c r="H404" s="2">
        <v>14649.89</v>
      </c>
      <c r="I404" s="16" t="s">
        <v>648</v>
      </c>
      <c r="J404" s="6">
        <f t="shared" si="57"/>
        <v>14658.703224832212</v>
      </c>
      <c r="K404" s="6">
        <f t="shared" si="54"/>
        <v>6.0158982983576359E-2</v>
      </c>
    </row>
    <row r="405" spans="7:11" ht="15.6" x14ac:dyDescent="0.3">
      <c r="G405" s="1">
        <v>44290</v>
      </c>
      <c r="H405" s="2">
        <v>14649.89</v>
      </c>
      <c r="I405" s="16" t="s">
        <v>648</v>
      </c>
      <c r="J405" s="6">
        <f t="shared" si="57"/>
        <v>14658.703224832212</v>
      </c>
      <c r="K405" s="6">
        <f t="shared" si="54"/>
        <v>6.0158982983576359E-2</v>
      </c>
    </row>
    <row r="406" spans="7:11" ht="15.6" x14ac:dyDescent="0.3">
      <c r="G406" s="3" t="s">
        <v>348</v>
      </c>
      <c r="H406" s="2">
        <v>14656.92</v>
      </c>
      <c r="I406" s="16" t="s">
        <v>648</v>
      </c>
      <c r="J406" s="6">
        <f t="shared" si="57"/>
        <v>14658.703224832212</v>
      </c>
      <c r="K406" s="6">
        <f t="shared" si="54"/>
        <v>1.2166436278645169E-2</v>
      </c>
    </row>
    <row r="407" spans="7:11" ht="15.6" x14ac:dyDescent="0.3">
      <c r="G407" s="3" t="s">
        <v>349</v>
      </c>
      <c r="H407" s="2">
        <v>14605.67</v>
      </c>
      <c r="I407" s="16" t="s">
        <v>648</v>
      </c>
      <c r="J407" s="6">
        <f t="shared" si="57"/>
        <v>14658.703224832212</v>
      </c>
      <c r="K407" s="6">
        <f t="shared" si="54"/>
        <v>0.36310025375222088</v>
      </c>
    </row>
    <row r="408" spans="7:11" ht="15.6" x14ac:dyDescent="0.3">
      <c r="G408" s="3" t="s">
        <v>350</v>
      </c>
      <c r="H408" s="2">
        <v>14591.6</v>
      </c>
      <c r="I408" s="16" t="s">
        <v>648</v>
      </c>
      <c r="J408" s="6">
        <f t="shared" si="57"/>
        <v>14658.703224832212</v>
      </c>
      <c r="K408" s="6">
        <f t="shared" si="54"/>
        <v>0.45987571501556856</v>
      </c>
    </row>
    <row r="409" spans="7:11" ht="15.6" x14ac:dyDescent="0.3">
      <c r="G409" s="3" t="s">
        <v>351</v>
      </c>
      <c r="H409" s="2">
        <v>14585.57</v>
      </c>
      <c r="I409" s="16" t="s">
        <v>648</v>
      </c>
      <c r="J409" s="6">
        <f t="shared" si="57"/>
        <v>14658.703224832212</v>
      </c>
      <c r="K409" s="6">
        <f t="shared" si="54"/>
        <v>0.50140806860624831</v>
      </c>
    </row>
    <row r="410" spans="7:11" ht="15.6" x14ac:dyDescent="0.3">
      <c r="G410" s="3" t="s">
        <v>352</v>
      </c>
      <c r="H410" s="2">
        <v>14652.9</v>
      </c>
      <c r="I410" s="16" t="s">
        <v>648</v>
      </c>
      <c r="J410" s="6">
        <f t="shared" si="57"/>
        <v>14658.703224832212</v>
      </c>
      <c r="K410" s="6">
        <f t="shared" si="54"/>
        <v>3.9604616370905669E-2</v>
      </c>
    </row>
    <row r="411" spans="7:11" ht="15.6" x14ac:dyDescent="0.3">
      <c r="G411" s="1">
        <v>44473</v>
      </c>
      <c r="H411" s="2">
        <v>14652.9</v>
      </c>
      <c r="I411" s="16" t="s">
        <v>648</v>
      </c>
      <c r="J411" s="6">
        <f t="shared" si="57"/>
        <v>14658.703224832212</v>
      </c>
      <c r="K411" s="6">
        <f t="shared" si="54"/>
        <v>3.9604616370905669E-2</v>
      </c>
    </row>
    <row r="412" spans="7:11" ht="15.6" x14ac:dyDescent="0.3">
      <c r="G412" s="1">
        <v>44504</v>
      </c>
      <c r="H412" s="2">
        <v>14652.9</v>
      </c>
      <c r="I412" s="16" t="s">
        <v>648</v>
      </c>
      <c r="J412" s="6">
        <f t="shared" si="57"/>
        <v>14658.703224832212</v>
      </c>
      <c r="K412" s="6">
        <f t="shared" si="54"/>
        <v>3.9604616370905669E-2</v>
      </c>
    </row>
    <row r="413" spans="7:11" ht="15.6" x14ac:dyDescent="0.3">
      <c r="G413" s="3" t="s">
        <v>353</v>
      </c>
      <c r="H413" s="2">
        <v>14652.9</v>
      </c>
      <c r="I413" s="16" t="s">
        <v>648</v>
      </c>
      <c r="J413" s="6">
        <f t="shared" si="57"/>
        <v>14658.703224832212</v>
      </c>
      <c r="K413" s="6">
        <f t="shared" si="54"/>
        <v>3.9604616370905669E-2</v>
      </c>
    </row>
    <row r="414" spans="7:11" ht="15.6" x14ac:dyDescent="0.3">
      <c r="G414" s="3" t="s">
        <v>354</v>
      </c>
      <c r="H414" s="2">
        <v>14704.16</v>
      </c>
      <c r="I414" s="16" t="s">
        <v>648</v>
      </c>
      <c r="J414" s="6">
        <f t="shared" si="57"/>
        <v>14658.703224832212</v>
      </c>
      <c r="K414" s="6">
        <f t="shared" si="54"/>
        <v>0.30914227788454279</v>
      </c>
    </row>
    <row r="415" spans="7:11" ht="15.6" x14ac:dyDescent="0.3">
      <c r="G415" s="3" t="s">
        <v>355</v>
      </c>
      <c r="H415" s="2">
        <v>14721.24</v>
      </c>
      <c r="I415" s="16" t="s">
        <v>648</v>
      </c>
      <c r="J415" s="6">
        <f t="shared" si="57"/>
        <v>14658.703224832212</v>
      </c>
      <c r="K415" s="6">
        <f t="shared" si="54"/>
        <v>0.42480643728237372</v>
      </c>
    </row>
    <row r="416" spans="7:11" ht="15.6" x14ac:dyDescent="0.3">
      <c r="G416" s="3" t="s">
        <v>356</v>
      </c>
      <c r="H416" s="2">
        <v>14706.17</v>
      </c>
      <c r="I416" s="16" t="s">
        <v>648</v>
      </c>
      <c r="J416" s="6">
        <f t="shared" si="57"/>
        <v>14658.703224832212</v>
      </c>
      <c r="K416" s="6">
        <f t="shared" si="54"/>
        <v>0.32276775780361577</v>
      </c>
    </row>
    <row r="417" spans="7:11" ht="15.6" x14ac:dyDescent="0.3">
      <c r="G417" s="3" t="s">
        <v>357</v>
      </c>
      <c r="H417" s="2">
        <v>14719.23</v>
      </c>
      <c r="I417" s="16" t="s">
        <v>648</v>
      </c>
      <c r="J417" s="6">
        <f t="shared" si="57"/>
        <v>14658.703224832212</v>
      </c>
      <c r="K417" s="6">
        <f t="shared" si="54"/>
        <v>0.41120884154801235</v>
      </c>
    </row>
    <row r="418" spans="7:11" ht="15.6" x14ac:dyDescent="0.3">
      <c r="G418" s="3" t="s">
        <v>358</v>
      </c>
      <c r="H418" s="2">
        <v>14719.23</v>
      </c>
      <c r="I418" s="16" t="s">
        <v>648</v>
      </c>
      <c r="J418" s="6">
        <f t="shared" si="57"/>
        <v>14658.703224832212</v>
      </c>
      <c r="K418" s="6">
        <f t="shared" si="54"/>
        <v>0.41120884154801235</v>
      </c>
    </row>
    <row r="419" spans="7:11" ht="15.6" x14ac:dyDescent="0.3">
      <c r="G419" s="3" t="s">
        <v>359</v>
      </c>
      <c r="H419" s="2">
        <v>14719.23</v>
      </c>
      <c r="I419" s="16" t="s">
        <v>648</v>
      </c>
      <c r="J419" s="6">
        <f t="shared" si="57"/>
        <v>14658.703224832212</v>
      </c>
      <c r="K419" s="6">
        <f t="shared" si="54"/>
        <v>0.41120884154801235</v>
      </c>
    </row>
    <row r="420" spans="7:11" ht="15.6" x14ac:dyDescent="0.3">
      <c r="G420" s="3" t="s">
        <v>360</v>
      </c>
      <c r="H420" s="2">
        <v>14664.96</v>
      </c>
      <c r="I420" s="16" t="s">
        <v>648</v>
      </c>
      <c r="J420" s="6">
        <f t="shared" si="57"/>
        <v>14658.703224832212</v>
      </c>
      <c r="K420" s="6">
        <f t="shared" si="54"/>
        <v>4.2664795320185363E-2</v>
      </c>
    </row>
    <row r="421" spans="7:11" ht="15.6" x14ac:dyDescent="0.3">
      <c r="G421" s="3" t="s">
        <v>361</v>
      </c>
      <c r="H421" s="2">
        <v>14640.84</v>
      </c>
      <c r="I421" s="16" t="s">
        <v>648</v>
      </c>
      <c r="J421" s="6">
        <f t="shared" si="57"/>
        <v>14658.703224832212</v>
      </c>
      <c r="K421" s="6">
        <f t="shared" si="54"/>
        <v>0.1220095625128881</v>
      </c>
    </row>
    <row r="422" spans="7:11" ht="15.6" x14ac:dyDescent="0.3">
      <c r="G422" s="3" t="s">
        <v>362</v>
      </c>
      <c r="H422" s="2">
        <v>14580.54</v>
      </c>
      <c r="I422" s="16" t="s">
        <v>648</v>
      </c>
      <c r="J422" s="6">
        <f t="shared" si="57"/>
        <v>14658.703224832212</v>
      </c>
      <c r="K422" s="6">
        <f t="shared" si="54"/>
        <v>0.53607908096827139</v>
      </c>
    </row>
    <row r="423" spans="7:11" ht="15.6" x14ac:dyDescent="0.3">
      <c r="G423" s="3" t="s">
        <v>363</v>
      </c>
      <c r="H423" s="2">
        <v>14621.75</v>
      </c>
      <c r="I423" s="16" t="s">
        <v>648</v>
      </c>
      <c r="J423" s="6">
        <f t="shared" si="57"/>
        <v>14658.703224832212</v>
      </c>
      <c r="K423" s="6">
        <f t="shared" si="54"/>
        <v>0.2527277845142481</v>
      </c>
    </row>
    <row r="424" spans="7:11" ht="15.6" x14ac:dyDescent="0.3">
      <c r="G424" s="3" t="s">
        <v>364</v>
      </c>
      <c r="H424" s="2">
        <v>14602.65</v>
      </c>
      <c r="I424" s="16" t="s">
        <v>648</v>
      </c>
      <c r="J424" s="6">
        <f t="shared" si="57"/>
        <v>14658.703224832212</v>
      </c>
      <c r="K424" s="6">
        <f t="shared" si="54"/>
        <v>0.38385652489248484</v>
      </c>
    </row>
    <row r="425" spans="7:11" ht="15.6" x14ac:dyDescent="0.3">
      <c r="G425" s="3" t="s">
        <v>365</v>
      </c>
      <c r="H425" s="2">
        <v>14602.65</v>
      </c>
      <c r="I425" s="16" t="s">
        <v>648</v>
      </c>
      <c r="J425" s="6">
        <f t="shared" si="57"/>
        <v>14658.703224832212</v>
      </c>
      <c r="K425" s="6">
        <f t="shared" si="54"/>
        <v>0.38385652489248484</v>
      </c>
    </row>
    <row r="426" spans="7:11" ht="15.6" x14ac:dyDescent="0.3">
      <c r="G426" s="3" t="s">
        <v>366</v>
      </c>
      <c r="H426" s="2">
        <v>14602.65</v>
      </c>
      <c r="I426" s="16" t="s">
        <v>648</v>
      </c>
      <c r="J426" s="6">
        <f t="shared" si="57"/>
        <v>14658.703224832212</v>
      </c>
      <c r="K426" s="6">
        <f t="shared" si="54"/>
        <v>0.38385652489248484</v>
      </c>
    </row>
    <row r="427" spans="7:11" ht="15.6" x14ac:dyDescent="0.3">
      <c r="G427" s="3" t="s">
        <v>367</v>
      </c>
      <c r="H427" s="2">
        <v>14620.74</v>
      </c>
      <c r="I427" s="16" t="s">
        <v>648</v>
      </c>
      <c r="J427" s="6">
        <f t="shared" si="57"/>
        <v>14658.703224832212</v>
      </c>
      <c r="K427" s="6">
        <f t="shared" si="54"/>
        <v>0.25965323801813239</v>
      </c>
    </row>
    <row r="428" spans="7:11" ht="15.6" x14ac:dyDescent="0.3">
      <c r="G428" s="3" t="s">
        <v>368</v>
      </c>
      <c r="H428" s="2">
        <v>14561.45</v>
      </c>
      <c r="I428" s="16" t="s">
        <v>648</v>
      </c>
      <c r="J428" s="6">
        <f t="shared" si="57"/>
        <v>14658.703224832212</v>
      </c>
      <c r="K428" s="6">
        <f t="shared" si="54"/>
        <v>0.6678814598285977</v>
      </c>
    </row>
    <row r="429" spans="7:11" ht="15.6" x14ac:dyDescent="0.3">
      <c r="G429" s="3" t="s">
        <v>369</v>
      </c>
      <c r="H429" s="2">
        <v>14569.49</v>
      </c>
      <c r="I429" s="16" t="s">
        <v>648</v>
      </c>
      <c r="J429" s="6">
        <f t="shared" si="57"/>
        <v>14658.703224832212</v>
      </c>
      <c r="K429" s="6">
        <f t="shared" si="54"/>
        <v>0.61232908517876938</v>
      </c>
    </row>
    <row r="430" spans="7:11" ht="15.6" x14ac:dyDescent="0.3">
      <c r="G430" s="3" t="s">
        <v>370</v>
      </c>
      <c r="H430" s="2">
        <v>14582.55</v>
      </c>
      <c r="I430" s="16" t="s">
        <v>648</v>
      </c>
      <c r="J430" s="6">
        <f t="shared" si="57"/>
        <v>14658.703224832212</v>
      </c>
      <c r="K430" s="6">
        <f t="shared" si="54"/>
        <v>0.52222159246642597</v>
      </c>
    </row>
    <row r="431" spans="7:11" ht="15.6" x14ac:dyDescent="0.3">
      <c r="G431" s="3" t="s">
        <v>371</v>
      </c>
      <c r="H431" s="2">
        <v>14540.34</v>
      </c>
      <c r="I431" s="16" t="s">
        <v>648</v>
      </c>
      <c r="J431" s="6">
        <f t="shared" si="57"/>
        <v>14658.703224832212</v>
      </c>
      <c r="K431" s="6">
        <f t="shared" si="54"/>
        <v>0.81403340521756662</v>
      </c>
    </row>
    <row r="432" spans="7:11" ht="15.6" x14ac:dyDescent="0.3">
      <c r="G432" s="1">
        <v>44201</v>
      </c>
      <c r="H432" s="2">
        <v>14540.34</v>
      </c>
      <c r="I432" s="16" t="s">
        <v>648</v>
      </c>
      <c r="J432" s="6">
        <f t="shared" si="57"/>
        <v>14658.703224832212</v>
      </c>
      <c r="K432" s="6">
        <f t="shared" si="54"/>
        <v>0.81403340521756662</v>
      </c>
    </row>
    <row r="433" spans="7:11" ht="15.6" x14ac:dyDescent="0.3">
      <c r="G433" s="1">
        <v>44232</v>
      </c>
      <c r="H433" s="2">
        <v>14540.34</v>
      </c>
      <c r="I433" s="16" t="s">
        <v>648</v>
      </c>
      <c r="J433" s="6">
        <f t="shared" si="57"/>
        <v>14658.703224832212</v>
      </c>
      <c r="K433" s="6">
        <f t="shared" si="54"/>
        <v>0.81403340521756662</v>
      </c>
    </row>
    <row r="434" spans="7:11" ht="15.6" x14ac:dyDescent="0.3">
      <c r="G434" s="3" t="s">
        <v>372</v>
      </c>
      <c r="H434" s="2">
        <v>14525.27</v>
      </c>
      <c r="I434" s="16" t="s">
        <v>648</v>
      </c>
      <c r="J434" s="6">
        <f t="shared" si="57"/>
        <v>14658.703224832212</v>
      </c>
      <c r="K434" s="6">
        <f t="shared" si="54"/>
        <v>0.91862818957727899</v>
      </c>
    </row>
    <row r="435" spans="7:11" ht="15.6" x14ac:dyDescent="0.3">
      <c r="G435" s="3" t="s">
        <v>373</v>
      </c>
      <c r="H435" s="2">
        <v>14539.34</v>
      </c>
      <c r="I435" s="16" t="s">
        <v>648</v>
      </c>
      <c r="J435" s="6">
        <f t="shared" si="57"/>
        <v>14658.703224832212</v>
      </c>
      <c r="K435" s="6">
        <f t="shared" si="54"/>
        <v>0.8209672848438232</v>
      </c>
    </row>
    <row r="436" spans="7:11" ht="15.6" x14ac:dyDescent="0.3">
      <c r="G436" s="3" t="s">
        <v>374</v>
      </c>
      <c r="H436" s="2">
        <v>14503.16</v>
      </c>
      <c r="I436" s="16" t="s">
        <v>647</v>
      </c>
      <c r="J436" s="6">
        <f t="shared" si="57"/>
        <v>14658.703224832212</v>
      </c>
      <c r="K436" s="6">
        <f t="shared" si="54"/>
        <v>1.072478169117711</v>
      </c>
    </row>
    <row r="437" spans="7:11" ht="15.6" x14ac:dyDescent="0.3">
      <c r="G437" s="3" t="s">
        <v>375</v>
      </c>
      <c r="H437" s="2">
        <v>14511.2</v>
      </c>
      <c r="I437" s="16" t="s">
        <v>647</v>
      </c>
      <c r="J437" s="6">
        <f t="shared" ref="J437:J484" si="58">$D$6</f>
        <v>14377.429499999998</v>
      </c>
      <c r="K437" s="6">
        <f t="shared" si="54"/>
        <v>0.92184312806661306</v>
      </c>
    </row>
    <row r="438" spans="7:11" ht="15.6" x14ac:dyDescent="0.3">
      <c r="G438" s="3" t="s">
        <v>376</v>
      </c>
      <c r="H438" s="2">
        <v>14435.82</v>
      </c>
      <c r="I438" s="16" t="s">
        <v>647</v>
      </c>
      <c r="J438" s="6">
        <f t="shared" si="58"/>
        <v>14377.429499999998</v>
      </c>
      <c r="K438" s="6">
        <f t="shared" si="54"/>
        <v>0.40448343079922955</v>
      </c>
    </row>
    <row r="439" spans="7:11" ht="15.6" x14ac:dyDescent="0.3">
      <c r="G439" s="1">
        <v>44413</v>
      </c>
      <c r="H439" s="2">
        <v>14435.82</v>
      </c>
      <c r="I439" s="16" t="s">
        <v>647</v>
      </c>
      <c r="J439" s="6">
        <f t="shared" si="58"/>
        <v>14377.429499999998</v>
      </c>
      <c r="K439" s="6">
        <f t="shared" si="54"/>
        <v>0.40448343079922955</v>
      </c>
    </row>
    <row r="440" spans="7:11" ht="15.6" x14ac:dyDescent="0.3">
      <c r="G440" s="1">
        <v>44444</v>
      </c>
      <c r="H440" s="2">
        <v>14435.82</v>
      </c>
      <c r="I440" s="16" t="s">
        <v>647</v>
      </c>
      <c r="J440" s="6">
        <f t="shared" si="58"/>
        <v>14377.429499999998</v>
      </c>
      <c r="K440" s="6">
        <f t="shared" si="54"/>
        <v>0.40448343079922955</v>
      </c>
    </row>
    <row r="441" spans="7:11" ht="15.6" x14ac:dyDescent="0.3">
      <c r="G441" s="3" t="s">
        <v>377</v>
      </c>
      <c r="H441" s="2">
        <v>14360.45</v>
      </c>
      <c r="I441" s="16" t="s">
        <v>647</v>
      </c>
      <c r="J441" s="6">
        <f t="shared" si="58"/>
        <v>14377.429499999998</v>
      </c>
      <c r="K441" s="6">
        <f t="shared" si="54"/>
        <v>0.11823793822615337</v>
      </c>
    </row>
    <row r="442" spans="7:11" ht="15.6" x14ac:dyDescent="0.3">
      <c r="G442" s="3" t="s">
        <v>378</v>
      </c>
      <c r="H442" s="2">
        <v>14268.99</v>
      </c>
      <c r="I442" s="16" t="s">
        <v>647</v>
      </c>
      <c r="J442" s="6">
        <f t="shared" si="58"/>
        <v>14377.429499999998</v>
      </c>
      <c r="K442" s="6">
        <f t="shared" si="54"/>
        <v>0.75996619242145791</v>
      </c>
    </row>
    <row r="443" spans="7:11" ht="15.6" x14ac:dyDescent="0.3">
      <c r="G443" s="1">
        <v>44535</v>
      </c>
      <c r="H443" s="2">
        <v>14268.99</v>
      </c>
      <c r="I443" s="16" t="s">
        <v>647</v>
      </c>
      <c r="J443" s="6">
        <f t="shared" si="58"/>
        <v>14377.429499999998</v>
      </c>
      <c r="K443" s="6">
        <f t="shared" si="54"/>
        <v>0.75996619242145791</v>
      </c>
    </row>
    <row r="444" spans="7:11" ht="15.6" x14ac:dyDescent="0.3">
      <c r="G444" s="3" t="s">
        <v>379</v>
      </c>
      <c r="H444" s="2">
        <v>14268.99</v>
      </c>
      <c r="I444" s="16" t="s">
        <v>647</v>
      </c>
      <c r="J444" s="6">
        <f t="shared" si="58"/>
        <v>14377.429499999998</v>
      </c>
      <c r="K444" s="6">
        <f t="shared" si="54"/>
        <v>0.75996619242145791</v>
      </c>
    </row>
    <row r="445" spans="7:11" ht="15.6" x14ac:dyDescent="0.3">
      <c r="G445" s="3" t="s">
        <v>380</v>
      </c>
      <c r="H445" s="2">
        <v>14268.99</v>
      </c>
      <c r="I445" s="16" t="s">
        <v>647</v>
      </c>
      <c r="J445" s="6">
        <f t="shared" si="58"/>
        <v>14377.429499999998</v>
      </c>
      <c r="K445" s="6">
        <f t="shared" si="54"/>
        <v>0.75996619242145791</v>
      </c>
    </row>
    <row r="446" spans="7:11" ht="15.6" x14ac:dyDescent="0.3">
      <c r="G446" s="3" t="s">
        <v>381</v>
      </c>
      <c r="H446" s="2">
        <v>14268.99</v>
      </c>
      <c r="I446" s="16" t="s">
        <v>647</v>
      </c>
      <c r="J446" s="6">
        <f t="shared" si="58"/>
        <v>14377.429499999998</v>
      </c>
      <c r="K446" s="6">
        <f t="shared" si="54"/>
        <v>0.75996619242145791</v>
      </c>
    </row>
    <row r="447" spans="7:11" ht="15.6" x14ac:dyDescent="0.3">
      <c r="G447" s="3" t="s">
        <v>382</v>
      </c>
      <c r="H447" s="2">
        <v>14268.99</v>
      </c>
      <c r="I447" s="16" t="s">
        <v>647</v>
      </c>
      <c r="J447" s="6">
        <f t="shared" si="58"/>
        <v>14377.429499999998</v>
      </c>
      <c r="K447" s="6">
        <f t="shared" si="54"/>
        <v>0.75996619242145791</v>
      </c>
    </row>
    <row r="448" spans="7:11" ht="15.6" x14ac:dyDescent="0.3">
      <c r="G448" s="3" t="s">
        <v>383</v>
      </c>
      <c r="H448" s="2">
        <v>14274.02</v>
      </c>
      <c r="I448" s="16" t="s">
        <v>647</v>
      </c>
      <c r="J448" s="6">
        <f t="shared" si="58"/>
        <v>14377.429499999998</v>
      </c>
      <c r="K448" s="6">
        <f t="shared" si="54"/>
        <v>0.72445954258154277</v>
      </c>
    </row>
    <row r="449" spans="7:11" ht="15.6" x14ac:dyDescent="0.3">
      <c r="G449" s="3" t="s">
        <v>384</v>
      </c>
      <c r="H449" s="2">
        <v>14355.42</v>
      </c>
      <c r="I449" s="16" t="s">
        <v>647</v>
      </c>
      <c r="J449" s="6">
        <f t="shared" si="58"/>
        <v>14377.429499999998</v>
      </c>
      <c r="K449" s="6">
        <f t="shared" si="54"/>
        <v>0.15331839820777307</v>
      </c>
    </row>
    <row r="450" spans="7:11" ht="15.6" x14ac:dyDescent="0.3">
      <c r="G450" s="3" t="s">
        <v>385</v>
      </c>
      <c r="H450" s="2">
        <v>14371.5</v>
      </c>
      <c r="I450" s="16" t="s">
        <v>647</v>
      </c>
      <c r="J450" s="6">
        <f t="shared" si="58"/>
        <v>14377.429499999998</v>
      </c>
      <c r="K450" s="6">
        <f t="shared" si="54"/>
        <v>4.1258741258729921E-2</v>
      </c>
    </row>
    <row r="451" spans="7:11" ht="15.6" x14ac:dyDescent="0.3">
      <c r="G451" s="3" t="s">
        <v>386</v>
      </c>
      <c r="H451" s="2">
        <v>14384.57</v>
      </c>
      <c r="I451" s="16" t="s">
        <v>647</v>
      </c>
      <c r="J451" s="6">
        <f t="shared" si="58"/>
        <v>14377.429499999998</v>
      </c>
      <c r="K451" s="6">
        <f t="shared" si="54"/>
        <v>4.963999619037162E-2</v>
      </c>
    </row>
    <row r="452" spans="7:11" ht="15.6" x14ac:dyDescent="0.3">
      <c r="G452" s="3" t="s">
        <v>387</v>
      </c>
      <c r="H452" s="2">
        <v>14467.98</v>
      </c>
      <c r="I452" s="16" t="s">
        <v>647</v>
      </c>
      <c r="J452" s="6">
        <f t="shared" si="58"/>
        <v>14377.429499999998</v>
      </c>
      <c r="K452" s="6">
        <f t="shared" si="54"/>
        <v>0.62586829674910527</v>
      </c>
    </row>
    <row r="453" spans="7:11" ht="15.6" x14ac:dyDescent="0.3">
      <c r="G453" s="3" t="s">
        <v>388</v>
      </c>
      <c r="H453" s="2">
        <v>14467.98</v>
      </c>
      <c r="I453" s="16" t="s">
        <v>647</v>
      </c>
      <c r="J453" s="6">
        <f t="shared" si="58"/>
        <v>14377.429499999998</v>
      </c>
      <c r="K453" s="6">
        <f t="shared" si="54"/>
        <v>0.62586829674910527</v>
      </c>
    </row>
    <row r="454" spans="7:11" ht="15.6" x14ac:dyDescent="0.3">
      <c r="G454" s="3" t="s">
        <v>389</v>
      </c>
      <c r="H454" s="2">
        <v>14467.98</v>
      </c>
      <c r="I454" s="16" t="s">
        <v>647</v>
      </c>
      <c r="J454" s="6">
        <f t="shared" si="58"/>
        <v>14377.429499999998</v>
      </c>
      <c r="K454" s="6">
        <f t="shared" si="54"/>
        <v>0.62586829674910527</v>
      </c>
    </row>
    <row r="455" spans="7:11" ht="15.6" x14ac:dyDescent="0.3">
      <c r="G455" s="3" t="s">
        <v>390</v>
      </c>
      <c r="H455" s="2">
        <v>14446.88</v>
      </c>
      <c r="I455" s="16" t="s">
        <v>647</v>
      </c>
      <c r="J455" s="6">
        <f t="shared" si="58"/>
        <v>14377.429499999998</v>
      </c>
      <c r="K455" s="6">
        <f t="shared" si="54"/>
        <v>0.48073009535623495</v>
      </c>
    </row>
    <row r="456" spans="7:11" ht="15.6" x14ac:dyDescent="0.3">
      <c r="G456" s="3" t="s">
        <v>391</v>
      </c>
      <c r="H456" s="2">
        <v>14433.81</v>
      </c>
      <c r="I456" s="16" t="s">
        <v>647</v>
      </c>
      <c r="J456" s="6">
        <f t="shared" si="58"/>
        <v>14377.429499999998</v>
      </c>
      <c r="K456" s="6">
        <f t="shared" ref="K456:K519" si="59">ABS((J456-H456)/H456)*100</f>
        <v>0.39061412059602502</v>
      </c>
    </row>
    <row r="457" spans="7:11" ht="15.6" x14ac:dyDescent="0.3">
      <c r="G457" s="3" t="s">
        <v>392</v>
      </c>
      <c r="H457" s="2">
        <v>14433.81</v>
      </c>
      <c r="I457" s="16" t="s">
        <v>647</v>
      </c>
      <c r="J457" s="6">
        <f t="shared" si="58"/>
        <v>14377.429499999998</v>
      </c>
      <c r="K457" s="6">
        <f t="shared" si="59"/>
        <v>0.39061412059602502</v>
      </c>
    </row>
    <row r="458" spans="7:11" ht="15.6" x14ac:dyDescent="0.3">
      <c r="G458" s="3" t="s">
        <v>393</v>
      </c>
      <c r="H458" s="2">
        <v>14406.68</v>
      </c>
      <c r="I458" s="16" t="s">
        <v>647</v>
      </c>
      <c r="J458" s="6">
        <f t="shared" si="58"/>
        <v>14377.429499999998</v>
      </c>
      <c r="K458" s="6">
        <f t="shared" si="59"/>
        <v>0.20303428687249192</v>
      </c>
    </row>
    <row r="459" spans="7:11" ht="15.6" x14ac:dyDescent="0.3">
      <c r="G459" s="3" t="s">
        <v>394</v>
      </c>
      <c r="H459" s="2">
        <v>14383.56</v>
      </c>
      <c r="I459" s="16" t="s">
        <v>647</v>
      </c>
      <c r="J459" s="6">
        <f t="shared" si="58"/>
        <v>14377.429499999998</v>
      </c>
      <c r="K459" s="6">
        <f t="shared" si="59"/>
        <v>4.2621576299616513E-2</v>
      </c>
    </row>
    <row r="460" spans="7:11" ht="15.6" x14ac:dyDescent="0.3">
      <c r="G460" s="3" t="s">
        <v>395</v>
      </c>
      <c r="H460" s="2">
        <v>14383.56</v>
      </c>
      <c r="I460" s="16" t="s">
        <v>647</v>
      </c>
      <c r="J460" s="6">
        <f t="shared" si="58"/>
        <v>14377.429499999998</v>
      </c>
      <c r="K460" s="6">
        <f t="shared" si="59"/>
        <v>4.2621576299616513E-2</v>
      </c>
    </row>
    <row r="461" spans="7:11" ht="15.6" x14ac:dyDescent="0.3">
      <c r="G461" s="3" t="s">
        <v>396</v>
      </c>
      <c r="H461" s="2">
        <v>14383.56</v>
      </c>
      <c r="I461" s="16" t="s">
        <v>647</v>
      </c>
      <c r="J461" s="6">
        <f t="shared" si="58"/>
        <v>14377.429499999998</v>
      </c>
      <c r="K461" s="6">
        <f t="shared" si="59"/>
        <v>4.2621576299616513E-2</v>
      </c>
    </row>
    <row r="462" spans="7:11" ht="15.6" x14ac:dyDescent="0.3">
      <c r="G462" s="3" t="s">
        <v>397</v>
      </c>
      <c r="H462" s="2">
        <v>14381.55</v>
      </c>
      <c r="I462" s="16" t="s">
        <v>647</v>
      </c>
      <c r="J462" s="6">
        <f t="shared" si="58"/>
        <v>14377.429499999998</v>
      </c>
      <c r="K462" s="6">
        <f t="shared" si="59"/>
        <v>2.8651292802242476E-2</v>
      </c>
    </row>
    <row r="463" spans="7:11" ht="15.6" x14ac:dyDescent="0.3">
      <c r="G463" s="1">
        <v>44202</v>
      </c>
      <c r="H463" s="2">
        <v>14381.55</v>
      </c>
      <c r="I463" s="16" t="s">
        <v>647</v>
      </c>
      <c r="J463" s="6">
        <f t="shared" si="58"/>
        <v>14377.429499999998</v>
      </c>
      <c r="K463" s="6">
        <f t="shared" si="59"/>
        <v>2.8651292802242476E-2</v>
      </c>
    </row>
    <row r="464" spans="7:11" ht="15.6" x14ac:dyDescent="0.3">
      <c r="G464" s="3" t="s">
        <v>398</v>
      </c>
      <c r="H464" s="2">
        <v>14363.46</v>
      </c>
      <c r="I464" s="16" t="s">
        <v>647</v>
      </c>
      <c r="J464" s="6">
        <f t="shared" si="58"/>
        <v>14377.429499999998</v>
      </c>
      <c r="K464" s="6">
        <f t="shared" si="59"/>
        <v>9.7257206828989973E-2</v>
      </c>
    </row>
    <row r="465" spans="7:11" ht="15.6" x14ac:dyDescent="0.3">
      <c r="G465" s="3" t="s">
        <v>399</v>
      </c>
      <c r="H465" s="2">
        <v>14347.38</v>
      </c>
      <c r="I465" s="16" t="s">
        <v>647</v>
      </c>
      <c r="J465" s="6">
        <f t="shared" si="58"/>
        <v>14377.429499999998</v>
      </c>
      <c r="K465" s="6">
        <f t="shared" si="59"/>
        <v>0.20944242084616962</v>
      </c>
    </row>
    <row r="466" spans="7:11" ht="15.6" x14ac:dyDescent="0.3">
      <c r="G466" s="3" t="s">
        <v>400</v>
      </c>
      <c r="H466" s="2">
        <v>14368.49</v>
      </c>
      <c r="I466" s="16" t="s">
        <v>647</v>
      </c>
      <c r="J466" s="6">
        <f t="shared" si="58"/>
        <v>14377.429499999998</v>
      </c>
      <c r="K466" s="6">
        <f t="shared" si="59"/>
        <v>6.2216001820640784E-2</v>
      </c>
    </row>
    <row r="467" spans="7:11" ht="15.6" x14ac:dyDescent="0.3">
      <c r="G467" s="1">
        <v>44322</v>
      </c>
      <c r="H467" s="2">
        <v>14368.49</v>
      </c>
      <c r="I467" s="16" t="s">
        <v>647</v>
      </c>
      <c r="J467" s="6">
        <f t="shared" si="58"/>
        <v>14377.429499999998</v>
      </c>
      <c r="K467" s="6">
        <f t="shared" si="59"/>
        <v>6.2216001820640784E-2</v>
      </c>
    </row>
    <row r="468" spans="7:11" ht="15.6" x14ac:dyDescent="0.3">
      <c r="G468" s="1">
        <v>44353</v>
      </c>
      <c r="H468" s="2">
        <v>14368.49</v>
      </c>
      <c r="I468" s="16" t="s">
        <v>647</v>
      </c>
      <c r="J468" s="6">
        <f t="shared" si="58"/>
        <v>14377.429499999998</v>
      </c>
      <c r="K468" s="6">
        <f t="shared" si="59"/>
        <v>6.2216001820640784E-2</v>
      </c>
    </row>
    <row r="469" spans="7:11" ht="15.6" x14ac:dyDescent="0.3">
      <c r="G469" s="3" t="s">
        <v>401</v>
      </c>
      <c r="H469" s="2">
        <v>14387.58</v>
      </c>
      <c r="I469" s="16" t="s">
        <v>647</v>
      </c>
      <c r="J469" s="6">
        <f t="shared" si="58"/>
        <v>14377.429499999998</v>
      </c>
      <c r="K469" s="6">
        <f t="shared" si="59"/>
        <v>7.0550433081877265E-2</v>
      </c>
    </row>
    <row r="470" spans="7:11" ht="15.6" x14ac:dyDescent="0.3">
      <c r="G470" s="3" t="s">
        <v>402</v>
      </c>
      <c r="H470" s="2">
        <v>14342.36</v>
      </c>
      <c r="I470" s="16" t="s">
        <v>647</v>
      </c>
      <c r="J470" s="6">
        <f t="shared" si="58"/>
        <v>14377.429499999998</v>
      </c>
      <c r="K470" s="6">
        <f t="shared" si="59"/>
        <v>0.24451694142385064</v>
      </c>
    </row>
    <row r="471" spans="7:11" ht="15.6" x14ac:dyDescent="0.3">
      <c r="G471" s="3" t="s">
        <v>403</v>
      </c>
      <c r="H471" s="2">
        <v>14333.31</v>
      </c>
      <c r="I471" s="16" t="s">
        <v>647</v>
      </c>
      <c r="J471" s="6">
        <f t="shared" si="58"/>
        <v>14377.429499999998</v>
      </c>
      <c r="K471" s="6">
        <f t="shared" si="59"/>
        <v>0.30781096620389065</v>
      </c>
    </row>
    <row r="472" spans="7:11" ht="15.6" x14ac:dyDescent="0.3">
      <c r="G472" s="3" t="s">
        <v>404</v>
      </c>
      <c r="H472" s="2">
        <v>14333.31</v>
      </c>
      <c r="I472" s="16" t="s">
        <v>647</v>
      </c>
      <c r="J472" s="6">
        <f t="shared" si="58"/>
        <v>14377.429499999998</v>
      </c>
      <c r="K472" s="6">
        <f t="shared" si="59"/>
        <v>0.30781096620389065</v>
      </c>
    </row>
    <row r="473" spans="7:11" ht="15.6" x14ac:dyDescent="0.3">
      <c r="G473" s="3" t="s">
        <v>405</v>
      </c>
      <c r="H473" s="2">
        <v>14311.2</v>
      </c>
      <c r="I473" s="16" t="s">
        <v>647</v>
      </c>
      <c r="J473" s="6">
        <f t="shared" si="58"/>
        <v>14377.429499999998</v>
      </c>
      <c r="K473" s="6">
        <f t="shared" si="59"/>
        <v>0.46278089887638807</v>
      </c>
    </row>
    <row r="474" spans="7:11" ht="15.6" x14ac:dyDescent="0.3">
      <c r="G474" s="1">
        <v>44536</v>
      </c>
      <c r="H474" s="2">
        <v>14311.2</v>
      </c>
      <c r="I474" s="16" t="s">
        <v>647</v>
      </c>
      <c r="J474" s="6">
        <f t="shared" si="58"/>
        <v>14377.429499999998</v>
      </c>
      <c r="K474" s="6">
        <f t="shared" si="59"/>
        <v>0.46278089887638807</v>
      </c>
    </row>
    <row r="475" spans="7:11" ht="15.6" x14ac:dyDescent="0.3">
      <c r="G475" s="3" t="s">
        <v>406</v>
      </c>
      <c r="H475" s="2">
        <v>14311.2</v>
      </c>
      <c r="I475" s="16" t="s">
        <v>647</v>
      </c>
      <c r="J475" s="6">
        <f t="shared" si="58"/>
        <v>14377.429499999998</v>
      </c>
      <c r="K475" s="6">
        <f t="shared" si="59"/>
        <v>0.46278089887638807</v>
      </c>
    </row>
    <row r="476" spans="7:11" ht="15.6" x14ac:dyDescent="0.3">
      <c r="G476" s="3" t="s">
        <v>407</v>
      </c>
      <c r="H476" s="2">
        <v>14277.03</v>
      </c>
      <c r="I476" s="16" t="s">
        <v>647</v>
      </c>
      <c r="J476" s="6">
        <f t="shared" si="58"/>
        <v>14377.429499999998</v>
      </c>
      <c r="K476" s="6">
        <f t="shared" si="59"/>
        <v>0.70322398986342194</v>
      </c>
    </row>
    <row r="477" spans="7:11" ht="15.6" x14ac:dyDescent="0.3">
      <c r="G477" s="3" t="s">
        <v>408</v>
      </c>
      <c r="H477" s="2">
        <v>14293.11</v>
      </c>
      <c r="I477" s="16" t="s">
        <v>647</v>
      </c>
      <c r="J477" s="6">
        <f t="shared" si="58"/>
        <v>14377.429499999998</v>
      </c>
      <c r="K477" s="6">
        <f t="shared" si="59"/>
        <v>0.58993109267330757</v>
      </c>
    </row>
    <row r="478" spans="7:11" ht="15.6" x14ac:dyDescent="0.3">
      <c r="G478" s="3" t="s">
        <v>409</v>
      </c>
      <c r="H478" s="2">
        <v>14315.22</v>
      </c>
      <c r="I478" s="16" t="s">
        <v>647</v>
      </c>
      <c r="J478" s="6">
        <f t="shared" si="58"/>
        <v>14377.429499999998</v>
      </c>
      <c r="K478" s="6">
        <f t="shared" si="59"/>
        <v>0.4345689413086144</v>
      </c>
    </row>
    <row r="479" spans="7:11" ht="15.6" x14ac:dyDescent="0.3">
      <c r="G479" s="3" t="s">
        <v>410</v>
      </c>
      <c r="H479" s="2">
        <v>14328.29</v>
      </c>
      <c r="I479" s="16" t="s">
        <v>647</v>
      </c>
      <c r="J479" s="6">
        <f t="shared" si="58"/>
        <v>14377.429499999998</v>
      </c>
      <c r="K479" s="6">
        <f t="shared" si="59"/>
        <v>0.34295439302245762</v>
      </c>
    </row>
    <row r="480" spans="7:11" ht="15.6" x14ac:dyDescent="0.3">
      <c r="G480" s="3" t="s">
        <v>411</v>
      </c>
      <c r="H480" s="2">
        <v>14449.89</v>
      </c>
      <c r="I480" s="16" t="s">
        <v>647</v>
      </c>
      <c r="J480" s="6">
        <f t="shared" si="58"/>
        <v>14377.429499999998</v>
      </c>
      <c r="K480" s="6">
        <f t="shared" si="59"/>
        <v>0.5014605647517113</v>
      </c>
    </row>
    <row r="481" spans="7:11" ht="15.6" x14ac:dyDescent="0.3">
      <c r="G481" s="3" t="s">
        <v>412</v>
      </c>
      <c r="H481" s="2">
        <v>14449.89</v>
      </c>
      <c r="I481" s="16" t="s">
        <v>647</v>
      </c>
      <c r="J481" s="6">
        <f t="shared" si="58"/>
        <v>14377.429499999998</v>
      </c>
      <c r="K481" s="6">
        <f t="shared" si="59"/>
        <v>0.5014605647517113</v>
      </c>
    </row>
    <row r="482" spans="7:11" ht="15.6" x14ac:dyDescent="0.3">
      <c r="G482" s="3" t="s">
        <v>413</v>
      </c>
      <c r="H482" s="2">
        <v>14449.89</v>
      </c>
      <c r="I482" s="16" t="s">
        <v>647</v>
      </c>
      <c r="J482" s="6">
        <f t="shared" si="58"/>
        <v>14377.429499999998</v>
      </c>
      <c r="K482" s="6">
        <f t="shared" si="59"/>
        <v>0.5014605647517113</v>
      </c>
    </row>
    <row r="483" spans="7:11" ht="15.6" x14ac:dyDescent="0.3">
      <c r="G483" s="3" t="s">
        <v>414</v>
      </c>
      <c r="H483" s="2">
        <v>14475.02</v>
      </c>
      <c r="I483" s="16" t="s">
        <v>647</v>
      </c>
      <c r="J483" s="6">
        <f t="shared" si="58"/>
        <v>14377.429499999998</v>
      </c>
      <c r="K483" s="6">
        <f t="shared" si="59"/>
        <v>0.67419941388683446</v>
      </c>
    </row>
    <row r="484" spans="7:11" ht="15.6" x14ac:dyDescent="0.3">
      <c r="G484" s="3" t="s">
        <v>415</v>
      </c>
      <c r="H484" s="2">
        <v>14525.27</v>
      </c>
      <c r="I484" s="16" t="s">
        <v>648</v>
      </c>
      <c r="J484" s="6">
        <f t="shared" si="58"/>
        <v>14377.429499999998</v>
      </c>
      <c r="K484" s="6">
        <f t="shared" si="59"/>
        <v>1.0178158478293489</v>
      </c>
    </row>
    <row r="485" spans="7:11" ht="15.6" x14ac:dyDescent="0.3">
      <c r="G485" s="3" t="s">
        <v>416</v>
      </c>
      <c r="H485" s="2">
        <v>14493.11</v>
      </c>
      <c r="I485" s="16" t="s">
        <v>647</v>
      </c>
      <c r="J485" s="6">
        <f>$D$7</f>
        <v>14658.703224832212</v>
      </c>
      <c r="K485" s="6">
        <f t="shared" si="59"/>
        <v>1.1425651556650813</v>
      </c>
    </row>
    <row r="486" spans="7:11" ht="15.6" x14ac:dyDescent="0.3">
      <c r="G486" s="3" t="s">
        <v>417</v>
      </c>
      <c r="H486" s="2">
        <v>14526.27</v>
      </c>
      <c r="I486" s="16" t="s">
        <v>648</v>
      </c>
      <c r="J486" s="6">
        <f>$D$6</f>
        <v>14377.429499999998</v>
      </c>
      <c r="K486" s="6">
        <f t="shared" si="59"/>
        <v>1.0246298602463126</v>
      </c>
    </row>
    <row r="487" spans="7:11" ht="15.6" x14ac:dyDescent="0.3">
      <c r="G487" s="3" t="s">
        <v>418</v>
      </c>
      <c r="H487" s="2">
        <v>14534.31</v>
      </c>
      <c r="I487" s="16" t="s">
        <v>648</v>
      </c>
      <c r="J487" s="6">
        <f t="shared" ref="J487:J490" si="60">$D$7</f>
        <v>14658.703224832212</v>
      </c>
      <c r="K487" s="6">
        <f t="shared" si="59"/>
        <v>0.85585916931875394</v>
      </c>
    </row>
    <row r="488" spans="7:11" ht="15.6" x14ac:dyDescent="0.3">
      <c r="G488" s="3" t="s">
        <v>419</v>
      </c>
      <c r="H488" s="2">
        <v>14534.31</v>
      </c>
      <c r="I488" s="16" t="s">
        <v>648</v>
      </c>
      <c r="J488" s="6">
        <f t="shared" si="60"/>
        <v>14658.703224832212</v>
      </c>
      <c r="K488" s="6">
        <f t="shared" si="59"/>
        <v>0.85585916931875394</v>
      </c>
    </row>
    <row r="489" spans="7:11" ht="15.6" x14ac:dyDescent="0.3">
      <c r="G489" s="3" t="s">
        <v>420</v>
      </c>
      <c r="H489" s="2">
        <v>14534.31</v>
      </c>
      <c r="I489" s="16" t="s">
        <v>648</v>
      </c>
      <c r="J489" s="6">
        <f t="shared" si="60"/>
        <v>14658.703224832212</v>
      </c>
      <c r="K489" s="6">
        <f t="shared" si="59"/>
        <v>0.85585916931875394</v>
      </c>
    </row>
    <row r="490" spans="7:11" ht="15.6" x14ac:dyDescent="0.3">
      <c r="G490" s="3" t="s">
        <v>421</v>
      </c>
      <c r="H490" s="2">
        <v>14519.24</v>
      </c>
      <c r="I490" s="16" t="s">
        <v>647</v>
      </c>
      <c r="J490" s="6">
        <f t="shared" si="60"/>
        <v>14658.703224832212</v>
      </c>
      <c r="K490" s="6">
        <f t="shared" si="59"/>
        <v>0.96054080538797004</v>
      </c>
    </row>
    <row r="491" spans="7:11" ht="15.6" x14ac:dyDescent="0.3">
      <c r="G491" s="3" t="s">
        <v>422</v>
      </c>
      <c r="H491" s="2">
        <v>14544.36</v>
      </c>
      <c r="I491" s="16" t="s">
        <v>648</v>
      </c>
      <c r="J491" s="6">
        <f>$D$6</f>
        <v>14377.429499999998</v>
      </c>
      <c r="K491" s="6">
        <f t="shared" si="59"/>
        <v>1.1477335544499876</v>
      </c>
    </row>
    <row r="492" spans="7:11" ht="15.6" x14ac:dyDescent="0.3">
      <c r="G492" s="3" t="s">
        <v>423</v>
      </c>
      <c r="H492" s="2">
        <v>14568.48</v>
      </c>
      <c r="I492" s="16" t="s">
        <v>648</v>
      </c>
      <c r="J492" s="6">
        <f t="shared" ref="J492:J527" si="61">$D$7</f>
        <v>14658.703224832212</v>
      </c>
      <c r="K492" s="6">
        <f t="shared" si="59"/>
        <v>0.61930431199557201</v>
      </c>
    </row>
    <row r="493" spans="7:11" ht="15.6" x14ac:dyDescent="0.3">
      <c r="G493" s="3" t="s">
        <v>424</v>
      </c>
      <c r="H493" s="2">
        <v>14614.71</v>
      </c>
      <c r="I493" s="16" t="s">
        <v>648</v>
      </c>
      <c r="J493" s="6">
        <f t="shared" si="61"/>
        <v>14658.703224832212</v>
      </c>
      <c r="K493" s="6">
        <f t="shared" si="59"/>
        <v>0.30102016962507605</v>
      </c>
    </row>
    <row r="494" spans="7:11" ht="15.6" x14ac:dyDescent="0.3">
      <c r="G494" s="3" t="s">
        <v>425</v>
      </c>
      <c r="H494" s="2">
        <v>14611.7</v>
      </c>
      <c r="I494" s="16" t="s">
        <v>648</v>
      </c>
      <c r="J494" s="6">
        <f t="shared" si="61"/>
        <v>14658.703224832212</v>
      </c>
      <c r="K494" s="6">
        <f t="shared" si="59"/>
        <v>0.32168210976280204</v>
      </c>
    </row>
    <row r="495" spans="7:11" ht="15.6" x14ac:dyDescent="0.3">
      <c r="G495" s="1">
        <v>44262</v>
      </c>
      <c r="H495" s="2">
        <v>14611.7</v>
      </c>
      <c r="I495" s="16" t="s">
        <v>648</v>
      </c>
      <c r="J495" s="6">
        <f t="shared" si="61"/>
        <v>14658.703224832212</v>
      </c>
      <c r="K495" s="6">
        <f t="shared" si="59"/>
        <v>0.32168210976280204</v>
      </c>
    </row>
    <row r="496" spans="7:11" ht="15.6" x14ac:dyDescent="0.3">
      <c r="G496" s="1">
        <v>44293</v>
      </c>
      <c r="H496" s="2">
        <v>14611.7</v>
      </c>
      <c r="I496" s="16" t="s">
        <v>648</v>
      </c>
      <c r="J496" s="6">
        <f t="shared" si="61"/>
        <v>14658.703224832212</v>
      </c>
      <c r="K496" s="6">
        <f t="shared" si="59"/>
        <v>0.32168210976280204</v>
      </c>
    </row>
    <row r="497" spans="7:11" ht="15.6" x14ac:dyDescent="0.3">
      <c r="G497" s="3" t="s">
        <v>426</v>
      </c>
      <c r="H497" s="2">
        <v>14636.82</v>
      </c>
      <c r="I497" s="16" t="s">
        <v>648</v>
      </c>
      <c r="J497" s="6">
        <f t="shared" si="61"/>
        <v>14658.703224832212</v>
      </c>
      <c r="K497" s="6">
        <f t="shared" si="59"/>
        <v>0.14950805456521543</v>
      </c>
    </row>
    <row r="498" spans="7:11" ht="15.6" x14ac:dyDescent="0.3">
      <c r="G498" s="3" t="s">
        <v>427</v>
      </c>
      <c r="H498" s="2">
        <v>14554.41</v>
      </c>
      <c r="I498" s="16" t="s">
        <v>648</v>
      </c>
      <c r="J498" s="6">
        <f t="shared" si="61"/>
        <v>14658.703224832212</v>
      </c>
      <c r="K498" s="6">
        <f t="shared" si="59"/>
        <v>0.71657473461454102</v>
      </c>
    </row>
    <row r="499" spans="7:11" ht="15.6" x14ac:dyDescent="0.3">
      <c r="G499" s="3" t="s">
        <v>428</v>
      </c>
      <c r="H499" s="2">
        <v>14540.34</v>
      </c>
      <c r="I499" s="16" t="s">
        <v>648</v>
      </c>
      <c r="J499" s="6">
        <f t="shared" si="61"/>
        <v>14658.703224832212</v>
      </c>
      <c r="K499" s="6">
        <f t="shared" si="59"/>
        <v>0.81403340521756662</v>
      </c>
    </row>
    <row r="500" spans="7:11" ht="15.6" x14ac:dyDescent="0.3">
      <c r="G500" s="3" t="s">
        <v>429</v>
      </c>
      <c r="H500" s="2">
        <v>14572.5</v>
      </c>
      <c r="I500" s="16" t="s">
        <v>648</v>
      </c>
      <c r="J500" s="6">
        <f t="shared" si="61"/>
        <v>14658.703224832212</v>
      </c>
      <c r="K500" s="6">
        <f t="shared" si="59"/>
        <v>0.59154726253019085</v>
      </c>
    </row>
    <row r="501" spans="7:11" ht="15.6" x14ac:dyDescent="0.3">
      <c r="G501" s="3" t="s">
        <v>430</v>
      </c>
      <c r="H501" s="2">
        <v>14620.74</v>
      </c>
      <c r="I501" s="16" t="s">
        <v>648</v>
      </c>
      <c r="J501" s="6">
        <f t="shared" si="61"/>
        <v>14658.703224832212</v>
      </c>
      <c r="K501" s="6">
        <f t="shared" si="59"/>
        <v>0.25965323801813239</v>
      </c>
    </row>
    <row r="502" spans="7:11" ht="15.6" x14ac:dyDescent="0.3">
      <c r="G502" s="1">
        <v>44476</v>
      </c>
      <c r="H502" s="2">
        <v>14620.74</v>
      </c>
      <c r="I502" s="16" t="s">
        <v>648</v>
      </c>
      <c r="J502" s="6">
        <f t="shared" si="61"/>
        <v>14658.703224832212</v>
      </c>
      <c r="K502" s="6">
        <f t="shared" si="59"/>
        <v>0.25965323801813239</v>
      </c>
    </row>
    <row r="503" spans="7:11" ht="15.6" x14ac:dyDescent="0.3">
      <c r="G503" s="1">
        <v>44507</v>
      </c>
      <c r="H503" s="2">
        <v>14620.74</v>
      </c>
      <c r="I503" s="16" t="s">
        <v>648</v>
      </c>
      <c r="J503" s="6">
        <f t="shared" si="61"/>
        <v>14658.703224832212</v>
      </c>
      <c r="K503" s="6">
        <f t="shared" si="59"/>
        <v>0.25965323801813239</v>
      </c>
    </row>
    <row r="504" spans="7:11" ht="15.6" x14ac:dyDescent="0.3">
      <c r="G504" s="3" t="s">
        <v>431</v>
      </c>
      <c r="H504" s="2">
        <v>14620.74</v>
      </c>
      <c r="I504" s="16" t="s">
        <v>648</v>
      </c>
      <c r="J504" s="6">
        <f t="shared" si="61"/>
        <v>14658.703224832212</v>
      </c>
      <c r="K504" s="6">
        <f t="shared" si="59"/>
        <v>0.25965323801813239</v>
      </c>
    </row>
    <row r="505" spans="7:11" ht="15.6" x14ac:dyDescent="0.3">
      <c r="G505" s="3" t="s">
        <v>432</v>
      </c>
      <c r="H505" s="2">
        <v>14558.43</v>
      </c>
      <c r="I505" s="16" t="s">
        <v>648</v>
      </c>
      <c r="J505" s="6">
        <f t="shared" si="61"/>
        <v>14658.703224832212</v>
      </c>
      <c r="K505" s="6">
        <f t="shared" si="59"/>
        <v>0.6887640001855404</v>
      </c>
    </row>
    <row r="506" spans="7:11" ht="15.6" x14ac:dyDescent="0.3">
      <c r="G506" s="3" t="s">
        <v>433</v>
      </c>
      <c r="H506" s="2">
        <v>14558.43</v>
      </c>
      <c r="I506" s="16" t="s">
        <v>648</v>
      </c>
      <c r="J506" s="6">
        <f t="shared" si="61"/>
        <v>14658.703224832212</v>
      </c>
      <c r="K506" s="6">
        <f t="shared" si="59"/>
        <v>0.6887640001855404</v>
      </c>
    </row>
    <row r="507" spans="7:11" ht="15.6" x14ac:dyDescent="0.3">
      <c r="G507" s="3" t="s">
        <v>434</v>
      </c>
      <c r="H507" s="2">
        <v>14565.47</v>
      </c>
      <c r="I507" s="16" t="s">
        <v>648</v>
      </c>
      <c r="J507" s="6">
        <f t="shared" si="61"/>
        <v>14658.703224832212</v>
      </c>
      <c r="K507" s="6">
        <f t="shared" si="59"/>
        <v>0.64009760640894342</v>
      </c>
    </row>
    <row r="508" spans="7:11" ht="15.6" x14ac:dyDescent="0.3">
      <c r="G508" s="3" t="s">
        <v>435</v>
      </c>
      <c r="H508" s="2">
        <v>14575.52</v>
      </c>
      <c r="I508" s="16" t="s">
        <v>648</v>
      </c>
      <c r="J508" s="6">
        <f t="shared" si="61"/>
        <v>14658.703224832212</v>
      </c>
      <c r="K508" s="6">
        <f t="shared" si="59"/>
        <v>0.57070502343800866</v>
      </c>
    </row>
    <row r="509" spans="7:11" ht="15.6" x14ac:dyDescent="0.3">
      <c r="G509" s="3" t="s">
        <v>436</v>
      </c>
      <c r="H509" s="2">
        <v>14575.52</v>
      </c>
      <c r="I509" s="16" t="s">
        <v>648</v>
      </c>
      <c r="J509" s="6">
        <f t="shared" si="61"/>
        <v>14658.703224832212</v>
      </c>
      <c r="K509" s="6">
        <f t="shared" si="59"/>
        <v>0.57070502343800866</v>
      </c>
    </row>
    <row r="510" spans="7:11" ht="15.6" x14ac:dyDescent="0.3">
      <c r="G510" s="3" t="s">
        <v>437</v>
      </c>
      <c r="H510" s="2">
        <v>14575.52</v>
      </c>
      <c r="I510" s="16" t="s">
        <v>648</v>
      </c>
      <c r="J510" s="6">
        <f t="shared" si="61"/>
        <v>14658.703224832212</v>
      </c>
      <c r="K510" s="6">
        <f t="shared" si="59"/>
        <v>0.57070502343800866</v>
      </c>
    </row>
    <row r="511" spans="7:11" ht="15.6" x14ac:dyDescent="0.3">
      <c r="G511" s="3" t="s">
        <v>438</v>
      </c>
      <c r="H511" s="2">
        <v>14589.59</v>
      </c>
      <c r="I511" s="16" t="s">
        <v>648</v>
      </c>
      <c r="J511" s="6">
        <f t="shared" si="61"/>
        <v>14658.703224832212</v>
      </c>
      <c r="K511" s="6">
        <f t="shared" si="59"/>
        <v>0.47371601828572241</v>
      </c>
    </row>
    <row r="512" spans="7:11" ht="15.6" x14ac:dyDescent="0.3">
      <c r="G512" s="3" t="s">
        <v>439</v>
      </c>
      <c r="H512" s="2">
        <v>14589.59</v>
      </c>
      <c r="I512" s="16" t="s">
        <v>648</v>
      </c>
      <c r="J512" s="6">
        <f t="shared" si="61"/>
        <v>14658.703224832212</v>
      </c>
      <c r="K512" s="6">
        <f t="shared" si="59"/>
        <v>0.47371601828572241</v>
      </c>
    </row>
    <row r="513" spans="7:11" ht="15.6" x14ac:dyDescent="0.3">
      <c r="G513" s="3" t="s">
        <v>440</v>
      </c>
      <c r="H513" s="2">
        <v>14596.62</v>
      </c>
      <c r="I513" s="16" t="s">
        <v>648</v>
      </c>
      <c r="J513" s="6">
        <f t="shared" si="61"/>
        <v>14658.703224832212</v>
      </c>
      <c r="K513" s="6">
        <f t="shared" si="59"/>
        <v>0.42532603323379842</v>
      </c>
    </row>
    <row r="514" spans="7:11" ht="15.6" x14ac:dyDescent="0.3">
      <c r="G514" s="3" t="s">
        <v>441</v>
      </c>
      <c r="H514" s="2">
        <v>14626.77</v>
      </c>
      <c r="I514" s="16" t="s">
        <v>648</v>
      </c>
      <c r="J514" s="6">
        <f t="shared" si="61"/>
        <v>14658.703224832212</v>
      </c>
      <c r="K514" s="6">
        <f t="shared" si="59"/>
        <v>0.21832041409150232</v>
      </c>
    </row>
    <row r="515" spans="7:11" ht="15.6" x14ac:dyDescent="0.3">
      <c r="G515" s="3" t="s">
        <v>442</v>
      </c>
      <c r="H515" s="2">
        <v>14580.54</v>
      </c>
      <c r="I515" s="16" t="s">
        <v>648</v>
      </c>
      <c r="J515" s="6">
        <f t="shared" si="61"/>
        <v>14658.703224832212</v>
      </c>
      <c r="K515" s="6">
        <f t="shared" si="59"/>
        <v>0.53607908096827139</v>
      </c>
    </row>
    <row r="516" spans="7:11" ht="15.6" x14ac:dyDescent="0.3">
      <c r="G516" s="3" t="s">
        <v>443</v>
      </c>
      <c r="H516" s="2">
        <v>14580.54</v>
      </c>
      <c r="I516" s="16" t="s">
        <v>648</v>
      </c>
      <c r="J516" s="6">
        <f t="shared" si="61"/>
        <v>14658.703224832212</v>
      </c>
      <c r="K516" s="6">
        <f t="shared" si="59"/>
        <v>0.53607908096827139</v>
      </c>
    </row>
    <row r="517" spans="7:11" ht="15.6" x14ac:dyDescent="0.3">
      <c r="G517" s="3" t="s">
        <v>444</v>
      </c>
      <c r="H517" s="2">
        <v>14580.54</v>
      </c>
      <c r="I517" s="16" t="s">
        <v>648</v>
      </c>
      <c r="J517" s="6">
        <f t="shared" si="61"/>
        <v>14658.703224832212</v>
      </c>
      <c r="K517" s="6">
        <f t="shared" si="59"/>
        <v>0.53607908096827139</v>
      </c>
    </row>
    <row r="518" spans="7:11" ht="15.6" x14ac:dyDescent="0.3">
      <c r="G518" s="3" t="s">
        <v>445</v>
      </c>
      <c r="H518" s="2">
        <v>14573.51</v>
      </c>
      <c r="I518" s="16" t="s">
        <v>648</v>
      </c>
      <c r="J518" s="6">
        <f t="shared" si="61"/>
        <v>14658.703224832212</v>
      </c>
      <c r="K518" s="6">
        <f t="shared" si="59"/>
        <v>0.58457588345025902</v>
      </c>
    </row>
    <row r="519" spans="7:11" ht="15.6" x14ac:dyDescent="0.3">
      <c r="G519" s="3" t="s">
        <v>446</v>
      </c>
      <c r="H519" s="2">
        <v>14566.47</v>
      </c>
      <c r="I519" s="16" t="s">
        <v>648</v>
      </c>
      <c r="J519" s="6">
        <f t="shared" si="61"/>
        <v>14658.703224832212</v>
      </c>
      <c r="K519" s="6">
        <f t="shared" si="59"/>
        <v>0.63318858194341343</v>
      </c>
    </row>
    <row r="520" spans="7:11" ht="15.6" x14ac:dyDescent="0.3">
      <c r="G520" s="3" t="s">
        <v>447</v>
      </c>
      <c r="H520" s="2">
        <v>14561.45</v>
      </c>
      <c r="I520" s="16" t="s">
        <v>648</v>
      </c>
      <c r="J520" s="6">
        <f t="shared" si="61"/>
        <v>14658.703224832212</v>
      </c>
      <c r="K520" s="6">
        <f t="shared" ref="K520:K583" si="62">ABS((J520-H520)/H520)*100</f>
        <v>0.6678814598285977</v>
      </c>
    </row>
    <row r="521" spans="7:11" ht="15.6" x14ac:dyDescent="0.3">
      <c r="G521" s="3" t="s">
        <v>448</v>
      </c>
      <c r="H521" s="2">
        <v>14570.49</v>
      </c>
      <c r="I521" s="16" t="s">
        <v>648</v>
      </c>
      <c r="J521" s="6">
        <f t="shared" si="61"/>
        <v>14658.703224832212</v>
      </c>
      <c r="K521" s="6">
        <f t="shared" si="62"/>
        <v>0.60542387271953313</v>
      </c>
    </row>
    <row r="522" spans="7:11" ht="15.6" x14ac:dyDescent="0.3">
      <c r="G522" s="3" t="s">
        <v>449</v>
      </c>
      <c r="H522" s="2">
        <v>14563.46</v>
      </c>
      <c r="I522" s="16" t="s">
        <v>648</v>
      </c>
      <c r="J522" s="6">
        <f t="shared" si="61"/>
        <v>14658.703224832212</v>
      </c>
      <c r="K522" s="6">
        <f t="shared" si="62"/>
        <v>0.65398761580155373</v>
      </c>
    </row>
    <row r="523" spans="7:11" ht="15.6" x14ac:dyDescent="0.3">
      <c r="G523" s="1" t="s">
        <v>450</v>
      </c>
      <c r="H523" s="2">
        <v>14563.46</v>
      </c>
      <c r="I523" s="16" t="s">
        <v>648</v>
      </c>
      <c r="J523" s="6">
        <f t="shared" si="61"/>
        <v>14658.703224832212</v>
      </c>
      <c r="K523" s="6">
        <f t="shared" si="62"/>
        <v>0.65398761580155373</v>
      </c>
    </row>
    <row r="524" spans="7:11" ht="15.6" x14ac:dyDescent="0.3">
      <c r="G524" s="1">
        <v>44204</v>
      </c>
      <c r="H524" s="2">
        <v>14563.46</v>
      </c>
      <c r="I524" s="16" t="s">
        <v>648</v>
      </c>
      <c r="J524" s="6">
        <f t="shared" si="61"/>
        <v>14658.703224832212</v>
      </c>
      <c r="K524" s="6">
        <f t="shared" si="62"/>
        <v>0.65398761580155373</v>
      </c>
    </row>
    <row r="525" spans="7:11" ht="15.6" x14ac:dyDescent="0.3">
      <c r="G525" s="3" t="s">
        <v>451</v>
      </c>
      <c r="H525" s="2">
        <v>14534.31</v>
      </c>
      <c r="I525" s="16" t="s">
        <v>648</v>
      </c>
      <c r="J525" s="6">
        <f t="shared" si="61"/>
        <v>14658.703224832212</v>
      </c>
      <c r="K525" s="6">
        <f t="shared" si="62"/>
        <v>0.85585916931875394</v>
      </c>
    </row>
    <row r="526" spans="7:11" ht="15.6" x14ac:dyDescent="0.3">
      <c r="G526" s="3" t="s">
        <v>452</v>
      </c>
      <c r="H526" s="2">
        <v>14528.28</v>
      </c>
      <c r="I526" s="16" t="s">
        <v>648</v>
      </c>
      <c r="J526" s="6">
        <f t="shared" si="61"/>
        <v>14658.703224832212</v>
      </c>
      <c r="K526" s="6">
        <f t="shared" si="62"/>
        <v>0.89771965320197167</v>
      </c>
    </row>
    <row r="527" spans="7:11" ht="15.6" x14ac:dyDescent="0.3">
      <c r="G527" s="3" t="s">
        <v>453</v>
      </c>
      <c r="H527" s="2">
        <v>14433.81</v>
      </c>
      <c r="I527" s="16" t="s">
        <v>647</v>
      </c>
      <c r="J527" s="6">
        <f t="shared" si="61"/>
        <v>14658.703224832212</v>
      </c>
      <c r="K527" s="6">
        <f t="shared" si="62"/>
        <v>1.5581002163130357</v>
      </c>
    </row>
    <row r="528" spans="7:11" ht="15.6" x14ac:dyDescent="0.3">
      <c r="G528" s="3" t="s">
        <v>454</v>
      </c>
      <c r="H528" s="2">
        <v>14395.62</v>
      </c>
      <c r="I528" s="16" t="s">
        <v>647</v>
      </c>
      <c r="J528" s="6">
        <f t="shared" ref="J528:J546" si="63">$D$6</f>
        <v>14377.429499999998</v>
      </c>
      <c r="K528" s="6">
        <f t="shared" si="62"/>
        <v>0.12636135157778844</v>
      </c>
    </row>
    <row r="529" spans="7:11" ht="15.6" x14ac:dyDescent="0.3">
      <c r="G529" s="3" t="s">
        <v>455</v>
      </c>
      <c r="H529" s="2">
        <v>14413.71</v>
      </c>
      <c r="I529" s="16" t="s">
        <v>647</v>
      </c>
      <c r="J529" s="6">
        <f t="shared" si="63"/>
        <v>14377.429499999998</v>
      </c>
      <c r="K529" s="6">
        <f t="shared" si="62"/>
        <v>0.25170826941849644</v>
      </c>
    </row>
    <row r="530" spans="7:11" ht="15.6" x14ac:dyDescent="0.3">
      <c r="G530" s="1">
        <v>44385</v>
      </c>
      <c r="H530" s="2">
        <v>14413.71</v>
      </c>
      <c r="I530" s="16" t="s">
        <v>647</v>
      </c>
      <c r="J530" s="6">
        <f t="shared" si="63"/>
        <v>14377.429499999998</v>
      </c>
      <c r="K530" s="6">
        <f t="shared" si="62"/>
        <v>0.25170826941849644</v>
      </c>
    </row>
    <row r="531" spans="7:11" ht="15.6" x14ac:dyDescent="0.3">
      <c r="G531" s="1">
        <v>44416</v>
      </c>
      <c r="H531" s="2">
        <v>14413.71</v>
      </c>
      <c r="I531" s="16" t="s">
        <v>647</v>
      </c>
      <c r="J531" s="6">
        <f t="shared" si="63"/>
        <v>14377.429499999998</v>
      </c>
      <c r="K531" s="6">
        <f t="shared" si="62"/>
        <v>0.25170826941849644</v>
      </c>
    </row>
    <row r="532" spans="7:11" ht="15.6" x14ac:dyDescent="0.3">
      <c r="G532" s="3" t="s">
        <v>456</v>
      </c>
      <c r="H532" s="2">
        <v>14440.85</v>
      </c>
      <c r="I532" s="16" t="s">
        <v>647</v>
      </c>
      <c r="J532" s="6">
        <f t="shared" si="63"/>
        <v>14377.429499999998</v>
      </c>
      <c r="K532" s="6">
        <f t="shared" si="62"/>
        <v>0.43917428683216009</v>
      </c>
    </row>
    <row r="533" spans="7:11" ht="15.6" x14ac:dyDescent="0.3">
      <c r="G533" s="3" t="s">
        <v>457</v>
      </c>
      <c r="H533" s="2">
        <v>14449.89</v>
      </c>
      <c r="I533" s="16" t="s">
        <v>647</v>
      </c>
      <c r="J533" s="6">
        <f t="shared" si="63"/>
        <v>14377.429499999998</v>
      </c>
      <c r="K533" s="6">
        <f t="shared" si="62"/>
        <v>0.5014605647517113</v>
      </c>
    </row>
    <row r="534" spans="7:11" ht="15.6" x14ac:dyDescent="0.3">
      <c r="G534" s="1">
        <v>44508</v>
      </c>
      <c r="H534" s="2">
        <v>14449.89</v>
      </c>
      <c r="I534" s="16" t="s">
        <v>647</v>
      </c>
      <c r="J534" s="6">
        <f t="shared" si="63"/>
        <v>14377.429499999998</v>
      </c>
      <c r="K534" s="6">
        <f t="shared" si="62"/>
        <v>0.5014605647517113</v>
      </c>
    </row>
    <row r="535" spans="7:11" ht="15.6" x14ac:dyDescent="0.3">
      <c r="G535" s="3" t="s">
        <v>458</v>
      </c>
      <c r="H535" s="2">
        <v>14468.99</v>
      </c>
      <c r="I535" s="16" t="s">
        <v>647</v>
      </c>
      <c r="J535" s="6">
        <f t="shared" si="63"/>
        <v>14377.429499999998</v>
      </c>
      <c r="K535" s="6">
        <f t="shared" si="62"/>
        <v>0.63280505411919841</v>
      </c>
    </row>
    <row r="536" spans="7:11" ht="15.6" x14ac:dyDescent="0.3">
      <c r="G536" s="3" t="s">
        <v>459</v>
      </c>
      <c r="H536" s="2">
        <v>14460.95</v>
      </c>
      <c r="I536" s="16" t="s">
        <v>647</v>
      </c>
      <c r="J536" s="6">
        <f t="shared" si="63"/>
        <v>14377.429499999998</v>
      </c>
      <c r="K536" s="6">
        <f t="shared" si="62"/>
        <v>0.57755887407122175</v>
      </c>
    </row>
    <row r="537" spans="7:11" ht="15.6" x14ac:dyDescent="0.3">
      <c r="G537" s="3" t="s">
        <v>460</v>
      </c>
      <c r="H537" s="2">
        <v>14460.95</v>
      </c>
      <c r="I537" s="16" t="s">
        <v>647</v>
      </c>
      <c r="J537" s="6">
        <f t="shared" si="63"/>
        <v>14377.429499999998</v>
      </c>
      <c r="K537" s="6">
        <f t="shared" si="62"/>
        <v>0.57755887407122175</v>
      </c>
    </row>
    <row r="538" spans="7:11" ht="15.6" x14ac:dyDescent="0.3">
      <c r="G538" s="3" t="s">
        <v>461</v>
      </c>
      <c r="H538" s="2">
        <v>14460.95</v>
      </c>
      <c r="I538" s="16" t="s">
        <v>647</v>
      </c>
      <c r="J538" s="6">
        <f t="shared" si="63"/>
        <v>14377.429499999998</v>
      </c>
      <c r="K538" s="6">
        <f t="shared" si="62"/>
        <v>0.57755887407122175</v>
      </c>
    </row>
    <row r="539" spans="7:11" ht="15.6" x14ac:dyDescent="0.3">
      <c r="G539" s="3" t="s">
        <v>462</v>
      </c>
      <c r="H539" s="2">
        <v>14459.94</v>
      </c>
      <c r="I539" s="16" t="s">
        <v>647</v>
      </c>
      <c r="J539" s="6">
        <f t="shared" si="63"/>
        <v>14377.429499999998</v>
      </c>
      <c r="K539" s="6">
        <f t="shared" si="62"/>
        <v>0.57061440088964499</v>
      </c>
    </row>
    <row r="540" spans="7:11" ht="15.6" x14ac:dyDescent="0.3">
      <c r="G540" s="3" t="s">
        <v>463</v>
      </c>
      <c r="H540" s="2">
        <v>14459.94</v>
      </c>
      <c r="I540" s="16" t="s">
        <v>647</v>
      </c>
      <c r="J540" s="6">
        <f t="shared" si="63"/>
        <v>14377.429499999998</v>
      </c>
      <c r="K540" s="6">
        <f t="shared" si="62"/>
        <v>0.57061440088964499</v>
      </c>
    </row>
    <row r="541" spans="7:11" ht="15.6" x14ac:dyDescent="0.3">
      <c r="G541" s="3" t="s">
        <v>464</v>
      </c>
      <c r="H541" s="2">
        <v>14454.92</v>
      </c>
      <c r="I541" s="16" t="s">
        <v>647</v>
      </c>
      <c r="J541" s="6">
        <f t="shared" si="63"/>
        <v>14377.429499999998</v>
      </c>
      <c r="K541" s="6">
        <f t="shared" si="62"/>
        <v>0.53608390776290504</v>
      </c>
    </row>
    <row r="542" spans="7:11" ht="15.6" x14ac:dyDescent="0.3">
      <c r="G542" s="3" t="s">
        <v>465</v>
      </c>
      <c r="H542" s="2">
        <v>14455.92</v>
      </c>
      <c r="I542" s="16" t="s">
        <v>647</v>
      </c>
      <c r="J542" s="6">
        <f t="shared" si="63"/>
        <v>14377.429499999998</v>
      </c>
      <c r="K542" s="6">
        <f t="shared" si="62"/>
        <v>0.54296440489433884</v>
      </c>
    </row>
    <row r="543" spans="7:11" ht="15.6" x14ac:dyDescent="0.3">
      <c r="G543" s="3" t="s">
        <v>466</v>
      </c>
      <c r="H543" s="2">
        <v>14486.07</v>
      </c>
      <c r="I543" s="16" t="s">
        <v>647</v>
      </c>
      <c r="J543" s="6">
        <f t="shared" si="63"/>
        <v>14377.429499999998</v>
      </c>
      <c r="K543" s="6">
        <f t="shared" si="62"/>
        <v>0.74996531150271495</v>
      </c>
    </row>
    <row r="544" spans="7:11" ht="15.6" x14ac:dyDescent="0.3">
      <c r="G544" s="3" t="s">
        <v>467</v>
      </c>
      <c r="H544" s="2">
        <v>14486.07</v>
      </c>
      <c r="I544" s="16" t="s">
        <v>647</v>
      </c>
      <c r="J544" s="6">
        <f t="shared" si="63"/>
        <v>14377.429499999998</v>
      </c>
      <c r="K544" s="6">
        <f t="shared" si="62"/>
        <v>0.74996531150271495</v>
      </c>
    </row>
    <row r="545" spans="7:11" ht="15.6" x14ac:dyDescent="0.3">
      <c r="G545" s="3" t="s">
        <v>468</v>
      </c>
      <c r="H545" s="2">
        <v>14486.07</v>
      </c>
      <c r="I545" s="16" t="s">
        <v>647</v>
      </c>
      <c r="J545" s="6">
        <f t="shared" si="63"/>
        <v>14377.429499999998</v>
      </c>
      <c r="K545" s="6">
        <f t="shared" si="62"/>
        <v>0.74996531150271495</v>
      </c>
    </row>
    <row r="546" spans="7:11" ht="15.6" x14ac:dyDescent="0.3">
      <c r="G546" s="3" t="s">
        <v>469</v>
      </c>
      <c r="H546" s="2">
        <v>14536.32</v>
      </c>
      <c r="I546" s="16" t="s">
        <v>648</v>
      </c>
      <c r="J546" s="6">
        <f t="shared" si="63"/>
        <v>14377.429499999998</v>
      </c>
      <c r="K546" s="6">
        <f t="shared" si="62"/>
        <v>1.0930586283185935</v>
      </c>
    </row>
    <row r="547" spans="7:11" ht="15.6" x14ac:dyDescent="0.3">
      <c r="G547" s="3" t="s">
        <v>470</v>
      </c>
      <c r="H547" s="2">
        <v>14487.08</v>
      </c>
      <c r="I547" s="16" t="s">
        <v>647</v>
      </c>
      <c r="J547" s="6">
        <f>$D$7</f>
        <v>14658.703224832212</v>
      </c>
      <c r="K547" s="6">
        <f t="shared" si="62"/>
        <v>1.1846640236142283</v>
      </c>
    </row>
    <row r="548" spans="7:11" ht="15.6" x14ac:dyDescent="0.3">
      <c r="G548" s="3" t="s">
        <v>471</v>
      </c>
      <c r="H548" s="2">
        <v>14462.96</v>
      </c>
      <c r="I548" s="16" t="s">
        <v>647</v>
      </c>
      <c r="J548" s="6">
        <f t="shared" ref="J548:J599" si="64">$D$6</f>
        <v>14377.429499999998</v>
      </c>
      <c r="K548" s="6">
        <f t="shared" si="62"/>
        <v>0.59137617749064342</v>
      </c>
    </row>
    <row r="549" spans="7:11" ht="15.6" x14ac:dyDescent="0.3">
      <c r="G549" s="3" t="s">
        <v>472</v>
      </c>
      <c r="H549" s="2">
        <v>14480.04</v>
      </c>
      <c r="I549" s="16" t="s">
        <v>647</v>
      </c>
      <c r="J549" s="6">
        <f t="shared" si="64"/>
        <v>14377.429499999998</v>
      </c>
      <c r="K549" s="6">
        <f t="shared" si="62"/>
        <v>0.70863409217103335</v>
      </c>
    </row>
    <row r="550" spans="7:11" ht="15.6" x14ac:dyDescent="0.3">
      <c r="G550" s="3" t="s">
        <v>473</v>
      </c>
      <c r="H550" s="2">
        <v>14495.12</v>
      </c>
      <c r="I550" s="16" t="s">
        <v>647</v>
      </c>
      <c r="J550" s="6">
        <f t="shared" si="64"/>
        <v>14377.429499999998</v>
      </c>
      <c r="K550" s="6">
        <f t="shared" si="62"/>
        <v>0.81193187776301556</v>
      </c>
    </row>
    <row r="551" spans="7:11" ht="15.6" x14ac:dyDescent="0.3">
      <c r="G551" s="3" t="s">
        <v>474</v>
      </c>
      <c r="H551" s="2">
        <v>14495.12</v>
      </c>
      <c r="I551" s="16" t="s">
        <v>647</v>
      </c>
      <c r="J551" s="6">
        <f t="shared" si="64"/>
        <v>14377.429499999998</v>
      </c>
      <c r="K551" s="6">
        <f t="shared" si="62"/>
        <v>0.81193187776301556</v>
      </c>
    </row>
    <row r="552" spans="7:11" ht="15.6" x14ac:dyDescent="0.3">
      <c r="G552" s="3" t="s">
        <v>475</v>
      </c>
      <c r="H552" s="2">
        <v>14495.12</v>
      </c>
      <c r="I552" s="16" t="s">
        <v>647</v>
      </c>
      <c r="J552" s="6">
        <f t="shared" si="64"/>
        <v>14377.429499999998</v>
      </c>
      <c r="K552" s="6">
        <f t="shared" si="62"/>
        <v>0.81193187776301556</v>
      </c>
    </row>
    <row r="553" spans="7:11" ht="15.6" x14ac:dyDescent="0.3">
      <c r="G553" s="3" t="s">
        <v>476</v>
      </c>
      <c r="H553" s="2">
        <v>14503.16</v>
      </c>
      <c r="I553" s="16" t="s">
        <v>647</v>
      </c>
      <c r="J553" s="6">
        <f t="shared" si="64"/>
        <v>14377.429499999998</v>
      </c>
      <c r="K553" s="6">
        <f t="shared" si="62"/>
        <v>0.86691796822210809</v>
      </c>
    </row>
    <row r="554" spans="7:11" ht="15.6" x14ac:dyDescent="0.3">
      <c r="G554" s="3" t="s">
        <v>477</v>
      </c>
      <c r="H554" s="2">
        <v>14445.87</v>
      </c>
      <c r="I554" s="16" t="s">
        <v>647</v>
      </c>
      <c r="J554" s="6">
        <f t="shared" si="64"/>
        <v>14377.429499999998</v>
      </c>
      <c r="K554" s="6">
        <f t="shared" si="62"/>
        <v>0.47377208849312941</v>
      </c>
    </row>
    <row r="555" spans="7:11" ht="15.6" x14ac:dyDescent="0.3">
      <c r="G555" s="3" t="s">
        <v>478</v>
      </c>
      <c r="H555" s="2">
        <v>14377.53</v>
      </c>
      <c r="I555" s="16" t="s">
        <v>647</v>
      </c>
      <c r="J555" s="6">
        <f t="shared" si="64"/>
        <v>14377.429499999998</v>
      </c>
      <c r="K555" s="6">
        <f t="shared" si="62"/>
        <v>6.9900740949443085E-4</v>
      </c>
    </row>
    <row r="556" spans="7:11" ht="15.6" x14ac:dyDescent="0.3">
      <c r="G556" s="3" t="s">
        <v>479</v>
      </c>
      <c r="H556" s="2">
        <v>14355.42</v>
      </c>
      <c r="I556" s="16" t="s">
        <v>647</v>
      </c>
      <c r="J556" s="6">
        <f t="shared" si="64"/>
        <v>14377.429499999998</v>
      </c>
      <c r="K556" s="6">
        <f t="shared" si="62"/>
        <v>0.15331839820777307</v>
      </c>
    </row>
    <row r="557" spans="7:11" ht="15.6" x14ac:dyDescent="0.3">
      <c r="G557" s="3" t="s">
        <v>480</v>
      </c>
      <c r="H557" s="2">
        <v>14352.41</v>
      </c>
      <c r="I557" s="16" t="s">
        <v>647</v>
      </c>
      <c r="J557" s="6">
        <f t="shared" si="64"/>
        <v>14377.429499999998</v>
      </c>
      <c r="K557" s="6">
        <f t="shared" si="62"/>
        <v>0.17432263989112989</v>
      </c>
    </row>
    <row r="558" spans="7:11" ht="15.6" x14ac:dyDescent="0.3">
      <c r="G558" s="1">
        <v>44295</v>
      </c>
      <c r="H558" s="2">
        <v>14352.41</v>
      </c>
      <c r="I558" s="16" t="s">
        <v>647</v>
      </c>
      <c r="J558" s="6">
        <f t="shared" si="64"/>
        <v>14377.429499999998</v>
      </c>
      <c r="K558" s="6">
        <f t="shared" si="62"/>
        <v>0.17432263989112989</v>
      </c>
    </row>
    <row r="559" spans="7:11" ht="15.6" x14ac:dyDescent="0.3">
      <c r="G559" s="1">
        <v>44325</v>
      </c>
      <c r="H559" s="2">
        <v>14352.41</v>
      </c>
      <c r="I559" s="16" t="s">
        <v>647</v>
      </c>
      <c r="J559" s="6">
        <f t="shared" si="64"/>
        <v>14377.429499999998</v>
      </c>
      <c r="K559" s="6">
        <f t="shared" si="62"/>
        <v>0.17432263989112989</v>
      </c>
    </row>
    <row r="560" spans="7:11" ht="15.6" x14ac:dyDescent="0.3">
      <c r="G560" s="3" t="s">
        <v>481</v>
      </c>
      <c r="H560" s="2">
        <v>14332.31</v>
      </c>
      <c r="I560" s="16" t="s">
        <v>647</v>
      </c>
      <c r="J560" s="6">
        <f t="shared" si="64"/>
        <v>14377.429499999998</v>
      </c>
      <c r="K560" s="6">
        <f t="shared" si="62"/>
        <v>0.3148096852496135</v>
      </c>
    </row>
    <row r="561" spans="7:11" ht="15.6" x14ac:dyDescent="0.3">
      <c r="G561" s="3" t="s">
        <v>482</v>
      </c>
      <c r="H561" s="2">
        <v>14310.2</v>
      </c>
      <c r="I561" s="16" t="s">
        <v>647</v>
      </c>
      <c r="J561" s="6">
        <f t="shared" si="64"/>
        <v>14377.429499999998</v>
      </c>
      <c r="K561" s="6">
        <f t="shared" si="62"/>
        <v>0.46980126063924782</v>
      </c>
    </row>
    <row r="562" spans="7:11" ht="15.6" x14ac:dyDescent="0.3">
      <c r="G562" s="3" t="s">
        <v>483</v>
      </c>
      <c r="H562" s="2">
        <v>14265.98</v>
      </c>
      <c r="I562" s="16" t="s">
        <v>647</v>
      </c>
      <c r="J562" s="6">
        <f t="shared" si="64"/>
        <v>14377.429499999998</v>
      </c>
      <c r="K562" s="6">
        <f t="shared" si="62"/>
        <v>0.78122568516147373</v>
      </c>
    </row>
    <row r="563" spans="7:11" ht="15.6" x14ac:dyDescent="0.3">
      <c r="G563" s="3" t="s">
        <v>484</v>
      </c>
      <c r="H563" s="2">
        <v>14337.33</v>
      </c>
      <c r="I563" s="16" t="s">
        <v>647</v>
      </c>
      <c r="J563" s="6">
        <f t="shared" si="64"/>
        <v>14377.429499999998</v>
      </c>
      <c r="K563" s="6">
        <f t="shared" si="62"/>
        <v>0.27968596663394396</v>
      </c>
    </row>
    <row r="564" spans="7:11" ht="15.6" x14ac:dyDescent="0.3">
      <c r="G564" s="3" t="s">
        <v>485</v>
      </c>
      <c r="H564" s="2">
        <v>14343.36</v>
      </c>
      <c r="I564" s="16" t="s">
        <v>647</v>
      </c>
      <c r="J564" s="6">
        <f t="shared" si="64"/>
        <v>14377.429499999998</v>
      </c>
      <c r="K564" s="6">
        <f t="shared" si="62"/>
        <v>0.23752802690581418</v>
      </c>
    </row>
    <row r="565" spans="7:11" ht="15.6" x14ac:dyDescent="0.3">
      <c r="G565" s="1">
        <v>44509</v>
      </c>
      <c r="H565" s="2">
        <v>14343.36</v>
      </c>
      <c r="I565" s="16" t="s">
        <v>647</v>
      </c>
      <c r="J565" s="6">
        <f t="shared" si="64"/>
        <v>14377.429499999998</v>
      </c>
      <c r="K565" s="6">
        <f t="shared" si="62"/>
        <v>0.23752802690581418</v>
      </c>
    </row>
    <row r="566" spans="7:11" ht="15.6" x14ac:dyDescent="0.3">
      <c r="G566" s="1">
        <v>44539</v>
      </c>
      <c r="H566" s="2">
        <v>14343.36</v>
      </c>
      <c r="I566" s="16" t="s">
        <v>647</v>
      </c>
      <c r="J566" s="6">
        <f t="shared" si="64"/>
        <v>14377.429499999998</v>
      </c>
      <c r="K566" s="6">
        <f t="shared" si="62"/>
        <v>0.23752802690581418</v>
      </c>
    </row>
    <row r="567" spans="7:11" ht="15.6" x14ac:dyDescent="0.3">
      <c r="G567" s="3" t="s">
        <v>486</v>
      </c>
      <c r="H567" s="2">
        <v>14296.13</v>
      </c>
      <c r="I567" s="16" t="s">
        <v>647</v>
      </c>
      <c r="J567" s="6">
        <f t="shared" si="64"/>
        <v>14377.429499999998</v>
      </c>
      <c r="K567" s="6">
        <f t="shared" si="62"/>
        <v>0.56868187404562764</v>
      </c>
    </row>
    <row r="568" spans="7:11" ht="15.6" x14ac:dyDescent="0.3">
      <c r="G568" s="3" t="s">
        <v>487</v>
      </c>
      <c r="H568" s="2">
        <v>14331.3</v>
      </c>
      <c r="I568" s="16" t="s">
        <v>647</v>
      </c>
      <c r="J568" s="6">
        <f t="shared" si="64"/>
        <v>14377.429499999998</v>
      </c>
      <c r="K568" s="6">
        <f t="shared" si="62"/>
        <v>0.32187938288919427</v>
      </c>
    </row>
    <row r="569" spans="7:11" ht="15.6" x14ac:dyDescent="0.3">
      <c r="G569" s="3" t="s">
        <v>488</v>
      </c>
      <c r="H569" s="2">
        <v>14328.29</v>
      </c>
      <c r="I569" s="16" t="s">
        <v>647</v>
      </c>
      <c r="J569" s="6">
        <f t="shared" si="64"/>
        <v>14377.429499999998</v>
      </c>
      <c r="K569" s="6">
        <f t="shared" si="62"/>
        <v>0.34295439302245762</v>
      </c>
    </row>
    <row r="570" spans="7:11" ht="15.6" x14ac:dyDescent="0.3">
      <c r="G570" s="3" t="s">
        <v>489</v>
      </c>
      <c r="H570" s="2">
        <v>14323.26</v>
      </c>
      <c r="I570" s="16" t="s">
        <v>647</v>
      </c>
      <c r="J570" s="6">
        <f t="shared" si="64"/>
        <v>14377.429499999998</v>
      </c>
      <c r="K570" s="6">
        <f t="shared" si="62"/>
        <v>0.37819253438112654</v>
      </c>
    </row>
    <row r="571" spans="7:11" ht="15.6" x14ac:dyDescent="0.3">
      <c r="G571" s="3" t="s">
        <v>490</v>
      </c>
      <c r="H571" s="2">
        <v>14309.19</v>
      </c>
      <c r="I571" s="16" t="s">
        <v>647</v>
      </c>
      <c r="J571" s="6">
        <f t="shared" si="64"/>
        <v>14377.429499999998</v>
      </c>
      <c r="K571" s="6">
        <f t="shared" si="62"/>
        <v>0.47689282202555044</v>
      </c>
    </row>
    <row r="572" spans="7:11" ht="15.6" x14ac:dyDescent="0.3">
      <c r="G572" s="3" t="s">
        <v>491</v>
      </c>
      <c r="H572" s="2">
        <v>14309.19</v>
      </c>
      <c r="I572" s="16" t="s">
        <v>647</v>
      </c>
      <c r="J572" s="6">
        <f t="shared" si="64"/>
        <v>14377.429499999998</v>
      </c>
      <c r="K572" s="6">
        <f t="shared" si="62"/>
        <v>0.47689282202555044</v>
      </c>
    </row>
    <row r="573" spans="7:11" ht="15.6" x14ac:dyDescent="0.3">
      <c r="G573" s="3" t="s">
        <v>492</v>
      </c>
      <c r="H573" s="2">
        <v>14309.19</v>
      </c>
      <c r="I573" s="16" t="s">
        <v>647</v>
      </c>
      <c r="J573" s="6">
        <f t="shared" si="64"/>
        <v>14377.429499999998</v>
      </c>
      <c r="K573" s="6">
        <f t="shared" si="62"/>
        <v>0.47689282202555044</v>
      </c>
    </row>
    <row r="574" spans="7:11" ht="15.6" x14ac:dyDescent="0.3">
      <c r="G574" s="3" t="s">
        <v>493</v>
      </c>
      <c r="H574" s="2">
        <v>14304.17</v>
      </c>
      <c r="I574" s="16" t="s">
        <v>647</v>
      </c>
      <c r="J574" s="6">
        <f t="shared" si="64"/>
        <v>14377.429499999998</v>
      </c>
      <c r="K574" s="6">
        <f t="shared" si="62"/>
        <v>0.51215484715295112</v>
      </c>
    </row>
    <row r="575" spans="7:11" ht="15.6" x14ac:dyDescent="0.3">
      <c r="G575" s="3" t="s">
        <v>494</v>
      </c>
      <c r="H575" s="2">
        <v>14322.26</v>
      </c>
      <c r="I575" s="16" t="s">
        <v>647</v>
      </c>
      <c r="J575" s="6">
        <f t="shared" si="64"/>
        <v>14377.429499999998</v>
      </c>
      <c r="K575" s="6">
        <f t="shared" si="62"/>
        <v>0.38520107860071073</v>
      </c>
    </row>
    <row r="576" spans="7:11" ht="15.6" x14ac:dyDescent="0.3">
      <c r="G576" s="3" t="s">
        <v>495</v>
      </c>
      <c r="H576" s="2">
        <v>14315.22</v>
      </c>
      <c r="I576" s="16" t="s">
        <v>647</v>
      </c>
      <c r="J576" s="6">
        <f t="shared" si="64"/>
        <v>14377.429499999998</v>
      </c>
      <c r="K576" s="6">
        <f t="shared" si="62"/>
        <v>0.4345689413086144</v>
      </c>
    </row>
    <row r="577" spans="7:11" ht="15.6" x14ac:dyDescent="0.3">
      <c r="G577" s="3" t="s">
        <v>496</v>
      </c>
      <c r="H577" s="2">
        <v>14320.25</v>
      </c>
      <c r="I577" s="16" t="s">
        <v>647</v>
      </c>
      <c r="J577" s="6">
        <f t="shared" si="64"/>
        <v>14377.429499999998</v>
      </c>
      <c r="K577" s="6">
        <f t="shared" si="62"/>
        <v>0.39929121349137314</v>
      </c>
    </row>
    <row r="578" spans="7:11" ht="15.6" x14ac:dyDescent="0.3">
      <c r="G578" s="3" t="s">
        <v>497</v>
      </c>
      <c r="H578" s="2">
        <v>14327.28</v>
      </c>
      <c r="I578" s="16" t="s">
        <v>647</v>
      </c>
      <c r="J578" s="6">
        <f t="shared" si="64"/>
        <v>14377.429499999998</v>
      </c>
      <c r="K578" s="6">
        <f t="shared" si="62"/>
        <v>0.35002805836137574</v>
      </c>
    </row>
    <row r="579" spans="7:11" ht="15.6" x14ac:dyDescent="0.3">
      <c r="G579" s="3" t="s">
        <v>498</v>
      </c>
      <c r="H579" s="2">
        <v>14327.28</v>
      </c>
      <c r="I579" s="16" t="s">
        <v>647</v>
      </c>
      <c r="J579" s="6">
        <f t="shared" si="64"/>
        <v>14377.429499999998</v>
      </c>
      <c r="K579" s="6">
        <f t="shared" si="62"/>
        <v>0.35002805836137574</v>
      </c>
    </row>
    <row r="580" spans="7:11" ht="15.6" x14ac:dyDescent="0.3">
      <c r="G580" s="3" t="s">
        <v>499</v>
      </c>
      <c r="H580" s="2">
        <v>14327.28</v>
      </c>
      <c r="I580" s="16" t="s">
        <v>647</v>
      </c>
      <c r="J580" s="6">
        <f t="shared" si="64"/>
        <v>14377.429499999998</v>
      </c>
      <c r="K580" s="6">
        <f t="shared" si="62"/>
        <v>0.35002805836137574</v>
      </c>
    </row>
    <row r="581" spans="7:11" ht="15.6" x14ac:dyDescent="0.3">
      <c r="G581" s="3" t="s">
        <v>500</v>
      </c>
      <c r="H581" s="2">
        <v>14321.25</v>
      </c>
      <c r="I581" s="16" t="s">
        <v>647</v>
      </c>
      <c r="J581" s="6">
        <f t="shared" si="64"/>
        <v>14377.429499999998</v>
      </c>
      <c r="K581" s="6">
        <f t="shared" si="62"/>
        <v>0.39228070175437457</v>
      </c>
    </row>
    <row r="582" spans="7:11" ht="15.6" x14ac:dyDescent="0.3">
      <c r="G582" s="3" t="s">
        <v>501</v>
      </c>
      <c r="H582" s="2">
        <v>14329.29</v>
      </c>
      <c r="I582" s="16" t="s">
        <v>647</v>
      </c>
      <c r="J582" s="6">
        <f t="shared" si="64"/>
        <v>14377.429499999998</v>
      </c>
      <c r="K582" s="6">
        <f t="shared" si="62"/>
        <v>0.3359517463879752</v>
      </c>
    </row>
    <row r="583" spans="7:11" ht="15.6" x14ac:dyDescent="0.3">
      <c r="G583" s="3" t="s">
        <v>502</v>
      </c>
      <c r="H583" s="2">
        <v>14340.35</v>
      </c>
      <c r="I583" s="16" t="s">
        <v>647</v>
      </c>
      <c r="J583" s="6">
        <f t="shared" si="64"/>
        <v>14377.429499999998</v>
      </c>
      <c r="K583" s="6">
        <f t="shared" si="62"/>
        <v>0.25856760818249208</v>
      </c>
    </row>
    <row r="584" spans="7:11" ht="15.6" x14ac:dyDescent="0.3">
      <c r="G584" s="3" t="s">
        <v>503</v>
      </c>
      <c r="H584" s="2">
        <v>14378.54</v>
      </c>
      <c r="I584" s="16" t="s">
        <v>647</v>
      </c>
      <c r="J584" s="6">
        <f t="shared" si="64"/>
        <v>14377.429499999998</v>
      </c>
      <c r="K584" s="6">
        <f t="shared" ref="K584:K647" si="65">ABS((J584-H584)/H584)*100</f>
        <v>7.7233154409453459E-3</v>
      </c>
    </row>
    <row r="585" spans="7:11" ht="15.6" x14ac:dyDescent="0.3">
      <c r="G585" s="3" t="s">
        <v>504</v>
      </c>
      <c r="H585" s="2">
        <v>14392.61</v>
      </c>
      <c r="I585" s="16" t="s">
        <v>647</v>
      </c>
      <c r="J585" s="6">
        <f t="shared" si="64"/>
        <v>14377.429499999998</v>
      </c>
      <c r="K585" s="6">
        <f t="shared" si="65"/>
        <v>0.10547426769711825</v>
      </c>
    </row>
    <row r="586" spans="7:11" ht="15.6" x14ac:dyDescent="0.3">
      <c r="G586" s="1">
        <v>44237</v>
      </c>
      <c r="H586" s="2">
        <v>14392.61</v>
      </c>
      <c r="I586" s="16" t="s">
        <v>647</v>
      </c>
      <c r="J586" s="6">
        <f t="shared" si="64"/>
        <v>14377.429499999998</v>
      </c>
      <c r="K586" s="6">
        <f t="shared" si="65"/>
        <v>0.10547426769711825</v>
      </c>
    </row>
    <row r="587" spans="7:11" ht="15.6" x14ac:dyDescent="0.3">
      <c r="G587" s="1">
        <v>44265</v>
      </c>
      <c r="H587" s="2">
        <v>14392.61</v>
      </c>
      <c r="I587" s="16" t="s">
        <v>647</v>
      </c>
      <c r="J587" s="6">
        <f t="shared" si="64"/>
        <v>14377.429499999998</v>
      </c>
      <c r="K587" s="6">
        <f t="shared" si="65"/>
        <v>0.10547426769711825</v>
      </c>
    </row>
    <row r="588" spans="7:11" ht="15.6" x14ac:dyDescent="0.3">
      <c r="G588" s="3" t="s">
        <v>505</v>
      </c>
      <c r="H588" s="2">
        <v>14386.58</v>
      </c>
      <c r="I588" s="16" t="s">
        <v>647</v>
      </c>
      <c r="J588" s="6">
        <f t="shared" si="64"/>
        <v>14377.429499999998</v>
      </c>
      <c r="K588" s="6">
        <f t="shared" si="65"/>
        <v>6.3604414669793358E-2</v>
      </c>
    </row>
    <row r="589" spans="7:11" ht="15.6" x14ac:dyDescent="0.3">
      <c r="G589" s="3" t="s">
        <v>506</v>
      </c>
      <c r="H589" s="2">
        <v>14347.38</v>
      </c>
      <c r="I589" s="16" t="s">
        <v>647</v>
      </c>
      <c r="J589" s="6">
        <f t="shared" si="64"/>
        <v>14377.429499999998</v>
      </c>
      <c r="K589" s="6">
        <f t="shared" si="65"/>
        <v>0.20944242084616962</v>
      </c>
    </row>
    <row r="590" spans="7:11" ht="15.6" x14ac:dyDescent="0.3">
      <c r="G590" s="3" t="s">
        <v>507</v>
      </c>
      <c r="H590" s="2">
        <v>14331.3</v>
      </c>
      <c r="I590" s="16" t="s">
        <v>647</v>
      </c>
      <c r="J590" s="6">
        <f t="shared" si="64"/>
        <v>14377.429499999998</v>
      </c>
      <c r="K590" s="6">
        <f t="shared" si="65"/>
        <v>0.32187938288919427</v>
      </c>
    </row>
    <row r="591" spans="7:11" ht="15.6" x14ac:dyDescent="0.3">
      <c r="G591" s="3" t="s">
        <v>508</v>
      </c>
      <c r="H591" s="2">
        <v>14316.23</v>
      </c>
      <c r="I591" s="16" t="s">
        <v>647</v>
      </c>
      <c r="J591" s="6">
        <f t="shared" si="64"/>
        <v>14377.429499999998</v>
      </c>
      <c r="K591" s="6">
        <f t="shared" si="65"/>
        <v>0.42748335281005412</v>
      </c>
    </row>
    <row r="592" spans="7:11" ht="15.6" x14ac:dyDescent="0.3">
      <c r="G592" s="3" t="s">
        <v>509</v>
      </c>
      <c r="H592" s="2">
        <v>14309.19</v>
      </c>
      <c r="I592" s="16" t="s">
        <v>647</v>
      </c>
      <c r="J592" s="6">
        <f t="shared" si="64"/>
        <v>14377.429499999998</v>
      </c>
      <c r="K592" s="6">
        <f t="shared" si="65"/>
        <v>0.47689282202555044</v>
      </c>
    </row>
    <row r="593" spans="7:11" ht="15.6" x14ac:dyDescent="0.3">
      <c r="G593" s="1">
        <v>44449</v>
      </c>
      <c r="H593" s="2">
        <v>14309.19</v>
      </c>
      <c r="I593" s="16" t="s">
        <v>647</v>
      </c>
      <c r="J593" s="6">
        <f t="shared" si="64"/>
        <v>14377.429499999998</v>
      </c>
      <c r="K593" s="6">
        <f t="shared" si="65"/>
        <v>0.47689282202555044</v>
      </c>
    </row>
    <row r="594" spans="7:11" ht="15.6" x14ac:dyDescent="0.3">
      <c r="G594" s="1">
        <v>44479</v>
      </c>
      <c r="H594" s="2">
        <v>14309.19</v>
      </c>
      <c r="I594" s="16" t="s">
        <v>647</v>
      </c>
      <c r="J594" s="6">
        <f t="shared" si="64"/>
        <v>14377.429499999998</v>
      </c>
      <c r="K594" s="6">
        <f t="shared" si="65"/>
        <v>0.47689282202555044</v>
      </c>
    </row>
    <row r="595" spans="7:11" ht="15.6" x14ac:dyDescent="0.3">
      <c r="G595" s="3" t="s">
        <v>510</v>
      </c>
      <c r="H595" s="2">
        <v>14296.13</v>
      </c>
      <c r="I595" s="16" t="s">
        <v>647</v>
      </c>
      <c r="J595" s="6">
        <f t="shared" si="64"/>
        <v>14377.429499999998</v>
      </c>
      <c r="K595" s="6">
        <f t="shared" si="65"/>
        <v>0.56868187404562764</v>
      </c>
    </row>
    <row r="596" spans="7:11" ht="15.6" x14ac:dyDescent="0.3">
      <c r="G596" s="3" t="s">
        <v>511</v>
      </c>
      <c r="H596" s="2">
        <v>14281.05</v>
      </c>
      <c r="I596" s="16" t="s">
        <v>647</v>
      </c>
      <c r="J596" s="6">
        <f t="shared" si="64"/>
        <v>14377.429499999998</v>
      </c>
      <c r="K596" s="6">
        <f t="shared" si="65"/>
        <v>0.67487684729063413</v>
      </c>
    </row>
    <row r="597" spans="7:11" ht="15.6" x14ac:dyDescent="0.3">
      <c r="G597" s="3" t="s">
        <v>512</v>
      </c>
      <c r="H597" s="2">
        <v>14288.09</v>
      </c>
      <c r="I597" s="16" t="s">
        <v>647</v>
      </c>
      <c r="J597" s="6">
        <f t="shared" si="64"/>
        <v>14377.429499999998</v>
      </c>
      <c r="K597" s="6">
        <f t="shared" si="65"/>
        <v>0.62527251718038046</v>
      </c>
    </row>
    <row r="598" spans="7:11" ht="15.6" x14ac:dyDescent="0.3">
      <c r="G598" s="3" t="s">
        <v>513</v>
      </c>
      <c r="H598" s="2">
        <v>14292.11</v>
      </c>
      <c r="I598" s="16" t="s">
        <v>647</v>
      </c>
      <c r="J598" s="6">
        <f t="shared" si="64"/>
        <v>14377.429499999998</v>
      </c>
      <c r="K598" s="6">
        <f t="shared" si="65"/>
        <v>0.59696923687263659</v>
      </c>
    </row>
    <row r="599" spans="7:11" ht="15.6" x14ac:dyDescent="0.3">
      <c r="G599" s="3" t="s">
        <v>514</v>
      </c>
      <c r="H599" s="2">
        <v>14225.78</v>
      </c>
      <c r="I599" s="16" t="s">
        <v>646</v>
      </c>
      <c r="J599" s="6">
        <f t="shared" si="64"/>
        <v>14377.429499999998</v>
      </c>
      <c r="K599" s="6">
        <f t="shared" si="65"/>
        <v>1.066018875590637</v>
      </c>
    </row>
    <row r="600" spans="7:11" ht="15.6" x14ac:dyDescent="0.3">
      <c r="G600" s="3" t="s">
        <v>515</v>
      </c>
      <c r="H600" s="2">
        <v>14225.78</v>
      </c>
      <c r="I600" s="16" t="s">
        <v>646</v>
      </c>
      <c r="J600" s="6">
        <f t="shared" ref="J600:J609" si="66">$D$5</f>
        <v>14124.153159793814</v>
      </c>
      <c r="K600" s="6">
        <f t="shared" si="65"/>
        <v>0.71438501232401241</v>
      </c>
    </row>
    <row r="601" spans="7:11" ht="15.6" x14ac:dyDescent="0.3">
      <c r="G601" s="3" t="s">
        <v>516</v>
      </c>
      <c r="H601" s="2">
        <v>14225.78</v>
      </c>
      <c r="I601" s="16" t="s">
        <v>646</v>
      </c>
      <c r="J601" s="6">
        <f t="shared" si="66"/>
        <v>14124.153159793814</v>
      </c>
      <c r="K601" s="6">
        <f t="shared" si="65"/>
        <v>0.71438501232401241</v>
      </c>
    </row>
    <row r="602" spans="7:11" ht="15.6" x14ac:dyDescent="0.3">
      <c r="G602" s="3" t="s">
        <v>517</v>
      </c>
      <c r="H602" s="2">
        <v>14154.42</v>
      </c>
      <c r="I602" s="16" t="s">
        <v>646</v>
      </c>
      <c r="J602" s="6">
        <f t="shared" si="66"/>
        <v>14124.153159793814</v>
      </c>
      <c r="K602" s="6">
        <f t="shared" si="65"/>
        <v>0.2138331362654656</v>
      </c>
    </row>
    <row r="603" spans="7:11" ht="15.6" x14ac:dyDescent="0.3">
      <c r="G603" s="3" t="s">
        <v>518</v>
      </c>
      <c r="H603" s="2">
        <v>14166.48</v>
      </c>
      <c r="I603" s="16" t="s">
        <v>646</v>
      </c>
      <c r="J603" s="6">
        <f t="shared" si="66"/>
        <v>14124.153159793814</v>
      </c>
      <c r="K603" s="6">
        <f t="shared" si="65"/>
        <v>0.29878163246046874</v>
      </c>
    </row>
    <row r="604" spans="7:11" ht="15.6" x14ac:dyDescent="0.3">
      <c r="G604" s="3" t="s">
        <v>519</v>
      </c>
      <c r="H604" s="2">
        <v>14166.48</v>
      </c>
      <c r="I604" s="16" t="s">
        <v>646</v>
      </c>
      <c r="J604" s="6">
        <f t="shared" si="66"/>
        <v>14124.153159793814</v>
      </c>
      <c r="K604" s="6">
        <f t="shared" si="65"/>
        <v>0.29878163246046874</v>
      </c>
    </row>
    <row r="605" spans="7:11" ht="15.6" x14ac:dyDescent="0.3">
      <c r="G605" s="3" t="s">
        <v>520</v>
      </c>
      <c r="H605" s="2">
        <v>14150.4</v>
      </c>
      <c r="I605" s="16" t="s">
        <v>646</v>
      </c>
      <c r="J605" s="6">
        <f t="shared" si="66"/>
        <v>14124.153159793814</v>
      </c>
      <c r="K605" s="6">
        <f t="shared" si="65"/>
        <v>0.18548479340644702</v>
      </c>
    </row>
    <row r="606" spans="7:11" ht="15.6" x14ac:dyDescent="0.3">
      <c r="G606" s="3" t="s">
        <v>521</v>
      </c>
      <c r="H606" s="2">
        <v>14203.67</v>
      </c>
      <c r="I606" s="16" t="s">
        <v>646</v>
      </c>
      <c r="J606" s="6">
        <f t="shared" si="66"/>
        <v>14124.153159793814</v>
      </c>
      <c r="K606" s="6">
        <f t="shared" si="65"/>
        <v>0.55983305868262445</v>
      </c>
    </row>
    <row r="607" spans="7:11" ht="15.6" x14ac:dyDescent="0.3">
      <c r="G607" s="3" t="s">
        <v>522</v>
      </c>
      <c r="H607" s="2">
        <v>14203.67</v>
      </c>
      <c r="I607" s="16" t="s">
        <v>646</v>
      </c>
      <c r="J607" s="6">
        <f t="shared" si="66"/>
        <v>14124.153159793814</v>
      </c>
      <c r="K607" s="6">
        <f t="shared" si="65"/>
        <v>0.55983305868262445</v>
      </c>
    </row>
    <row r="608" spans="7:11" ht="15.6" x14ac:dyDescent="0.3">
      <c r="G608" s="3" t="s">
        <v>523</v>
      </c>
      <c r="H608" s="2">
        <v>14203.67</v>
      </c>
      <c r="I608" s="16" t="s">
        <v>646</v>
      </c>
      <c r="J608" s="6">
        <f t="shared" si="66"/>
        <v>14124.153159793814</v>
      </c>
      <c r="K608" s="6">
        <f t="shared" si="65"/>
        <v>0.55983305868262445</v>
      </c>
    </row>
    <row r="609" spans="7:11" ht="15.6" x14ac:dyDescent="0.3">
      <c r="G609" s="3" t="s">
        <v>524</v>
      </c>
      <c r="H609" s="2">
        <v>14232.81</v>
      </c>
      <c r="I609" s="16" t="s">
        <v>647</v>
      </c>
      <c r="J609" s="6">
        <f t="shared" si="66"/>
        <v>14124.153159793814</v>
      </c>
      <c r="K609" s="6">
        <f t="shared" si="65"/>
        <v>0.76342507351805955</v>
      </c>
    </row>
    <row r="610" spans="7:11" ht="15.6" x14ac:dyDescent="0.3">
      <c r="G610" s="3" t="s">
        <v>525</v>
      </c>
      <c r="H610" s="2">
        <v>14253.92</v>
      </c>
      <c r="I610" s="16" t="s">
        <v>647</v>
      </c>
      <c r="J610" s="6">
        <f t="shared" ref="J610:J672" si="67">$D$6</f>
        <v>14377.429499999998</v>
      </c>
      <c r="K610" s="6">
        <f t="shared" si="65"/>
        <v>0.86649497120790853</v>
      </c>
    </row>
    <row r="611" spans="7:11" ht="15.6" x14ac:dyDescent="0.3">
      <c r="G611" s="3" t="s">
        <v>526</v>
      </c>
      <c r="H611" s="2">
        <v>14235.83</v>
      </c>
      <c r="I611" s="16" t="s">
        <v>647</v>
      </c>
      <c r="J611" s="6">
        <f t="shared" si="67"/>
        <v>14377.429499999998</v>
      </c>
      <c r="K611" s="6">
        <f t="shared" si="65"/>
        <v>0.99466978743071843</v>
      </c>
    </row>
    <row r="612" spans="7:11" ht="15.6" x14ac:dyDescent="0.3">
      <c r="G612" s="3" t="s">
        <v>527</v>
      </c>
      <c r="H612" s="2">
        <v>14254.92</v>
      </c>
      <c r="I612" s="16" t="s">
        <v>647</v>
      </c>
      <c r="J612" s="6">
        <f t="shared" si="67"/>
        <v>14377.429499999998</v>
      </c>
      <c r="K612" s="6">
        <f t="shared" si="65"/>
        <v>0.85941906373377264</v>
      </c>
    </row>
    <row r="613" spans="7:11" ht="15.6" x14ac:dyDescent="0.3">
      <c r="G613" s="3" t="s">
        <v>528</v>
      </c>
      <c r="H613" s="2">
        <v>14270</v>
      </c>
      <c r="I613" s="16" t="s">
        <v>647</v>
      </c>
      <c r="J613" s="6">
        <f t="shared" si="67"/>
        <v>14377.429499999998</v>
      </c>
      <c r="K613" s="6">
        <f t="shared" si="65"/>
        <v>0.75283461807987651</v>
      </c>
    </row>
    <row r="614" spans="7:11" ht="15.6" x14ac:dyDescent="0.3">
      <c r="G614" s="3" t="s">
        <v>529</v>
      </c>
      <c r="H614" s="2">
        <v>14270</v>
      </c>
      <c r="I614" s="16" t="s">
        <v>647</v>
      </c>
      <c r="J614" s="6">
        <f t="shared" si="67"/>
        <v>14377.429499999998</v>
      </c>
      <c r="K614" s="6">
        <f t="shared" si="65"/>
        <v>0.75283461807987651</v>
      </c>
    </row>
    <row r="615" spans="7:11" ht="15.6" x14ac:dyDescent="0.3">
      <c r="G615" s="3" t="s">
        <v>530</v>
      </c>
      <c r="H615" s="2">
        <v>14270</v>
      </c>
      <c r="I615" s="16" t="s">
        <v>647</v>
      </c>
      <c r="J615" s="6">
        <f t="shared" si="67"/>
        <v>14377.429499999998</v>
      </c>
      <c r="K615" s="6">
        <f t="shared" si="65"/>
        <v>0.75283461807987651</v>
      </c>
    </row>
    <row r="616" spans="7:11" ht="15.6" x14ac:dyDescent="0.3">
      <c r="G616" s="3" t="s">
        <v>531</v>
      </c>
      <c r="H616" s="2">
        <v>14241.86</v>
      </c>
      <c r="I616" s="16" t="s">
        <v>647</v>
      </c>
      <c r="J616" s="6">
        <f t="shared" si="67"/>
        <v>14377.429499999998</v>
      </c>
      <c r="K616" s="6">
        <f t="shared" si="65"/>
        <v>0.95190866923279527</v>
      </c>
    </row>
    <row r="617" spans="7:11" ht="15.6" x14ac:dyDescent="0.3">
      <c r="G617" s="3" t="s">
        <v>532</v>
      </c>
      <c r="H617" s="2">
        <v>14306.18</v>
      </c>
      <c r="I617" s="16" t="s">
        <v>647</v>
      </c>
      <c r="J617" s="6">
        <f t="shared" si="67"/>
        <v>14377.429499999998</v>
      </c>
      <c r="K617" s="6">
        <f t="shared" si="65"/>
        <v>0.49803301789854515</v>
      </c>
    </row>
    <row r="618" spans="7:11" ht="15.6" x14ac:dyDescent="0.3">
      <c r="G618" s="3" t="s">
        <v>533</v>
      </c>
      <c r="H618" s="2">
        <v>14332.31</v>
      </c>
      <c r="I618" s="16" t="s">
        <v>647</v>
      </c>
      <c r="J618" s="6">
        <f t="shared" si="67"/>
        <v>14377.429499999998</v>
      </c>
      <c r="K618" s="6">
        <f t="shared" si="65"/>
        <v>0.3148096852496135</v>
      </c>
    </row>
    <row r="619" spans="7:11" ht="15.6" x14ac:dyDescent="0.3">
      <c r="G619" s="3" t="s">
        <v>534</v>
      </c>
      <c r="H619" s="2">
        <v>14372.51</v>
      </c>
      <c r="I619" s="16" t="s">
        <v>647</v>
      </c>
      <c r="J619" s="6">
        <f t="shared" si="67"/>
        <v>14377.429499999998</v>
      </c>
      <c r="K619" s="6">
        <f t="shared" si="65"/>
        <v>3.4228537673643304E-2</v>
      </c>
    </row>
    <row r="620" spans="7:11" ht="15.6" x14ac:dyDescent="0.3">
      <c r="G620" s="3" t="s">
        <v>535</v>
      </c>
      <c r="H620" s="2">
        <v>14398.64</v>
      </c>
      <c r="I620" s="16" t="s">
        <v>647</v>
      </c>
      <c r="J620" s="6">
        <f t="shared" si="67"/>
        <v>14377.429499999998</v>
      </c>
      <c r="K620" s="6">
        <f t="shared" si="65"/>
        <v>0.14730905141041828</v>
      </c>
    </row>
    <row r="621" spans="7:11" ht="15.6" x14ac:dyDescent="0.3">
      <c r="G621" s="1">
        <v>44358</v>
      </c>
      <c r="H621" s="2">
        <v>14398.64</v>
      </c>
      <c r="I621" s="16" t="s">
        <v>647</v>
      </c>
      <c r="J621" s="6">
        <f t="shared" si="67"/>
        <v>14377.429499999998</v>
      </c>
      <c r="K621" s="6">
        <f t="shared" si="65"/>
        <v>0.14730905141041828</v>
      </c>
    </row>
    <row r="622" spans="7:11" ht="15.6" x14ac:dyDescent="0.3">
      <c r="G622" s="1">
        <v>44388</v>
      </c>
      <c r="H622" s="2">
        <v>14398.64</v>
      </c>
      <c r="I622" s="16" t="s">
        <v>647</v>
      </c>
      <c r="J622" s="6">
        <f t="shared" si="67"/>
        <v>14377.429499999998</v>
      </c>
      <c r="K622" s="6">
        <f t="shared" si="65"/>
        <v>0.14730905141041828</v>
      </c>
    </row>
    <row r="623" spans="7:11" ht="15.6" x14ac:dyDescent="0.3">
      <c r="G623" s="3" t="s">
        <v>536</v>
      </c>
      <c r="H623" s="2">
        <v>14445.87</v>
      </c>
      <c r="I623" s="16" t="s">
        <v>647</v>
      </c>
      <c r="J623" s="6">
        <f t="shared" si="67"/>
        <v>14377.429499999998</v>
      </c>
      <c r="K623" s="6">
        <f t="shared" si="65"/>
        <v>0.47377208849312941</v>
      </c>
    </row>
    <row r="624" spans="7:11" ht="15.6" x14ac:dyDescent="0.3">
      <c r="G624" s="3" t="s">
        <v>537</v>
      </c>
      <c r="H624" s="2">
        <v>14339.34</v>
      </c>
      <c r="I624" s="16" t="s">
        <v>647</v>
      </c>
      <c r="J624" s="6">
        <f t="shared" si="67"/>
        <v>14377.429499999998</v>
      </c>
      <c r="K624" s="6">
        <f t="shared" si="65"/>
        <v>0.26562938043172296</v>
      </c>
    </row>
    <row r="625" spans="7:11" ht="15.6" x14ac:dyDescent="0.3">
      <c r="G625" s="3" t="s">
        <v>538</v>
      </c>
      <c r="H625" s="2">
        <v>14304.17</v>
      </c>
      <c r="I625" s="16" t="s">
        <v>647</v>
      </c>
      <c r="J625" s="6">
        <f t="shared" si="67"/>
        <v>14377.429499999998</v>
      </c>
      <c r="K625" s="6">
        <f t="shared" si="65"/>
        <v>0.51215484715295112</v>
      </c>
    </row>
    <row r="626" spans="7:11" ht="15.6" x14ac:dyDescent="0.3">
      <c r="G626" s="3" t="s">
        <v>539</v>
      </c>
      <c r="H626" s="2">
        <v>14324.27</v>
      </c>
      <c r="I626" s="16" t="s">
        <v>647</v>
      </c>
      <c r="J626" s="6">
        <f t="shared" si="67"/>
        <v>14377.429499999998</v>
      </c>
      <c r="K626" s="6">
        <f t="shared" si="65"/>
        <v>0.37111489800176856</v>
      </c>
    </row>
    <row r="627" spans="7:11" ht="15.6" x14ac:dyDescent="0.3">
      <c r="G627" s="3" t="s">
        <v>540</v>
      </c>
      <c r="H627" s="2">
        <v>14359.44</v>
      </c>
      <c r="I627" s="16" t="s">
        <v>647</v>
      </c>
      <c r="J627" s="6">
        <f t="shared" si="67"/>
        <v>14377.429499999998</v>
      </c>
      <c r="K627" s="6">
        <f t="shared" si="65"/>
        <v>0.12527995520715196</v>
      </c>
    </row>
    <row r="628" spans="7:11" ht="15.6" x14ac:dyDescent="0.3">
      <c r="G628" s="3" t="s">
        <v>541</v>
      </c>
      <c r="H628" s="2">
        <v>14359.44</v>
      </c>
      <c r="I628" s="16" t="s">
        <v>647</v>
      </c>
      <c r="J628" s="6">
        <f t="shared" si="67"/>
        <v>14377.429499999998</v>
      </c>
      <c r="K628" s="6">
        <f t="shared" si="65"/>
        <v>0.12527995520715196</v>
      </c>
    </row>
    <row r="629" spans="7:11" ht="15.6" x14ac:dyDescent="0.3">
      <c r="G629" s="3" t="s">
        <v>542</v>
      </c>
      <c r="H629" s="2">
        <v>14359.44</v>
      </c>
      <c r="I629" s="16" t="s">
        <v>647</v>
      </c>
      <c r="J629" s="6">
        <f t="shared" si="67"/>
        <v>14377.429499999998</v>
      </c>
      <c r="K629" s="6">
        <f t="shared" si="65"/>
        <v>0.12527995520715196</v>
      </c>
    </row>
    <row r="630" spans="7:11" ht="15.6" x14ac:dyDescent="0.3">
      <c r="G630" s="3" t="s">
        <v>543</v>
      </c>
      <c r="H630" s="2">
        <v>14314.22</v>
      </c>
      <c r="I630" s="16" t="s">
        <v>647</v>
      </c>
      <c r="J630" s="6">
        <f t="shared" si="67"/>
        <v>14377.429499999998</v>
      </c>
      <c r="K630" s="6">
        <f t="shared" si="65"/>
        <v>0.44158536057150882</v>
      </c>
    </row>
    <row r="631" spans="7:11" ht="15.6" x14ac:dyDescent="0.3">
      <c r="G631" s="3" t="s">
        <v>544</v>
      </c>
      <c r="H631" s="2">
        <v>14277.03</v>
      </c>
      <c r="I631" s="16" t="s">
        <v>647</v>
      </c>
      <c r="J631" s="6">
        <f t="shared" si="67"/>
        <v>14377.429499999998</v>
      </c>
      <c r="K631" s="6">
        <f t="shared" si="65"/>
        <v>0.70322398986342194</v>
      </c>
    </row>
    <row r="632" spans="7:11" ht="15.6" x14ac:dyDescent="0.3">
      <c r="G632" s="3" t="s">
        <v>545</v>
      </c>
      <c r="H632" s="2">
        <v>14282.06</v>
      </c>
      <c r="I632" s="16" t="s">
        <v>647</v>
      </c>
      <c r="J632" s="6">
        <f t="shared" si="67"/>
        <v>14377.429499999998</v>
      </c>
      <c r="K632" s="6">
        <f t="shared" si="65"/>
        <v>0.66775731232048374</v>
      </c>
    </row>
    <row r="633" spans="7:11" ht="15.6" x14ac:dyDescent="0.3">
      <c r="G633" s="3" t="s">
        <v>546</v>
      </c>
      <c r="H633" s="2">
        <v>14330.3</v>
      </c>
      <c r="I633" s="16" t="s">
        <v>647</v>
      </c>
      <c r="J633" s="6">
        <f t="shared" si="67"/>
        <v>14377.429499999998</v>
      </c>
      <c r="K633" s="6">
        <f t="shared" si="65"/>
        <v>0.328880065316142</v>
      </c>
    </row>
    <row r="634" spans="7:11" ht="15.6" x14ac:dyDescent="0.3">
      <c r="G634" s="3" t="s">
        <v>547</v>
      </c>
      <c r="H634" s="2">
        <v>14302.16</v>
      </c>
      <c r="I634" s="16" t="s">
        <v>647</v>
      </c>
      <c r="J634" s="6">
        <f t="shared" si="67"/>
        <v>14377.429499999998</v>
      </c>
      <c r="K634" s="6">
        <f t="shared" si="65"/>
        <v>0.52628064572063604</v>
      </c>
    </row>
    <row r="635" spans="7:11" ht="15.6" x14ac:dyDescent="0.3">
      <c r="G635" s="3" t="s">
        <v>548</v>
      </c>
      <c r="H635" s="2">
        <v>14302.16</v>
      </c>
      <c r="I635" s="16" t="s">
        <v>647</v>
      </c>
      <c r="J635" s="6">
        <f t="shared" si="67"/>
        <v>14377.429499999998</v>
      </c>
      <c r="K635" s="6">
        <f t="shared" si="65"/>
        <v>0.52628064572063604</v>
      </c>
    </row>
    <row r="636" spans="7:11" ht="15.6" x14ac:dyDescent="0.3">
      <c r="G636" s="3" t="s">
        <v>549</v>
      </c>
      <c r="H636" s="2">
        <v>14302.16</v>
      </c>
      <c r="I636" s="16" t="s">
        <v>647</v>
      </c>
      <c r="J636" s="6">
        <f t="shared" si="67"/>
        <v>14377.429499999998</v>
      </c>
      <c r="K636" s="6">
        <f t="shared" si="65"/>
        <v>0.52628064572063604</v>
      </c>
    </row>
    <row r="637" spans="7:11" ht="15.6" x14ac:dyDescent="0.3">
      <c r="G637" s="3" t="s">
        <v>550</v>
      </c>
      <c r="H637" s="2">
        <v>14308.19</v>
      </c>
      <c r="I637" s="16" t="s">
        <v>647</v>
      </c>
      <c r="J637" s="6">
        <f t="shared" si="67"/>
        <v>14377.429499999998</v>
      </c>
      <c r="K637" s="6">
        <f t="shared" si="65"/>
        <v>0.48391515628460247</v>
      </c>
    </row>
    <row r="638" spans="7:11" ht="15.6" x14ac:dyDescent="0.3">
      <c r="G638" s="3" t="s">
        <v>551</v>
      </c>
      <c r="H638" s="2">
        <v>14326.28</v>
      </c>
      <c r="I638" s="16" t="s">
        <v>647</v>
      </c>
      <c r="J638" s="6">
        <f t="shared" si="67"/>
        <v>14377.429499999998</v>
      </c>
      <c r="K638" s="6">
        <f t="shared" si="65"/>
        <v>0.35703267003016637</v>
      </c>
    </row>
    <row r="639" spans="7:11" ht="15.6" x14ac:dyDescent="0.3">
      <c r="G639" s="3" t="s">
        <v>552</v>
      </c>
      <c r="H639" s="2">
        <v>14343.36</v>
      </c>
      <c r="I639" s="16" t="s">
        <v>647</v>
      </c>
      <c r="J639" s="6">
        <f t="shared" si="67"/>
        <v>14377.429499999998</v>
      </c>
      <c r="K639" s="6">
        <f t="shared" si="65"/>
        <v>0.23752802690581418</v>
      </c>
    </row>
    <row r="640" spans="7:11" ht="15.6" x14ac:dyDescent="0.3">
      <c r="G640" s="3" t="s">
        <v>553</v>
      </c>
      <c r="H640" s="2">
        <v>14343.36</v>
      </c>
      <c r="I640" s="16" t="s">
        <v>647</v>
      </c>
      <c r="J640" s="6">
        <f t="shared" si="67"/>
        <v>14377.429499999998</v>
      </c>
      <c r="K640" s="6">
        <f t="shared" si="65"/>
        <v>0.23752802690581418</v>
      </c>
    </row>
    <row r="641" spans="7:11" ht="15.6" x14ac:dyDescent="0.3">
      <c r="G641" s="3" t="s">
        <v>554</v>
      </c>
      <c r="H641" s="2">
        <v>14351.4</v>
      </c>
      <c r="I641" s="16" t="s">
        <v>647</v>
      </c>
      <c r="J641" s="6">
        <f t="shared" si="67"/>
        <v>14377.429499999998</v>
      </c>
      <c r="K641" s="6">
        <f t="shared" si="65"/>
        <v>0.18137254901959904</v>
      </c>
    </row>
    <row r="642" spans="7:11" ht="15.6" x14ac:dyDescent="0.3">
      <c r="G642" s="3" t="s">
        <v>555</v>
      </c>
      <c r="H642" s="2">
        <v>14351.4</v>
      </c>
      <c r="I642" s="16" t="s">
        <v>647</v>
      </c>
      <c r="J642" s="6">
        <f t="shared" si="67"/>
        <v>14377.429499999998</v>
      </c>
      <c r="K642" s="6">
        <f t="shared" si="65"/>
        <v>0.18137254901959904</v>
      </c>
    </row>
    <row r="643" spans="7:11" ht="15.6" x14ac:dyDescent="0.3">
      <c r="G643" s="3" t="s">
        <v>556</v>
      </c>
      <c r="H643" s="2">
        <v>14351.4</v>
      </c>
      <c r="I643" s="16" t="s">
        <v>647</v>
      </c>
      <c r="J643" s="6">
        <f t="shared" si="67"/>
        <v>14377.429499999998</v>
      </c>
      <c r="K643" s="6">
        <f t="shared" si="65"/>
        <v>0.18137254901959904</v>
      </c>
    </row>
    <row r="644" spans="7:11" ht="15.6" x14ac:dyDescent="0.3">
      <c r="G644" s="3" t="s">
        <v>557</v>
      </c>
      <c r="H644" s="2">
        <v>14351.4</v>
      </c>
      <c r="I644" s="16" t="s">
        <v>647</v>
      </c>
      <c r="J644" s="6">
        <f t="shared" si="67"/>
        <v>14377.429499999998</v>
      </c>
      <c r="K644" s="6">
        <f t="shared" si="65"/>
        <v>0.18137254901959904</v>
      </c>
    </row>
    <row r="645" spans="7:11" ht="15.6" x14ac:dyDescent="0.3">
      <c r="G645" s="3" t="s">
        <v>558</v>
      </c>
      <c r="H645" s="2">
        <v>14411.7</v>
      </c>
      <c r="I645" s="16" t="s">
        <v>647</v>
      </c>
      <c r="J645" s="6">
        <f t="shared" si="67"/>
        <v>14377.429499999998</v>
      </c>
      <c r="K645" s="6">
        <f t="shared" si="65"/>
        <v>0.23779637377965374</v>
      </c>
    </row>
    <row r="646" spans="7:11" ht="15.6" x14ac:dyDescent="0.3">
      <c r="G646" s="3" t="s">
        <v>559</v>
      </c>
      <c r="H646" s="2">
        <v>14391.6</v>
      </c>
      <c r="I646" s="16" t="s">
        <v>647</v>
      </c>
      <c r="J646" s="6">
        <f t="shared" si="67"/>
        <v>14377.429499999998</v>
      </c>
      <c r="K646" s="6">
        <f t="shared" si="65"/>
        <v>9.8463687150851839E-2</v>
      </c>
    </row>
    <row r="647" spans="7:11" ht="15.6" x14ac:dyDescent="0.3">
      <c r="G647" s="2" t="s">
        <v>560</v>
      </c>
      <c r="H647" s="2">
        <v>14424.77</v>
      </c>
      <c r="I647" s="16" t="s">
        <v>647</v>
      </c>
      <c r="J647" s="6">
        <f t="shared" si="67"/>
        <v>14377.429499999998</v>
      </c>
      <c r="K647" s="6">
        <f t="shared" si="65"/>
        <v>0.32818894166078255</v>
      </c>
    </row>
    <row r="648" spans="7:11" ht="15.6" x14ac:dyDescent="0.3">
      <c r="G648" s="2" t="s">
        <v>561</v>
      </c>
      <c r="H648" s="2">
        <v>14449.89</v>
      </c>
      <c r="I648" s="16" t="s">
        <v>647</v>
      </c>
      <c r="J648" s="6">
        <f t="shared" si="67"/>
        <v>14377.429499999998</v>
      </c>
      <c r="K648" s="6">
        <f t="shared" ref="K648:K711" si="68">ABS((J648-H648)/H648)*100</f>
        <v>0.5014605647517113</v>
      </c>
    </row>
    <row r="649" spans="7:11" ht="15.6" x14ac:dyDescent="0.3">
      <c r="G649" s="4">
        <v>44298</v>
      </c>
      <c r="H649" s="2">
        <v>14449.89</v>
      </c>
      <c r="I649" s="16" t="s">
        <v>647</v>
      </c>
      <c r="J649" s="6">
        <f t="shared" si="67"/>
        <v>14377.429499999998</v>
      </c>
      <c r="K649" s="6">
        <f t="shared" si="68"/>
        <v>0.5014605647517113</v>
      </c>
    </row>
    <row r="650" spans="7:11" ht="15.6" x14ac:dyDescent="0.3">
      <c r="G650" s="4">
        <v>44328</v>
      </c>
      <c r="H650" s="2">
        <v>14449.89</v>
      </c>
      <c r="I650" s="16" t="s">
        <v>647</v>
      </c>
      <c r="J650" s="6">
        <f t="shared" si="67"/>
        <v>14377.429499999998</v>
      </c>
      <c r="K650" s="6">
        <f t="shared" si="68"/>
        <v>0.5014605647517113</v>
      </c>
    </row>
    <row r="651" spans="7:11" ht="15.6" x14ac:dyDescent="0.3">
      <c r="G651" s="2" t="s">
        <v>562</v>
      </c>
      <c r="H651" s="2">
        <v>14480.04</v>
      </c>
      <c r="I651" s="16" t="s">
        <v>647</v>
      </c>
      <c r="J651" s="6">
        <f t="shared" si="67"/>
        <v>14377.429499999998</v>
      </c>
      <c r="K651" s="6">
        <f t="shared" si="68"/>
        <v>0.70863409217103335</v>
      </c>
    </row>
    <row r="652" spans="7:11" ht="15.6" x14ac:dyDescent="0.3">
      <c r="G652" s="2" t="s">
        <v>563</v>
      </c>
      <c r="H652" s="2">
        <v>14513.21</v>
      </c>
      <c r="I652" s="16" t="s">
        <v>647</v>
      </c>
      <c r="J652" s="6">
        <f t="shared" si="67"/>
        <v>14377.429499999998</v>
      </c>
      <c r="K652" s="6">
        <f t="shared" si="68"/>
        <v>0.93556490948591509</v>
      </c>
    </row>
    <row r="653" spans="7:11" ht="15.6" x14ac:dyDescent="0.3">
      <c r="G653" s="2" t="s">
        <v>564</v>
      </c>
      <c r="H653" s="2">
        <v>14480.04</v>
      </c>
      <c r="I653" s="16" t="s">
        <v>647</v>
      </c>
      <c r="J653" s="6">
        <f t="shared" si="67"/>
        <v>14377.429499999998</v>
      </c>
      <c r="K653" s="6">
        <f t="shared" si="68"/>
        <v>0.70863409217103335</v>
      </c>
    </row>
    <row r="654" spans="7:11" ht="15.6" x14ac:dyDescent="0.3">
      <c r="G654" s="2" t="s">
        <v>565</v>
      </c>
      <c r="H654" s="2">
        <v>14419.74</v>
      </c>
      <c r="I654" s="16" t="s">
        <v>647</v>
      </c>
      <c r="J654" s="6">
        <f t="shared" si="67"/>
        <v>14377.429499999998</v>
      </c>
      <c r="K654" s="6">
        <f t="shared" si="68"/>
        <v>0.29342068580987879</v>
      </c>
    </row>
    <row r="655" spans="7:11" ht="15.6" x14ac:dyDescent="0.3">
      <c r="G655" s="2" t="s">
        <v>566</v>
      </c>
      <c r="H655" s="2">
        <v>14422.76</v>
      </c>
      <c r="I655" s="16" t="s">
        <v>647</v>
      </c>
      <c r="J655" s="6">
        <f t="shared" si="67"/>
        <v>14377.429499999998</v>
      </c>
      <c r="K655" s="6">
        <f t="shared" si="68"/>
        <v>0.31429837284959222</v>
      </c>
    </row>
    <row r="656" spans="7:11" ht="15.6" x14ac:dyDescent="0.3">
      <c r="G656" s="4">
        <v>44512</v>
      </c>
      <c r="H656" s="2">
        <v>14422.76</v>
      </c>
      <c r="I656" s="16" t="s">
        <v>647</v>
      </c>
      <c r="J656" s="6">
        <f t="shared" si="67"/>
        <v>14377.429499999998</v>
      </c>
      <c r="K656" s="6">
        <f t="shared" si="68"/>
        <v>0.31429837284959222</v>
      </c>
    </row>
    <row r="657" spans="7:11" ht="15.6" x14ac:dyDescent="0.3">
      <c r="G657" s="4">
        <v>44542</v>
      </c>
      <c r="H657" s="2">
        <v>14422.76</v>
      </c>
      <c r="I657" s="16" t="s">
        <v>647</v>
      </c>
      <c r="J657" s="6">
        <f t="shared" si="67"/>
        <v>14377.429499999998</v>
      </c>
      <c r="K657" s="6">
        <f t="shared" si="68"/>
        <v>0.31429837284959222</v>
      </c>
    </row>
    <row r="658" spans="7:11" ht="15.6" x14ac:dyDescent="0.3">
      <c r="G658" s="2" t="s">
        <v>567</v>
      </c>
      <c r="H658" s="2">
        <v>14449.89</v>
      </c>
      <c r="I658" s="16" t="s">
        <v>647</v>
      </c>
      <c r="J658" s="6">
        <f t="shared" si="67"/>
        <v>14377.429499999998</v>
      </c>
      <c r="K658" s="6">
        <f t="shared" si="68"/>
        <v>0.5014605647517113</v>
      </c>
    </row>
    <row r="659" spans="7:11" ht="15.6" x14ac:dyDescent="0.3">
      <c r="G659" s="2" t="s">
        <v>568</v>
      </c>
      <c r="H659" s="2">
        <v>14417.73</v>
      </c>
      <c r="I659" s="16" t="s">
        <v>647</v>
      </c>
      <c r="J659" s="6">
        <f t="shared" si="67"/>
        <v>14377.429499999998</v>
      </c>
      <c r="K659" s="6">
        <f t="shared" si="68"/>
        <v>0.2795204238115237</v>
      </c>
    </row>
    <row r="660" spans="7:11" ht="15.6" x14ac:dyDescent="0.3">
      <c r="G660" s="2" t="s">
        <v>569</v>
      </c>
      <c r="H660" s="2">
        <v>14419.74</v>
      </c>
      <c r="I660" s="16" t="s">
        <v>647</v>
      </c>
      <c r="J660" s="6">
        <f t="shared" si="67"/>
        <v>14377.429499999998</v>
      </c>
      <c r="K660" s="6">
        <f t="shared" si="68"/>
        <v>0.29342068580987879</v>
      </c>
    </row>
    <row r="661" spans="7:11" ht="15.6" x14ac:dyDescent="0.3">
      <c r="G661" s="2" t="s">
        <v>570</v>
      </c>
      <c r="H661" s="2">
        <v>14408.69</v>
      </c>
      <c r="I661" s="16" t="s">
        <v>647</v>
      </c>
      <c r="J661" s="6">
        <f t="shared" si="67"/>
        <v>14377.429499999998</v>
      </c>
      <c r="K661" s="6">
        <f t="shared" si="68"/>
        <v>0.21695587870932151</v>
      </c>
    </row>
    <row r="662" spans="7:11" ht="15.6" x14ac:dyDescent="0.3">
      <c r="G662" s="2" t="s">
        <v>571</v>
      </c>
      <c r="H662" s="2">
        <v>14414.72</v>
      </c>
      <c r="I662" s="16" t="s">
        <v>647</v>
      </c>
      <c r="J662" s="6">
        <f t="shared" si="67"/>
        <v>14377.429499999998</v>
      </c>
      <c r="K662" s="6">
        <f t="shared" si="68"/>
        <v>0.25869735936598826</v>
      </c>
    </row>
    <row r="663" spans="7:11" ht="15.6" x14ac:dyDescent="0.3">
      <c r="G663" s="2" t="s">
        <v>572</v>
      </c>
      <c r="H663" s="2">
        <v>14414.72</v>
      </c>
      <c r="I663" s="16" t="s">
        <v>647</v>
      </c>
      <c r="J663" s="6">
        <f t="shared" si="67"/>
        <v>14377.429499999998</v>
      </c>
      <c r="K663" s="6">
        <f t="shared" si="68"/>
        <v>0.25869735936598826</v>
      </c>
    </row>
    <row r="664" spans="7:11" ht="15.6" x14ac:dyDescent="0.3">
      <c r="G664" s="2" t="s">
        <v>573</v>
      </c>
      <c r="H664" s="2">
        <v>14414.72</v>
      </c>
      <c r="I664" s="16" t="s">
        <v>647</v>
      </c>
      <c r="J664" s="6">
        <f t="shared" si="67"/>
        <v>14377.429499999998</v>
      </c>
      <c r="K664" s="6">
        <f t="shared" si="68"/>
        <v>0.25869735936598826</v>
      </c>
    </row>
    <row r="665" spans="7:11" ht="15.6" x14ac:dyDescent="0.3">
      <c r="G665" s="2" t="s">
        <v>574</v>
      </c>
      <c r="H665" s="2">
        <v>14414.72</v>
      </c>
      <c r="I665" s="16" t="s">
        <v>647</v>
      </c>
      <c r="J665" s="6">
        <f t="shared" si="67"/>
        <v>14377.429499999998</v>
      </c>
      <c r="K665" s="6">
        <f t="shared" si="68"/>
        <v>0.25869735936598826</v>
      </c>
    </row>
    <row r="666" spans="7:11" ht="15.6" x14ac:dyDescent="0.3">
      <c r="G666" s="2" t="s">
        <v>575</v>
      </c>
      <c r="H666" s="2">
        <v>14455.92</v>
      </c>
      <c r="I666" s="16" t="s">
        <v>647</v>
      </c>
      <c r="J666" s="6">
        <f t="shared" si="67"/>
        <v>14377.429499999998</v>
      </c>
      <c r="K666" s="6">
        <f t="shared" si="68"/>
        <v>0.54296440489433884</v>
      </c>
    </row>
    <row r="667" spans="7:11" ht="15.6" x14ac:dyDescent="0.3">
      <c r="G667" s="2" t="s">
        <v>576</v>
      </c>
      <c r="H667" s="2">
        <v>14420.75</v>
      </c>
      <c r="I667" s="16" t="s">
        <v>647</v>
      </c>
      <c r="J667" s="6">
        <f t="shared" si="67"/>
        <v>14377.429499999998</v>
      </c>
      <c r="K667" s="6">
        <f t="shared" si="68"/>
        <v>0.30040393183434722</v>
      </c>
    </row>
    <row r="668" spans="7:11" ht="15.6" x14ac:dyDescent="0.3">
      <c r="G668" s="2" t="s">
        <v>577</v>
      </c>
      <c r="H668" s="2">
        <v>14335.32</v>
      </c>
      <c r="I668" s="16" t="s">
        <v>647</v>
      </c>
      <c r="J668" s="6">
        <f t="shared" si="67"/>
        <v>14377.429499999998</v>
      </c>
      <c r="K668" s="6">
        <f t="shared" si="68"/>
        <v>0.29374649467189196</v>
      </c>
    </row>
    <row r="669" spans="7:11" ht="15.6" x14ac:dyDescent="0.3">
      <c r="G669" s="2" t="s">
        <v>578</v>
      </c>
      <c r="H669" s="2">
        <v>14322.26</v>
      </c>
      <c r="I669" s="16" t="s">
        <v>647</v>
      </c>
      <c r="J669" s="6">
        <f t="shared" si="67"/>
        <v>14377.429499999998</v>
      </c>
      <c r="K669" s="6">
        <f t="shared" si="68"/>
        <v>0.38520107860071073</v>
      </c>
    </row>
    <row r="670" spans="7:11" ht="15.6" x14ac:dyDescent="0.3">
      <c r="G670" s="2" t="s">
        <v>579</v>
      </c>
      <c r="H670" s="2">
        <v>14322.26</v>
      </c>
      <c r="I670" s="16" t="s">
        <v>647</v>
      </c>
      <c r="J670" s="6">
        <f t="shared" si="67"/>
        <v>14377.429499999998</v>
      </c>
      <c r="K670" s="6">
        <f t="shared" si="68"/>
        <v>0.38520107860071073</v>
      </c>
    </row>
    <row r="671" spans="7:11" ht="15.6" x14ac:dyDescent="0.3">
      <c r="G671" s="2" t="s">
        <v>580</v>
      </c>
      <c r="H671" s="2">
        <v>14322.26</v>
      </c>
      <c r="I671" s="16" t="s">
        <v>647</v>
      </c>
      <c r="J671" s="6">
        <f t="shared" si="67"/>
        <v>14377.429499999998</v>
      </c>
      <c r="K671" s="6">
        <f t="shared" si="68"/>
        <v>0.38520107860071073</v>
      </c>
    </row>
    <row r="672" spans="7:11" ht="15.6" x14ac:dyDescent="0.3">
      <c r="G672" s="2" t="s">
        <v>581</v>
      </c>
      <c r="H672" s="2">
        <v>14290.1</v>
      </c>
      <c r="I672" s="16" t="s">
        <v>647</v>
      </c>
      <c r="J672" s="6">
        <f t="shared" si="67"/>
        <v>14377.429499999998</v>
      </c>
      <c r="K672" s="6">
        <f t="shared" si="68"/>
        <v>0.61111888650182999</v>
      </c>
    </row>
    <row r="673" spans="7:11" ht="15.6" x14ac:dyDescent="0.3">
      <c r="G673" s="2" t="s">
        <v>582</v>
      </c>
      <c r="H673" s="2">
        <v>14296.13</v>
      </c>
      <c r="I673" s="16" t="s">
        <v>647</v>
      </c>
      <c r="J673" s="6">
        <f t="shared" ref="J673:J735" si="69">$D$6</f>
        <v>14377.429499999998</v>
      </c>
      <c r="K673" s="6">
        <f t="shared" si="68"/>
        <v>0.56868187404562764</v>
      </c>
    </row>
    <row r="674" spans="7:11" ht="15.6" x14ac:dyDescent="0.3">
      <c r="G674" s="2" t="s">
        <v>583</v>
      </c>
      <c r="H674" s="2">
        <v>14308.19</v>
      </c>
      <c r="I674" s="16" t="s">
        <v>647</v>
      </c>
      <c r="J674" s="6">
        <f t="shared" si="69"/>
        <v>14377.429499999998</v>
      </c>
      <c r="K674" s="6">
        <f t="shared" si="68"/>
        <v>0.48391515628460247</v>
      </c>
    </row>
    <row r="675" spans="7:11" ht="15.6" x14ac:dyDescent="0.3">
      <c r="G675" s="2" t="s">
        <v>584</v>
      </c>
      <c r="H675" s="2">
        <v>14336.33</v>
      </c>
      <c r="I675" s="16" t="s">
        <v>647</v>
      </c>
      <c r="J675" s="6">
        <f t="shared" si="69"/>
        <v>14377.429499999998</v>
      </c>
      <c r="K675" s="6">
        <f t="shared" si="68"/>
        <v>0.28668076139429299</v>
      </c>
    </row>
    <row r="676" spans="7:11" ht="15.6" x14ac:dyDescent="0.3">
      <c r="G676" s="2" t="s">
        <v>585</v>
      </c>
      <c r="H676" s="2">
        <v>14340.35</v>
      </c>
      <c r="I676" s="16" t="s">
        <v>647</v>
      </c>
      <c r="J676" s="6">
        <f t="shared" si="69"/>
        <v>14377.429499999998</v>
      </c>
      <c r="K676" s="6">
        <f t="shared" si="68"/>
        <v>0.25856760818249208</v>
      </c>
    </row>
    <row r="677" spans="7:11" ht="15.6" x14ac:dyDescent="0.3">
      <c r="G677" s="4">
        <v>44562</v>
      </c>
      <c r="H677" s="2">
        <v>14340.35</v>
      </c>
      <c r="I677" s="16" t="s">
        <v>647</v>
      </c>
      <c r="J677" s="6">
        <f t="shared" si="69"/>
        <v>14377.429499999998</v>
      </c>
      <c r="K677" s="6">
        <f t="shared" si="68"/>
        <v>0.25856760818249208</v>
      </c>
    </row>
    <row r="678" spans="7:11" ht="15.6" x14ac:dyDescent="0.3">
      <c r="G678" s="4">
        <v>44593</v>
      </c>
      <c r="H678" s="2">
        <v>14340.35</v>
      </c>
      <c r="I678" s="16" t="s">
        <v>647</v>
      </c>
      <c r="J678" s="6">
        <f t="shared" si="69"/>
        <v>14377.429499999998</v>
      </c>
      <c r="K678" s="6">
        <f t="shared" si="68"/>
        <v>0.25856760818249208</v>
      </c>
    </row>
    <row r="679" spans="7:11" ht="15.6" x14ac:dyDescent="0.3">
      <c r="G679" s="2" t="s">
        <v>586</v>
      </c>
      <c r="H679" s="2">
        <v>14349.39</v>
      </c>
      <c r="I679" s="16" t="s">
        <v>647</v>
      </c>
      <c r="J679" s="6">
        <f t="shared" si="69"/>
        <v>14377.429499999998</v>
      </c>
      <c r="K679" s="6">
        <f t="shared" si="68"/>
        <v>0.19540551898024205</v>
      </c>
    </row>
    <row r="680" spans="7:11" ht="15.6" x14ac:dyDescent="0.3">
      <c r="G680" s="2" t="s">
        <v>587</v>
      </c>
      <c r="H680" s="2">
        <v>14341.35</v>
      </c>
      <c r="I680" s="16" t="s">
        <v>647</v>
      </c>
      <c r="J680" s="6">
        <f t="shared" si="69"/>
        <v>14377.429499999998</v>
      </c>
      <c r="K680" s="6">
        <f t="shared" si="68"/>
        <v>0.25157673440783473</v>
      </c>
    </row>
    <row r="681" spans="7:11" ht="15.6" x14ac:dyDescent="0.3">
      <c r="G681" s="2" t="s">
        <v>588</v>
      </c>
      <c r="H681" s="2">
        <v>14381.55</v>
      </c>
      <c r="I681" s="16" t="s">
        <v>647</v>
      </c>
      <c r="J681" s="6">
        <f t="shared" si="69"/>
        <v>14377.429499999998</v>
      </c>
      <c r="K681" s="6">
        <f t="shared" si="68"/>
        <v>2.8651292802242476E-2</v>
      </c>
    </row>
    <row r="682" spans="7:11" ht="15.6" x14ac:dyDescent="0.3">
      <c r="G682" s="2" t="s">
        <v>589</v>
      </c>
      <c r="H682" s="2">
        <v>14436.83</v>
      </c>
      <c r="I682" s="16" t="s">
        <v>647</v>
      </c>
      <c r="J682" s="6">
        <f t="shared" si="69"/>
        <v>14377.429499999998</v>
      </c>
      <c r="K682" s="6">
        <f t="shared" si="68"/>
        <v>0.41145112881430035</v>
      </c>
    </row>
    <row r="683" spans="7:11" ht="15.6" x14ac:dyDescent="0.3">
      <c r="G683" s="2" t="s">
        <v>590</v>
      </c>
      <c r="H683" s="2">
        <v>14467.98</v>
      </c>
      <c r="I683" s="16" t="s">
        <v>647</v>
      </c>
      <c r="J683" s="6">
        <f t="shared" si="69"/>
        <v>14377.429499999998</v>
      </c>
      <c r="K683" s="6">
        <f t="shared" si="68"/>
        <v>0.62586829674910527</v>
      </c>
    </row>
    <row r="684" spans="7:11" ht="15.6" x14ac:dyDescent="0.3">
      <c r="G684" s="4">
        <v>44774</v>
      </c>
      <c r="H684" s="2">
        <v>14467.98</v>
      </c>
      <c r="I684" s="16" t="s">
        <v>647</v>
      </c>
      <c r="J684" s="6">
        <f t="shared" si="69"/>
        <v>14377.429499999998</v>
      </c>
      <c r="K684" s="6">
        <f t="shared" si="68"/>
        <v>0.62586829674910527</v>
      </c>
    </row>
    <row r="685" spans="7:11" ht="15.6" x14ac:dyDescent="0.3">
      <c r="G685" s="4">
        <v>44805</v>
      </c>
      <c r="H685" s="2">
        <v>14467.98</v>
      </c>
      <c r="I685" s="16" t="s">
        <v>647</v>
      </c>
      <c r="J685" s="6">
        <f t="shared" si="69"/>
        <v>14377.429499999998</v>
      </c>
      <c r="K685" s="6">
        <f t="shared" si="68"/>
        <v>0.62586829674910527</v>
      </c>
    </row>
    <row r="686" spans="7:11" ht="15.6" x14ac:dyDescent="0.3">
      <c r="G686" s="2" t="s">
        <v>591</v>
      </c>
      <c r="H686" s="2">
        <v>14431.8</v>
      </c>
      <c r="I686" s="16" t="s">
        <v>647</v>
      </c>
      <c r="J686" s="6">
        <f t="shared" si="69"/>
        <v>14377.429499999998</v>
      </c>
      <c r="K686" s="6">
        <f t="shared" si="68"/>
        <v>0.37674094707521522</v>
      </c>
    </row>
    <row r="687" spans="7:11" ht="15.6" x14ac:dyDescent="0.3">
      <c r="G687" s="2" t="s">
        <v>592</v>
      </c>
      <c r="H687" s="2">
        <v>14394.62</v>
      </c>
      <c r="I687" s="16" t="s">
        <v>647</v>
      </c>
      <c r="J687" s="6">
        <f t="shared" si="69"/>
        <v>14377.429499999998</v>
      </c>
      <c r="K687" s="6">
        <f t="shared" si="68"/>
        <v>0.11942309001559215</v>
      </c>
    </row>
    <row r="688" spans="7:11" ht="15.6" x14ac:dyDescent="0.3">
      <c r="G688" s="2" t="s">
        <v>593</v>
      </c>
      <c r="H688" s="2">
        <v>14370.5</v>
      </c>
      <c r="I688" s="16" t="s">
        <v>647</v>
      </c>
      <c r="J688" s="6">
        <f t="shared" si="69"/>
        <v>14377.429499999998</v>
      </c>
      <c r="K688" s="6">
        <f t="shared" si="68"/>
        <v>4.822031244562381E-2</v>
      </c>
    </row>
    <row r="689" spans="7:11" ht="15.6" x14ac:dyDescent="0.3">
      <c r="G689" s="2" t="s">
        <v>594</v>
      </c>
      <c r="H689" s="2">
        <v>14373.51</v>
      </c>
      <c r="I689" s="16" t="s">
        <v>647</v>
      </c>
      <c r="J689" s="6">
        <f t="shared" si="69"/>
        <v>14377.429499999998</v>
      </c>
      <c r="K689" s="6">
        <f t="shared" si="68"/>
        <v>2.7268913438667046E-2</v>
      </c>
    </row>
    <row r="690" spans="7:11" ht="15.6" x14ac:dyDescent="0.3">
      <c r="G690" s="2" t="s">
        <v>595</v>
      </c>
      <c r="H690" s="2">
        <v>14382.56</v>
      </c>
      <c r="I690" s="16" t="s">
        <v>647</v>
      </c>
      <c r="J690" s="6">
        <f t="shared" si="69"/>
        <v>14377.429499999998</v>
      </c>
      <c r="K690" s="6">
        <f t="shared" si="68"/>
        <v>3.5671674583670224E-2</v>
      </c>
    </row>
    <row r="691" spans="7:11" ht="15.6" x14ac:dyDescent="0.3">
      <c r="G691" s="2" t="s">
        <v>596</v>
      </c>
      <c r="H691" s="2">
        <v>14382.56</v>
      </c>
      <c r="I691" s="16" t="s">
        <v>647</v>
      </c>
      <c r="J691" s="6">
        <f t="shared" si="69"/>
        <v>14377.429499999998</v>
      </c>
      <c r="K691" s="6">
        <f t="shared" si="68"/>
        <v>3.5671674583670224E-2</v>
      </c>
    </row>
    <row r="692" spans="7:11" ht="15.6" x14ac:dyDescent="0.3">
      <c r="G692" s="2" t="s">
        <v>597</v>
      </c>
      <c r="H692" s="2">
        <v>14382.56</v>
      </c>
      <c r="I692" s="16" t="s">
        <v>647</v>
      </c>
      <c r="J692" s="6">
        <f t="shared" si="69"/>
        <v>14377.429499999998</v>
      </c>
      <c r="K692" s="6">
        <f t="shared" si="68"/>
        <v>3.5671674583670224E-2</v>
      </c>
    </row>
    <row r="693" spans="7:11" ht="15.6" x14ac:dyDescent="0.3">
      <c r="G693" s="2" t="s">
        <v>598</v>
      </c>
      <c r="H693" s="2">
        <v>14381.55</v>
      </c>
      <c r="I693" s="16" t="s">
        <v>647</v>
      </c>
      <c r="J693" s="6">
        <f t="shared" si="69"/>
        <v>14377.429499999998</v>
      </c>
      <c r="K693" s="6">
        <f t="shared" si="68"/>
        <v>2.8651292802242476E-2</v>
      </c>
    </row>
    <row r="694" spans="7:11" ht="15.6" x14ac:dyDescent="0.3">
      <c r="G694" s="2" t="s">
        <v>599</v>
      </c>
      <c r="H694" s="2">
        <v>14394.62</v>
      </c>
      <c r="I694" s="16" t="s">
        <v>647</v>
      </c>
      <c r="J694" s="6">
        <f t="shared" si="69"/>
        <v>14377.429499999998</v>
      </c>
      <c r="K694" s="6">
        <f t="shared" si="68"/>
        <v>0.11942309001559215</v>
      </c>
    </row>
    <row r="695" spans="7:11" ht="15.6" x14ac:dyDescent="0.3">
      <c r="G695" s="2" t="s">
        <v>600</v>
      </c>
      <c r="H695" s="2">
        <v>14396.63</v>
      </c>
      <c r="I695" s="16" t="s">
        <v>647</v>
      </c>
      <c r="J695" s="6">
        <f t="shared" si="69"/>
        <v>14377.429499999998</v>
      </c>
      <c r="K695" s="6">
        <f t="shared" si="68"/>
        <v>0.13336801737629453</v>
      </c>
    </row>
    <row r="696" spans="7:11" ht="15.6" x14ac:dyDescent="0.3">
      <c r="G696" s="2" t="s">
        <v>601</v>
      </c>
      <c r="H696" s="2">
        <v>14441.85</v>
      </c>
      <c r="I696" s="16" t="s">
        <v>647</v>
      </c>
      <c r="J696" s="6">
        <f t="shared" si="69"/>
        <v>14377.429499999998</v>
      </c>
      <c r="K696" s="6">
        <f t="shared" si="68"/>
        <v>0.44606819763397343</v>
      </c>
    </row>
    <row r="697" spans="7:11" ht="15.6" x14ac:dyDescent="0.3">
      <c r="G697" s="2" t="s">
        <v>602</v>
      </c>
      <c r="H697" s="2">
        <v>14425.77</v>
      </c>
      <c r="I697" s="16" t="s">
        <v>647</v>
      </c>
      <c r="J697" s="6">
        <f t="shared" si="69"/>
        <v>14377.429499999998</v>
      </c>
      <c r="K697" s="6">
        <f t="shared" si="68"/>
        <v>0.33509823045842313</v>
      </c>
    </row>
    <row r="698" spans="7:11" ht="15.6" x14ac:dyDescent="0.3">
      <c r="G698" s="2" t="s">
        <v>603</v>
      </c>
      <c r="H698" s="2">
        <v>14425.77</v>
      </c>
      <c r="I698" s="16" t="s">
        <v>647</v>
      </c>
      <c r="J698" s="6">
        <f t="shared" si="69"/>
        <v>14377.429499999998</v>
      </c>
      <c r="K698" s="6">
        <f t="shared" si="68"/>
        <v>0.33509823045842313</v>
      </c>
    </row>
    <row r="699" spans="7:11" ht="15.6" x14ac:dyDescent="0.3">
      <c r="G699" s="2" t="s">
        <v>604</v>
      </c>
      <c r="H699" s="2">
        <v>14425.77</v>
      </c>
      <c r="I699" s="16" t="s">
        <v>647</v>
      </c>
      <c r="J699" s="6">
        <f t="shared" si="69"/>
        <v>14377.429499999998</v>
      </c>
      <c r="K699" s="6">
        <f t="shared" si="68"/>
        <v>0.33509823045842313</v>
      </c>
    </row>
    <row r="700" spans="7:11" ht="15.6" x14ac:dyDescent="0.3">
      <c r="G700" s="2" t="s">
        <v>605</v>
      </c>
      <c r="H700" s="2">
        <v>14418.74</v>
      </c>
      <c r="I700" s="16" t="s">
        <v>647</v>
      </c>
      <c r="J700" s="6">
        <f t="shared" si="69"/>
        <v>14377.429499999998</v>
      </c>
      <c r="K700" s="6">
        <f t="shared" si="68"/>
        <v>0.28650561699566962</v>
      </c>
    </row>
    <row r="701" spans="7:11" ht="15.6" x14ac:dyDescent="0.3">
      <c r="G701" s="2" t="s">
        <v>606</v>
      </c>
      <c r="H701" s="2">
        <v>14398.64</v>
      </c>
      <c r="I701" s="16" t="s">
        <v>647</v>
      </c>
      <c r="J701" s="6">
        <f t="shared" si="69"/>
        <v>14377.429499999998</v>
      </c>
      <c r="K701" s="6">
        <f t="shared" si="68"/>
        <v>0.14730905141041828</v>
      </c>
    </row>
    <row r="702" spans="7:11" ht="15.6" x14ac:dyDescent="0.3">
      <c r="G702" s="2" t="s">
        <v>607</v>
      </c>
      <c r="H702" s="2">
        <v>14429.79</v>
      </c>
      <c r="I702" s="16" t="s">
        <v>647</v>
      </c>
      <c r="J702" s="6">
        <f t="shared" si="69"/>
        <v>14377.429499999998</v>
      </c>
      <c r="K702" s="6">
        <f t="shared" si="68"/>
        <v>0.3628639086223881</v>
      </c>
    </row>
    <row r="703" spans="7:11" ht="15.6" x14ac:dyDescent="0.3">
      <c r="G703" s="2" t="s">
        <v>608</v>
      </c>
      <c r="H703" s="2">
        <v>14417.73</v>
      </c>
      <c r="I703" s="16" t="s">
        <v>647</v>
      </c>
      <c r="J703" s="6">
        <f t="shared" si="69"/>
        <v>14377.429499999998</v>
      </c>
      <c r="K703" s="6">
        <f t="shared" si="68"/>
        <v>0.2795204238115237</v>
      </c>
    </row>
    <row r="704" spans="7:11" ht="15.6" x14ac:dyDescent="0.3">
      <c r="G704" s="2" t="s">
        <v>609</v>
      </c>
      <c r="H704" s="2">
        <v>14456.93</v>
      </c>
      <c r="I704" s="16" t="s">
        <v>647</v>
      </c>
      <c r="J704" s="6">
        <f t="shared" si="69"/>
        <v>14377.429499999998</v>
      </c>
      <c r="K704" s="6">
        <f t="shared" si="68"/>
        <v>0.54991274081012997</v>
      </c>
    </row>
    <row r="705" spans="7:11" ht="15.6" x14ac:dyDescent="0.3">
      <c r="G705" s="2" t="s">
        <v>610</v>
      </c>
      <c r="H705" s="2">
        <v>14456.93</v>
      </c>
      <c r="I705" s="16" t="s">
        <v>647</v>
      </c>
      <c r="J705" s="6">
        <f t="shared" si="69"/>
        <v>14377.429499999998</v>
      </c>
      <c r="K705" s="6">
        <f t="shared" si="68"/>
        <v>0.54991274081012997</v>
      </c>
    </row>
    <row r="706" spans="7:11" ht="15.6" x14ac:dyDescent="0.3">
      <c r="G706" s="2" t="s">
        <v>611</v>
      </c>
      <c r="H706" s="2">
        <v>14456.93</v>
      </c>
      <c r="I706" s="16" t="s">
        <v>647</v>
      </c>
      <c r="J706" s="6">
        <f t="shared" si="69"/>
        <v>14377.429499999998</v>
      </c>
      <c r="K706" s="6">
        <f t="shared" si="68"/>
        <v>0.54991274081012997</v>
      </c>
    </row>
    <row r="707" spans="7:11" ht="15.6" x14ac:dyDescent="0.3">
      <c r="G707" s="2" t="s">
        <v>612</v>
      </c>
      <c r="H707" s="2">
        <v>14452.91</v>
      </c>
      <c r="I707" s="16" t="s">
        <v>647</v>
      </c>
      <c r="J707" s="6">
        <f t="shared" si="69"/>
        <v>14377.429499999998</v>
      </c>
      <c r="K707" s="6">
        <f t="shared" si="68"/>
        <v>0.5222512282993631</v>
      </c>
    </row>
    <row r="708" spans="7:11" ht="15.6" x14ac:dyDescent="0.3">
      <c r="G708" s="4">
        <v>44563</v>
      </c>
      <c r="H708" s="2">
        <v>14452.91</v>
      </c>
      <c r="I708" s="16" t="s">
        <v>647</v>
      </c>
      <c r="J708" s="6">
        <f t="shared" si="69"/>
        <v>14377.429499999998</v>
      </c>
      <c r="K708" s="6">
        <f t="shared" si="68"/>
        <v>0.5222512282993631</v>
      </c>
    </row>
    <row r="709" spans="7:11" ht="15.6" x14ac:dyDescent="0.3">
      <c r="G709" s="2" t="s">
        <v>613</v>
      </c>
      <c r="H709" s="2">
        <v>14463.96</v>
      </c>
      <c r="I709" s="16" t="s">
        <v>647</v>
      </c>
      <c r="J709" s="6">
        <f t="shared" si="69"/>
        <v>14377.429499999998</v>
      </c>
      <c r="K709" s="6">
        <f t="shared" si="68"/>
        <v>0.59824902723735929</v>
      </c>
    </row>
    <row r="710" spans="7:11" ht="15.6" x14ac:dyDescent="0.3">
      <c r="G710" s="2" t="s">
        <v>614</v>
      </c>
      <c r="H710" s="2">
        <v>14418.74</v>
      </c>
      <c r="I710" s="16" t="s">
        <v>647</v>
      </c>
      <c r="J710" s="6">
        <f t="shared" si="69"/>
        <v>14377.429499999998</v>
      </c>
      <c r="K710" s="6">
        <f t="shared" si="68"/>
        <v>0.28650561699566962</v>
      </c>
    </row>
    <row r="711" spans="7:11" ht="15.6" x14ac:dyDescent="0.3">
      <c r="G711" s="2" t="s">
        <v>615</v>
      </c>
      <c r="H711" s="2">
        <v>14452.91</v>
      </c>
      <c r="I711" s="16" t="s">
        <v>647</v>
      </c>
      <c r="J711" s="6">
        <f t="shared" si="69"/>
        <v>14377.429499999998</v>
      </c>
      <c r="K711" s="6">
        <f t="shared" si="68"/>
        <v>0.5222512282993631</v>
      </c>
    </row>
    <row r="712" spans="7:11" ht="15.6" x14ac:dyDescent="0.3">
      <c r="G712" s="4">
        <v>44683</v>
      </c>
      <c r="H712" s="2">
        <v>14452.91</v>
      </c>
      <c r="I712" s="16" t="s">
        <v>647</v>
      </c>
      <c r="J712" s="6">
        <f t="shared" si="69"/>
        <v>14377.429499999998</v>
      </c>
      <c r="K712" s="6">
        <f t="shared" ref="K712:K735" si="70">ABS((J712-H712)/H712)*100</f>
        <v>0.5222512282993631</v>
      </c>
    </row>
    <row r="713" spans="7:11" ht="15.6" x14ac:dyDescent="0.3">
      <c r="G713" s="4">
        <v>44714</v>
      </c>
      <c r="H713" s="2">
        <v>14452.91</v>
      </c>
      <c r="I713" s="16" t="s">
        <v>647</v>
      </c>
      <c r="J713" s="6">
        <f t="shared" si="69"/>
        <v>14377.429499999998</v>
      </c>
      <c r="K713" s="6">
        <f t="shared" si="70"/>
        <v>0.5222512282993631</v>
      </c>
    </row>
    <row r="714" spans="7:11" ht="15.6" x14ac:dyDescent="0.3">
      <c r="G714" s="2" t="s">
        <v>616</v>
      </c>
      <c r="H714" s="2">
        <v>14447.88</v>
      </c>
      <c r="I714" s="16" t="s">
        <v>647</v>
      </c>
      <c r="J714" s="6">
        <f t="shared" si="69"/>
        <v>14377.429499999998</v>
      </c>
      <c r="K714" s="6">
        <f t="shared" si="70"/>
        <v>0.48761825264330011</v>
      </c>
    </row>
    <row r="715" spans="7:11" ht="15.6" x14ac:dyDescent="0.3">
      <c r="G715" s="2" t="s">
        <v>617</v>
      </c>
      <c r="H715" s="2">
        <v>14476.02</v>
      </c>
      <c r="I715" s="16" t="s">
        <v>647</v>
      </c>
      <c r="J715" s="6">
        <f t="shared" si="69"/>
        <v>14377.429499999998</v>
      </c>
      <c r="K715" s="6">
        <f t="shared" si="70"/>
        <v>0.68106081643989214</v>
      </c>
    </row>
    <row r="716" spans="7:11" ht="15.6" x14ac:dyDescent="0.3">
      <c r="G716" s="2" t="s">
        <v>618</v>
      </c>
      <c r="H716" s="2">
        <v>14456.93</v>
      </c>
      <c r="I716" s="16" t="s">
        <v>647</v>
      </c>
      <c r="J716" s="6">
        <f t="shared" si="69"/>
        <v>14377.429499999998</v>
      </c>
      <c r="K716" s="6">
        <f t="shared" si="70"/>
        <v>0.54991274081012997</v>
      </c>
    </row>
    <row r="717" spans="7:11" ht="15.6" x14ac:dyDescent="0.3">
      <c r="G717" s="2" t="s">
        <v>619</v>
      </c>
      <c r="H717" s="2">
        <v>14437.83</v>
      </c>
      <c r="I717" s="16" t="s">
        <v>647</v>
      </c>
      <c r="J717" s="6">
        <f t="shared" si="69"/>
        <v>14377.429499999998</v>
      </c>
      <c r="K717" s="6">
        <f t="shared" si="70"/>
        <v>0.41834887929835407</v>
      </c>
    </row>
    <row r="718" spans="7:11" ht="15.6" x14ac:dyDescent="0.3">
      <c r="G718" s="2" t="s">
        <v>620</v>
      </c>
      <c r="H718" s="2">
        <v>14415.72</v>
      </c>
      <c r="I718" s="16" t="s">
        <v>647</v>
      </c>
      <c r="J718" s="6">
        <f t="shared" si="69"/>
        <v>14377.429499999998</v>
      </c>
      <c r="K718" s="6">
        <f t="shared" si="70"/>
        <v>0.26561628555494265</v>
      </c>
    </row>
    <row r="719" spans="7:11" ht="15.6" x14ac:dyDescent="0.3">
      <c r="G719" s="4">
        <v>44897</v>
      </c>
      <c r="H719" s="2">
        <v>14415.72</v>
      </c>
      <c r="I719" s="16" t="s">
        <v>647</v>
      </c>
      <c r="J719" s="6">
        <f t="shared" si="69"/>
        <v>14377.429499999998</v>
      </c>
      <c r="K719" s="6">
        <f t="shared" si="70"/>
        <v>0.26561628555494265</v>
      </c>
    </row>
    <row r="720" spans="7:11" ht="15.6" x14ac:dyDescent="0.3">
      <c r="G720" s="2" t="s">
        <v>621</v>
      </c>
      <c r="H720" s="2">
        <v>14415.72</v>
      </c>
      <c r="I720" s="16" t="s">
        <v>647</v>
      </c>
      <c r="J720" s="6">
        <f t="shared" si="69"/>
        <v>14377.429499999998</v>
      </c>
      <c r="K720" s="6">
        <f t="shared" si="70"/>
        <v>0.26561628555494265</v>
      </c>
    </row>
    <row r="721" spans="7:11" ht="15.6" x14ac:dyDescent="0.3">
      <c r="G721" s="2" t="s">
        <v>622</v>
      </c>
      <c r="H721" s="2">
        <v>14430.8</v>
      </c>
      <c r="I721" s="16" t="s">
        <v>647</v>
      </c>
      <c r="J721" s="6">
        <f t="shared" si="69"/>
        <v>14377.429499999998</v>
      </c>
      <c r="K721" s="6">
        <f t="shared" si="70"/>
        <v>0.3698374310502599</v>
      </c>
    </row>
    <row r="722" spans="7:11" ht="15.6" x14ac:dyDescent="0.3">
      <c r="G722" s="2" t="s">
        <v>623</v>
      </c>
      <c r="H722" s="2">
        <v>14409.69</v>
      </c>
      <c r="I722" s="16" t="s">
        <v>647</v>
      </c>
      <c r="J722" s="6">
        <f t="shared" si="69"/>
        <v>14377.429499999998</v>
      </c>
      <c r="K722" s="6">
        <f t="shared" si="70"/>
        <v>0.22388059701494023</v>
      </c>
    </row>
    <row r="723" spans="7:11" ht="15.6" x14ac:dyDescent="0.3">
      <c r="G723" s="2" t="s">
        <v>624</v>
      </c>
      <c r="H723" s="2">
        <v>14363.46</v>
      </c>
      <c r="I723" s="16" t="s">
        <v>647</v>
      </c>
      <c r="J723" s="6">
        <f t="shared" si="69"/>
        <v>14377.429499999998</v>
      </c>
      <c r="K723" s="6">
        <f t="shared" si="70"/>
        <v>9.7257206828989973E-2</v>
      </c>
    </row>
    <row r="724" spans="7:11" ht="15.6" x14ac:dyDescent="0.3">
      <c r="G724" s="2" t="s">
        <v>625</v>
      </c>
      <c r="H724" s="2">
        <v>14349.39</v>
      </c>
      <c r="I724" s="16" t="s">
        <v>647</v>
      </c>
      <c r="J724" s="6">
        <f t="shared" si="69"/>
        <v>14377.429499999998</v>
      </c>
      <c r="K724" s="6">
        <f t="shared" si="70"/>
        <v>0.19540551898024205</v>
      </c>
    </row>
    <row r="725" spans="7:11" ht="15.6" x14ac:dyDescent="0.3">
      <c r="G725" s="2" t="s">
        <v>626</v>
      </c>
      <c r="H725" s="2">
        <v>14372.51</v>
      </c>
      <c r="I725" s="16" t="s">
        <v>647</v>
      </c>
      <c r="J725" s="6">
        <f t="shared" si="69"/>
        <v>14377.429499999998</v>
      </c>
      <c r="K725" s="6">
        <f t="shared" si="70"/>
        <v>3.4228537673643304E-2</v>
      </c>
    </row>
    <row r="726" spans="7:11" ht="15.6" x14ac:dyDescent="0.3">
      <c r="G726" s="2" t="s">
        <v>627</v>
      </c>
      <c r="H726" s="2">
        <v>14372.51</v>
      </c>
      <c r="I726" s="16" t="s">
        <v>647</v>
      </c>
      <c r="J726" s="6">
        <f t="shared" si="69"/>
        <v>14377.429499999998</v>
      </c>
      <c r="K726" s="6">
        <f t="shared" si="70"/>
        <v>3.4228537673643304E-2</v>
      </c>
    </row>
    <row r="727" spans="7:11" ht="15.6" x14ac:dyDescent="0.3">
      <c r="G727" s="2" t="s">
        <v>628</v>
      </c>
      <c r="H727" s="2">
        <v>14372.51</v>
      </c>
      <c r="I727" s="16" t="s">
        <v>647</v>
      </c>
      <c r="J727" s="6">
        <f t="shared" si="69"/>
        <v>14377.429499999998</v>
      </c>
      <c r="K727" s="6">
        <f t="shared" si="70"/>
        <v>3.4228537673643304E-2</v>
      </c>
    </row>
    <row r="728" spans="7:11" ht="15.6" x14ac:dyDescent="0.3">
      <c r="G728" s="2" t="s">
        <v>629</v>
      </c>
      <c r="H728" s="2">
        <v>14410.7</v>
      </c>
      <c r="I728" s="16" t="s">
        <v>647</v>
      </c>
      <c r="J728" s="6">
        <f t="shared" si="69"/>
        <v>14377.429499999998</v>
      </c>
      <c r="K728" s="6">
        <f t="shared" si="70"/>
        <v>0.23087358698746316</v>
      </c>
    </row>
    <row r="729" spans="7:11" ht="15.6" x14ac:dyDescent="0.3">
      <c r="G729" s="2" t="s">
        <v>630</v>
      </c>
      <c r="H729" s="2">
        <v>14400.65</v>
      </c>
      <c r="I729" s="16" t="s">
        <v>647</v>
      </c>
      <c r="J729" s="6">
        <f t="shared" si="69"/>
        <v>14377.429499999998</v>
      </c>
      <c r="K729" s="6">
        <f t="shared" si="70"/>
        <v>0.16124619374820767</v>
      </c>
    </row>
    <row r="730" spans="7:11" ht="15.6" x14ac:dyDescent="0.3">
      <c r="G730" s="2" t="s">
        <v>631</v>
      </c>
      <c r="H730" s="2">
        <v>14433.81</v>
      </c>
      <c r="I730" s="16" t="s">
        <v>647</v>
      </c>
      <c r="J730" s="6">
        <f t="shared" si="69"/>
        <v>14377.429499999998</v>
      </c>
      <c r="K730" s="6">
        <f t="shared" si="70"/>
        <v>0.39061412059602502</v>
      </c>
    </row>
    <row r="731" spans="7:11" ht="15.6" x14ac:dyDescent="0.3">
      <c r="G731" s="2" t="s">
        <v>632</v>
      </c>
      <c r="H731" s="2">
        <v>14426.78</v>
      </c>
      <c r="I731" s="16" t="s">
        <v>647</v>
      </c>
      <c r="J731" s="6">
        <f t="shared" si="69"/>
        <v>14377.429499999998</v>
      </c>
      <c r="K731" s="6">
        <f t="shared" si="70"/>
        <v>0.34207563988639378</v>
      </c>
    </row>
    <row r="732" spans="7:11" ht="15.6" x14ac:dyDescent="0.3">
      <c r="G732" s="2" t="s">
        <v>633</v>
      </c>
      <c r="H732" s="2">
        <v>14442.86</v>
      </c>
      <c r="I732" s="16" t="s">
        <v>647</v>
      </c>
      <c r="J732" s="6">
        <f t="shared" si="69"/>
        <v>14377.429499999998</v>
      </c>
      <c r="K732" s="6">
        <f t="shared" si="70"/>
        <v>0.45303007853016786</v>
      </c>
    </row>
    <row r="733" spans="7:11" ht="15.6" x14ac:dyDescent="0.3">
      <c r="G733" s="5" t="s">
        <v>634</v>
      </c>
      <c r="H733" s="2">
        <v>14442.86</v>
      </c>
      <c r="I733" s="16" t="s">
        <v>647</v>
      </c>
      <c r="J733" s="6">
        <f t="shared" si="69"/>
        <v>14377.429499999998</v>
      </c>
      <c r="K733" s="6">
        <f t="shared" si="70"/>
        <v>0.45303007853016786</v>
      </c>
    </row>
    <row r="734" spans="7:11" ht="15.6" x14ac:dyDescent="0.3">
      <c r="G734" s="5" t="s">
        <v>635</v>
      </c>
      <c r="H734" s="2">
        <v>14442.86</v>
      </c>
      <c r="I734" s="16" t="s">
        <v>647</v>
      </c>
      <c r="J734" s="6">
        <f t="shared" si="69"/>
        <v>14377.429499999998</v>
      </c>
      <c r="K734" s="6">
        <f t="shared" si="70"/>
        <v>0.45303007853016786</v>
      </c>
    </row>
    <row r="735" spans="7:11" ht="15.6" x14ac:dyDescent="0.3">
      <c r="G735" s="5" t="s">
        <v>636</v>
      </c>
      <c r="H735" s="2">
        <v>14442.86</v>
      </c>
      <c r="I735" s="16" t="s">
        <v>647</v>
      </c>
      <c r="J735" s="6">
        <f t="shared" si="69"/>
        <v>14377.429499999998</v>
      </c>
      <c r="K735" s="6">
        <f t="shared" si="70"/>
        <v>0.45303007853016786</v>
      </c>
    </row>
  </sheetData>
  <autoFilter ref="G4:K735" xr:uid="{C7A4C68B-96D8-4D99-93D4-46AA50150918}">
    <filterColumn colId="0" showButton="0"/>
  </autoFilter>
  <mergeCells count="8">
    <mergeCell ref="O4:Q5"/>
    <mergeCell ref="R4:R5"/>
    <mergeCell ref="S4:S5"/>
    <mergeCell ref="G4:H5"/>
    <mergeCell ref="C4:D4"/>
    <mergeCell ref="I4:I5"/>
    <mergeCell ref="J4:J5"/>
    <mergeCell ref="K4:K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246B2-D5CA-4C56-9437-D471A189F012}">
  <dimension ref="C3:M44"/>
  <sheetViews>
    <sheetView tabSelected="1" workbookViewId="0">
      <selection activeCell="R13" sqref="R13"/>
    </sheetView>
  </sheetViews>
  <sheetFormatPr defaultRowHeight="14.4" x14ac:dyDescent="0.3"/>
  <sheetData>
    <row r="3" spans="3:13" x14ac:dyDescent="0.3">
      <c r="C3" s="36" t="s">
        <v>662</v>
      </c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3:13" x14ac:dyDescent="0.3">
      <c r="C4" s="36" t="s">
        <v>663</v>
      </c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3:13" x14ac:dyDescent="0.3">
      <c r="C5" s="8" t="s">
        <v>664</v>
      </c>
      <c r="D5" s="8" t="s">
        <v>646</v>
      </c>
      <c r="E5" s="8" t="s">
        <v>647</v>
      </c>
      <c r="F5" s="8" t="s">
        <v>648</v>
      </c>
      <c r="G5" s="8" t="s">
        <v>649</v>
      </c>
      <c r="H5" s="8" t="s">
        <v>650</v>
      </c>
      <c r="I5" s="8" t="s">
        <v>651</v>
      </c>
      <c r="J5" s="8" t="s">
        <v>652</v>
      </c>
      <c r="K5" s="8" t="s">
        <v>653</v>
      </c>
      <c r="L5" s="8" t="s">
        <v>654</v>
      </c>
      <c r="M5" s="8" t="s">
        <v>655</v>
      </c>
    </row>
    <row r="6" spans="3:13" x14ac:dyDescent="0.3">
      <c r="C6" s="8" t="s">
        <v>646</v>
      </c>
      <c r="D6" s="14">
        <v>85</v>
      </c>
      <c r="E6" s="14">
        <v>12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</row>
    <row r="7" spans="3:13" x14ac:dyDescent="0.3">
      <c r="C7" s="8" t="s">
        <v>647</v>
      </c>
      <c r="D7" s="14">
        <v>12</v>
      </c>
      <c r="E7" s="14">
        <v>314</v>
      </c>
      <c r="F7" s="14">
        <v>12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</row>
    <row r="8" spans="3:13" x14ac:dyDescent="0.3">
      <c r="C8" s="8" t="s">
        <v>648</v>
      </c>
      <c r="D8" s="8">
        <v>0</v>
      </c>
      <c r="E8" s="14">
        <v>12</v>
      </c>
      <c r="F8" s="14">
        <v>129</v>
      </c>
      <c r="G8" s="14">
        <v>8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</row>
    <row r="9" spans="3:13" x14ac:dyDescent="0.3">
      <c r="C9" s="8" t="s">
        <v>649</v>
      </c>
      <c r="D9" s="8">
        <v>0</v>
      </c>
      <c r="E9" s="8">
        <v>0</v>
      </c>
      <c r="F9" s="14">
        <v>8</v>
      </c>
      <c r="G9" s="14">
        <v>84</v>
      </c>
      <c r="H9" s="14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</row>
    <row r="10" spans="3:13" x14ac:dyDescent="0.3">
      <c r="C10" s="8" t="s">
        <v>650</v>
      </c>
      <c r="D10" s="8">
        <v>0</v>
      </c>
      <c r="E10" s="8">
        <v>0</v>
      </c>
      <c r="F10" s="8">
        <v>0</v>
      </c>
      <c r="G10" s="14">
        <v>1</v>
      </c>
      <c r="H10" s="14">
        <v>8</v>
      </c>
      <c r="I10" s="8">
        <v>0</v>
      </c>
      <c r="J10" s="14">
        <v>1</v>
      </c>
      <c r="K10" s="8">
        <v>0</v>
      </c>
      <c r="L10" s="8">
        <v>0</v>
      </c>
      <c r="M10" s="8">
        <v>0</v>
      </c>
    </row>
    <row r="11" spans="3:13" x14ac:dyDescent="0.3">
      <c r="C11" s="8" t="s">
        <v>651</v>
      </c>
      <c r="D11" s="8">
        <v>0</v>
      </c>
      <c r="E11" s="8">
        <v>0</v>
      </c>
      <c r="F11" s="8">
        <v>0</v>
      </c>
      <c r="G11" s="8">
        <v>0</v>
      </c>
      <c r="H11" s="14">
        <v>1</v>
      </c>
      <c r="I11" s="14">
        <v>8</v>
      </c>
      <c r="J11" s="14">
        <v>2</v>
      </c>
      <c r="K11" s="8">
        <v>0</v>
      </c>
      <c r="L11" s="8">
        <v>0</v>
      </c>
      <c r="M11" s="8">
        <v>0</v>
      </c>
    </row>
    <row r="12" spans="3:13" x14ac:dyDescent="0.3">
      <c r="C12" s="8" t="s">
        <v>652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14">
        <v>3</v>
      </c>
      <c r="J12" s="14">
        <v>3</v>
      </c>
      <c r="K12" s="8">
        <v>0</v>
      </c>
      <c r="L12" s="14">
        <v>1</v>
      </c>
      <c r="M12" s="8">
        <v>0</v>
      </c>
    </row>
    <row r="13" spans="3:13" x14ac:dyDescent="0.3">
      <c r="C13" s="8" t="s">
        <v>653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</row>
    <row r="14" spans="3:13" x14ac:dyDescent="0.3">
      <c r="C14" s="8" t="s">
        <v>654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14">
        <v>1</v>
      </c>
      <c r="K14" s="8">
        <v>0</v>
      </c>
      <c r="L14" s="14">
        <v>13</v>
      </c>
      <c r="M14" s="14">
        <v>2</v>
      </c>
    </row>
    <row r="15" spans="3:13" x14ac:dyDescent="0.3">
      <c r="C15" s="8" t="s">
        <v>655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14">
        <v>2</v>
      </c>
      <c r="M15" s="14">
        <v>6</v>
      </c>
    </row>
    <row r="19" spans="3:13" x14ac:dyDescent="0.3">
      <c r="C19" s="36" t="s">
        <v>665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3:13" x14ac:dyDescent="0.3">
      <c r="C20" s="8" t="s">
        <v>664</v>
      </c>
      <c r="D20" s="8" t="s">
        <v>646</v>
      </c>
      <c r="E20" s="8" t="s">
        <v>647</v>
      </c>
      <c r="F20" s="8" t="s">
        <v>648</v>
      </c>
      <c r="G20" s="8" t="s">
        <v>649</v>
      </c>
      <c r="H20" s="8" t="s">
        <v>650</v>
      </c>
      <c r="I20" s="8" t="s">
        <v>651</v>
      </c>
      <c r="J20" s="8" t="s">
        <v>652</v>
      </c>
      <c r="K20" s="8" t="s">
        <v>653</v>
      </c>
      <c r="L20" s="8" t="s">
        <v>654</v>
      </c>
      <c r="M20" s="8" t="s">
        <v>655</v>
      </c>
    </row>
    <row r="21" spans="3:13" x14ac:dyDescent="0.3">
      <c r="C21" s="8" t="s">
        <v>646</v>
      </c>
      <c r="D21" s="12" t="s">
        <v>666</v>
      </c>
      <c r="E21" s="13" t="s">
        <v>667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</row>
    <row r="22" spans="3:13" x14ac:dyDescent="0.3">
      <c r="C22" s="8" t="s">
        <v>647</v>
      </c>
      <c r="D22" s="12" t="s">
        <v>668</v>
      </c>
      <c r="E22" s="12" t="s">
        <v>669</v>
      </c>
      <c r="F22" s="12" t="s">
        <v>668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</row>
    <row r="23" spans="3:13" x14ac:dyDescent="0.3">
      <c r="C23" s="8" t="s">
        <v>648</v>
      </c>
      <c r="D23" s="10">
        <v>0</v>
      </c>
      <c r="E23" s="12" t="s">
        <v>670</v>
      </c>
      <c r="F23" s="12" t="s">
        <v>671</v>
      </c>
      <c r="G23" s="12" t="s">
        <v>672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</row>
    <row r="24" spans="3:13" x14ac:dyDescent="0.3">
      <c r="C24" s="8" t="s">
        <v>649</v>
      </c>
      <c r="D24" s="10">
        <v>0</v>
      </c>
      <c r="E24" s="10">
        <v>0</v>
      </c>
      <c r="F24" s="13" t="s">
        <v>673</v>
      </c>
      <c r="G24" s="12" t="s">
        <v>674</v>
      </c>
      <c r="H24" s="13" t="s">
        <v>675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</row>
    <row r="25" spans="3:13" x14ac:dyDescent="0.3">
      <c r="C25" s="8" t="s">
        <v>650</v>
      </c>
      <c r="D25" s="10">
        <v>0</v>
      </c>
      <c r="E25" s="10">
        <v>0</v>
      </c>
      <c r="F25" s="10">
        <v>0</v>
      </c>
      <c r="G25" s="13" t="s">
        <v>676</v>
      </c>
      <c r="H25" s="13" t="s">
        <v>677</v>
      </c>
      <c r="I25" s="10">
        <v>0</v>
      </c>
      <c r="J25" s="13" t="s">
        <v>676</v>
      </c>
      <c r="K25" s="10">
        <v>0</v>
      </c>
      <c r="L25" s="10">
        <v>0</v>
      </c>
      <c r="M25" s="10">
        <v>0</v>
      </c>
    </row>
    <row r="26" spans="3:13" x14ac:dyDescent="0.3">
      <c r="C26" s="8" t="s">
        <v>651</v>
      </c>
      <c r="D26" s="10">
        <v>0</v>
      </c>
      <c r="E26" s="10">
        <v>0</v>
      </c>
      <c r="F26" s="10">
        <v>0</v>
      </c>
      <c r="G26" s="10">
        <v>0</v>
      </c>
      <c r="H26" s="13" t="s">
        <v>678</v>
      </c>
      <c r="I26" s="13" t="s">
        <v>679</v>
      </c>
      <c r="J26" s="13" t="s">
        <v>680</v>
      </c>
      <c r="K26" s="10">
        <v>0</v>
      </c>
      <c r="L26" s="10">
        <v>0</v>
      </c>
      <c r="M26" s="10">
        <v>0</v>
      </c>
    </row>
    <row r="27" spans="3:13" x14ac:dyDescent="0.3">
      <c r="C27" s="8" t="s">
        <v>652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3" t="s">
        <v>681</v>
      </c>
      <c r="J27" s="13" t="s">
        <v>681</v>
      </c>
      <c r="K27" s="10">
        <v>0</v>
      </c>
      <c r="L27" s="13" t="s">
        <v>682</v>
      </c>
      <c r="M27" s="10">
        <v>0</v>
      </c>
    </row>
    <row r="28" spans="3:13" x14ac:dyDescent="0.3">
      <c r="C28" s="8" t="s">
        <v>653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</row>
    <row r="29" spans="3:13" x14ac:dyDescent="0.3">
      <c r="C29" s="8" t="s">
        <v>654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3" t="s">
        <v>683</v>
      </c>
      <c r="K29" s="10">
        <v>0</v>
      </c>
      <c r="L29" s="13" t="s">
        <v>684</v>
      </c>
      <c r="M29" s="13" t="s">
        <v>685</v>
      </c>
    </row>
    <row r="30" spans="3:13" x14ac:dyDescent="0.3">
      <c r="C30" s="8" t="s">
        <v>655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3" t="s">
        <v>686</v>
      </c>
      <c r="M30" s="13" t="s">
        <v>687</v>
      </c>
    </row>
    <row r="33" spans="3:13" x14ac:dyDescent="0.3">
      <c r="C33" s="36" t="s">
        <v>665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</row>
    <row r="34" spans="3:13" x14ac:dyDescent="0.3">
      <c r="C34" s="15" t="s">
        <v>664</v>
      </c>
      <c r="D34" s="15" t="s">
        <v>646</v>
      </c>
      <c r="E34" s="15" t="s">
        <v>647</v>
      </c>
      <c r="F34" s="15" t="s">
        <v>648</v>
      </c>
      <c r="G34" s="15" t="s">
        <v>649</v>
      </c>
      <c r="H34" s="15" t="s">
        <v>650</v>
      </c>
      <c r="I34" s="15" t="s">
        <v>651</v>
      </c>
      <c r="J34" s="15" t="s">
        <v>652</v>
      </c>
      <c r="K34" s="15" t="s">
        <v>653</v>
      </c>
      <c r="L34" s="15" t="s">
        <v>654</v>
      </c>
      <c r="M34" s="15" t="s">
        <v>655</v>
      </c>
    </row>
    <row r="35" spans="3:13" x14ac:dyDescent="0.3">
      <c r="C35" s="15" t="s">
        <v>646</v>
      </c>
      <c r="D35" s="18">
        <f>85/97</f>
        <v>0.87628865979381443</v>
      </c>
      <c r="E35" s="18">
        <f>12/97</f>
        <v>0.12371134020618557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</row>
    <row r="36" spans="3:13" x14ac:dyDescent="0.3">
      <c r="C36" s="15" t="s">
        <v>647</v>
      </c>
      <c r="D36" s="18">
        <f>12/338</f>
        <v>3.5502958579881658E-2</v>
      </c>
      <c r="E36" s="18">
        <f>314/338</f>
        <v>0.92899408284023666</v>
      </c>
      <c r="F36" s="18">
        <f>12/338</f>
        <v>3.5502958579881658E-2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</row>
    <row r="37" spans="3:13" x14ac:dyDescent="0.3">
      <c r="C37" s="15" t="s">
        <v>648</v>
      </c>
      <c r="D37" s="19">
        <v>0</v>
      </c>
      <c r="E37" s="18">
        <f>12/149</f>
        <v>8.0536912751677847E-2</v>
      </c>
      <c r="F37" s="18">
        <f>129/149</f>
        <v>0.86577181208053688</v>
      </c>
      <c r="G37" s="18">
        <f>8/149</f>
        <v>5.3691275167785234E-2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</row>
    <row r="38" spans="3:13" x14ac:dyDescent="0.3">
      <c r="C38" s="15" t="s">
        <v>649</v>
      </c>
      <c r="D38" s="19">
        <v>0</v>
      </c>
      <c r="E38" s="19">
        <v>0</v>
      </c>
      <c r="F38" s="18">
        <f>8/93</f>
        <v>8.6021505376344093E-2</v>
      </c>
      <c r="G38" s="18">
        <f>84/93</f>
        <v>0.90322580645161288</v>
      </c>
      <c r="H38" s="18">
        <f>1/93</f>
        <v>1.0752688172043012E-2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</row>
    <row r="39" spans="3:13" x14ac:dyDescent="0.3">
      <c r="C39" s="15" t="s">
        <v>650</v>
      </c>
      <c r="D39" s="19">
        <v>0</v>
      </c>
      <c r="E39" s="19">
        <v>0</v>
      </c>
      <c r="F39" s="19">
        <v>0</v>
      </c>
      <c r="G39" s="18">
        <f>1/10</f>
        <v>0.1</v>
      </c>
      <c r="H39" s="18">
        <f>8/10</f>
        <v>0.8</v>
      </c>
      <c r="I39" s="19">
        <v>0</v>
      </c>
      <c r="J39" s="18">
        <f>1/10</f>
        <v>0.1</v>
      </c>
      <c r="K39" s="19">
        <v>0</v>
      </c>
      <c r="L39" s="19">
        <v>0</v>
      </c>
      <c r="M39" s="19">
        <v>0</v>
      </c>
    </row>
    <row r="40" spans="3:13" x14ac:dyDescent="0.3">
      <c r="C40" s="15" t="s">
        <v>651</v>
      </c>
      <c r="D40" s="19">
        <v>0</v>
      </c>
      <c r="E40" s="19">
        <v>0</v>
      </c>
      <c r="F40" s="19">
        <v>0</v>
      </c>
      <c r="G40" s="19">
        <v>0</v>
      </c>
      <c r="H40" s="18">
        <f>1/11</f>
        <v>9.0909090909090912E-2</v>
      </c>
      <c r="I40" s="18">
        <f>8/11</f>
        <v>0.72727272727272729</v>
      </c>
      <c r="J40" s="18">
        <f>2/11</f>
        <v>0.18181818181818182</v>
      </c>
      <c r="K40" s="19">
        <v>0</v>
      </c>
      <c r="L40" s="19">
        <v>0</v>
      </c>
      <c r="M40" s="19">
        <v>0</v>
      </c>
    </row>
    <row r="41" spans="3:13" x14ac:dyDescent="0.3">
      <c r="C41" s="15" t="s">
        <v>652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8">
        <f>3/7</f>
        <v>0.42857142857142855</v>
      </c>
      <c r="J41" s="18">
        <f>3/7</f>
        <v>0.42857142857142855</v>
      </c>
      <c r="K41" s="19">
        <v>0</v>
      </c>
      <c r="L41" s="18">
        <f>1/7</f>
        <v>0.14285714285714285</v>
      </c>
      <c r="M41" s="19">
        <v>0</v>
      </c>
    </row>
    <row r="42" spans="3:13" x14ac:dyDescent="0.3">
      <c r="C42" s="15" t="s">
        <v>653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f>0</f>
        <v>0</v>
      </c>
      <c r="K42" s="19">
        <v>0</v>
      </c>
      <c r="L42" s="19">
        <f>0</f>
        <v>0</v>
      </c>
      <c r="M42" s="19">
        <v>0</v>
      </c>
    </row>
    <row r="43" spans="3:13" x14ac:dyDescent="0.3">
      <c r="C43" s="15" t="s">
        <v>654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8">
        <f>1/16</f>
        <v>6.25E-2</v>
      </c>
      <c r="K43" s="19">
        <v>0</v>
      </c>
      <c r="L43" s="18">
        <f>13/16</f>
        <v>0.8125</v>
      </c>
      <c r="M43" s="18">
        <f>2/16</f>
        <v>0.125</v>
      </c>
    </row>
    <row r="44" spans="3:13" x14ac:dyDescent="0.3">
      <c r="C44" s="15" t="s">
        <v>655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8">
        <f>2/8</f>
        <v>0.25</v>
      </c>
      <c r="M44" s="18">
        <f>6/8</f>
        <v>0.75</v>
      </c>
    </row>
  </sheetData>
  <mergeCells count="4">
    <mergeCell ref="C3:M3"/>
    <mergeCell ref="C4:M4"/>
    <mergeCell ref="C19:M19"/>
    <mergeCell ref="C33:M3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041A1-7EF1-4C35-BBD2-0DBE802CBE89}">
  <dimension ref="C4:S735"/>
  <sheetViews>
    <sheetView topLeftCell="F551" workbookViewId="0">
      <selection activeCell="L614" sqref="L614"/>
    </sheetView>
  </sheetViews>
  <sheetFormatPr defaultRowHeight="14.4" x14ac:dyDescent="0.3"/>
  <cols>
    <col min="4" max="4" width="12" bestFit="1" customWidth="1"/>
    <col min="7" max="7" width="26.21875" bestFit="1" customWidth="1"/>
    <col min="9" max="9" width="10" bestFit="1" customWidth="1"/>
    <col min="10" max="10" width="14.109375" bestFit="1" customWidth="1"/>
    <col min="11" max="12" width="12" bestFit="1" customWidth="1"/>
    <col min="13" max="13" width="14.109375" bestFit="1" customWidth="1"/>
    <col min="16" max="16" width="24.88671875" bestFit="1" customWidth="1"/>
    <col min="18" max="18" width="10" bestFit="1" customWidth="1"/>
    <col min="19" max="19" width="14.109375" bestFit="1" customWidth="1"/>
  </cols>
  <sheetData>
    <row r="4" spans="3:19" x14ac:dyDescent="0.3">
      <c r="C4" s="38" t="s">
        <v>688</v>
      </c>
      <c r="D4" s="39"/>
      <c r="G4" s="36" t="s">
        <v>690</v>
      </c>
      <c r="H4" s="36"/>
      <c r="I4" s="36" t="s">
        <v>644</v>
      </c>
      <c r="J4" s="36" t="s">
        <v>688</v>
      </c>
      <c r="K4" s="36" t="s">
        <v>689</v>
      </c>
      <c r="O4" s="36" t="s">
        <v>698</v>
      </c>
      <c r="P4" s="36"/>
      <c r="Q4" s="36"/>
      <c r="R4" s="36" t="s">
        <v>644</v>
      </c>
      <c r="S4" s="36" t="s">
        <v>688</v>
      </c>
    </row>
    <row r="5" spans="3:19" x14ac:dyDescent="0.3">
      <c r="C5" s="15" t="s">
        <v>646</v>
      </c>
      <c r="D5" s="15">
        <f>'Hasil Peramalan Kurs Jual'!D5</f>
        <v>14124.153159793814</v>
      </c>
      <c r="G5" s="36"/>
      <c r="H5" s="36"/>
      <c r="I5" s="36"/>
      <c r="J5" s="36"/>
      <c r="K5" s="36"/>
      <c r="O5" s="36"/>
      <c r="P5" s="36"/>
      <c r="Q5" s="36"/>
      <c r="R5" s="36"/>
      <c r="S5" s="36"/>
    </row>
    <row r="6" spans="3:19" ht="15.6" x14ac:dyDescent="0.3">
      <c r="C6" s="15" t="s">
        <v>647</v>
      </c>
      <c r="D6" s="15">
        <f>'Hasil Peramalan Kurs Jual'!D6</f>
        <v>14377.429499999998</v>
      </c>
      <c r="G6" s="1">
        <v>43833</v>
      </c>
      <c r="H6" s="20">
        <v>14162.83</v>
      </c>
      <c r="I6" s="16" t="s">
        <v>647</v>
      </c>
      <c r="J6" s="6"/>
      <c r="K6" s="6"/>
      <c r="L6" s="21">
        <f>AVERAGE(K7:K735)</f>
        <v>1.0940538793200389</v>
      </c>
      <c r="M6" s="21" t="s">
        <v>691</v>
      </c>
      <c r="O6" s="27">
        <v>1</v>
      </c>
      <c r="P6" s="30" t="s">
        <v>695</v>
      </c>
      <c r="Q6" s="31">
        <v>14162.83</v>
      </c>
      <c r="R6" s="32" t="s">
        <v>647</v>
      </c>
      <c r="S6" s="32" t="s">
        <v>645</v>
      </c>
    </row>
    <row r="7" spans="3:19" ht="15.6" x14ac:dyDescent="0.3">
      <c r="C7" s="15" t="s">
        <v>648</v>
      </c>
      <c r="D7" s="15">
        <f>'Hasil Peramalan Kurs Jual'!D7</f>
        <v>14658.703224832212</v>
      </c>
      <c r="G7" s="3" t="s">
        <v>1</v>
      </c>
      <c r="H7" s="20">
        <v>14340.94</v>
      </c>
      <c r="I7" s="16" t="s">
        <v>647</v>
      </c>
      <c r="J7" s="6">
        <f t="shared" ref="J7:J17" si="0">$D$6</f>
        <v>14377.429499999998</v>
      </c>
      <c r="K7" s="6">
        <f>ABS((J7-H7)/H7)*100</f>
        <v>0.25444287473483507</v>
      </c>
      <c r="O7" s="27">
        <v>2</v>
      </c>
      <c r="P7" s="33" t="s">
        <v>1</v>
      </c>
      <c r="Q7" s="31">
        <v>14340.94</v>
      </c>
      <c r="R7" s="32" t="s">
        <v>647</v>
      </c>
      <c r="S7" s="35">
        <f t="shared" ref="S7:S15" si="1">$D$6</f>
        <v>14377.429499999998</v>
      </c>
    </row>
    <row r="8" spans="3:19" ht="15.6" x14ac:dyDescent="0.3">
      <c r="C8" s="15" t="s">
        <v>649</v>
      </c>
      <c r="D8" s="15">
        <f>'Hasil Peramalan Kurs Jual'!D8</f>
        <v>14933.740327956986</v>
      </c>
      <c r="G8" s="3" t="s">
        <v>2</v>
      </c>
      <c r="H8" s="20">
        <v>14150.89</v>
      </c>
      <c r="I8" s="16" t="s">
        <v>647</v>
      </c>
      <c r="J8" s="6">
        <f t="shared" si="0"/>
        <v>14377.429499999998</v>
      </c>
      <c r="K8" s="6">
        <f t="shared" ref="K8:K71" si="2">ABS((J8-H8)/H8)*100</f>
        <v>1.6008851740067158</v>
      </c>
      <c r="O8" s="27">
        <v>3</v>
      </c>
      <c r="P8" s="33" t="s">
        <v>2</v>
      </c>
      <c r="Q8" s="31">
        <v>14150.89</v>
      </c>
      <c r="R8" s="32" t="s">
        <v>647</v>
      </c>
      <c r="S8" s="35">
        <f t="shared" si="1"/>
        <v>14377.429499999998</v>
      </c>
    </row>
    <row r="9" spans="3:19" ht="15.6" x14ac:dyDescent="0.3">
      <c r="C9" s="15" t="s">
        <v>650</v>
      </c>
      <c r="D9" s="15">
        <f>'Hasil Peramalan Kurs Jual'!D9</f>
        <v>15273.431799999997</v>
      </c>
      <c r="G9" s="3" t="s">
        <v>3</v>
      </c>
      <c r="H9" s="20">
        <v>14100.15</v>
      </c>
      <c r="I9" s="16" t="s">
        <v>647</v>
      </c>
      <c r="J9" s="6">
        <f t="shared" si="0"/>
        <v>14377.429499999998</v>
      </c>
      <c r="K9" s="6">
        <f t="shared" si="2"/>
        <v>1.9665003563791785</v>
      </c>
      <c r="O9" s="27">
        <v>4</v>
      </c>
      <c r="P9" s="33" t="s">
        <v>3</v>
      </c>
      <c r="Q9" s="31">
        <v>14100.15</v>
      </c>
      <c r="R9" s="32" t="s">
        <v>647</v>
      </c>
      <c r="S9" s="35">
        <f t="shared" si="1"/>
        <v>14377.429499999998</v>
      </c>
    </row>
    <row r="10" spans="3:19" ht="15.6" x14ac:dyDescent="0.3">
      <c r="C10" s="15" t="s">
        <v>651</v>
      </c>
      <c r="D10" s="15">
        <f>'Hasil Peramalan Kurs Jual'!D10</f>
        <v>15559.837227272723</v>
      </c>
      <c r="G10" s="3" t="s">
        <v>4</v>
      </c>
      <c r="H10" s="20">
        <v>14097.16</v>
      </c>
      <c r="I10" s="16" t="s">
        <v>647</v>
      </c>
      <c r="J10" s="6">
        <f t="shared" si="0"/>
        <v>14377.429499999998</v>
      </c>
      <c r="K10" s="6">
        <f t="shared" si="2"/>
        <v>1.9881273958726333</v>
      </c>
      <c r="O10" s="27">
        <v>5</v>
      </c>
      <c r="P10" s="33" t="s">
        <v>4</v>
      </c>
      <c r="Q10" s="31">
        <v>14097.16</v>
      </c>
      <c r="R10" s="32" t="s">
        <v>647</v>
      </c>
      <c r="S10" s="35">
        <f t="shared" si="1"/>
        <v>14377.429499999998</v>
      </c>
    </row>
    <row r="11" spans="3:19" ht="15.6" x14ac:dyDescent="0.3">
      <c r="C11" s="15" t="s">
        <v>652</v>
      </c>
      <c r="D11" s="15">
        <f>'Hasil Peramalan Kurs Jual'!D11</f>
        <v>15781.304071428567</v>
      </c>
      <c r="G11" s="3" t="s">
        <v>5</v>
      </c>
      <c r="H11" s="20">
        <v>14195.67</v>
      </c>
      <c r="I11" s="16" t="s">
        <v>647</v>
      </c>
      <c r="J11" s="6">
        <f t="shared" si="0"/>
        <v>14377.429499999998</v>
      </c>
      <c r="K11" s="6">
        <f t="shared" si="2"/>
        <v>1.2803869067116824</v>
      </c>
      <c r="O11" s="27">
        <v>6</v>
      </c>
      <c r="P11" s="33" t="s">
        <v>5</v>
      </c>
      <c r="Q11" s="31">
        <v>14195.67</v>
      </c>
      <c r="R11" s="32" t="s">
        <v>647</v>
      </c>
      <c r="S11" s="35">
        <f t="shared" si="1"/>
        <v>14377.429499999998</v>
      </c>
    </row>
    <row r="12" spans="3:19" ht="15.6" x14ac:dyDescent="0.3">
      <c r="C12" s="15" t="s">
        <v>653</v>
      </c>
      <c r="D12" s="15">
        <f>'Hasil Peramalan Kurs Jual'!D12</f>
        <v>0</v>
      </c>
      <c r="G12" s="1">
        <v>44015</v>
      </c>
      <c r="H12" s="20">
        <v>14195.67</v>
      </c>
      <c r="I12" s="16" t="s">
        <v>647</v>
      </c>
      <c r="J12" s="6">
        <f t="shared" si="0"/>
        <v>14377.429499999998</v>
      </c>
      <c r="K12" s="6">
        <f t="shared" si="2"/>
        <v>1.2803869067116824</v>
      </c>
      <c r="O12" s="27">
        <v>7</v>
      </c>
      <c r="P12" s="30" t="s">
        <v>696</v>
      </c>
      <c r="Q12" s="31">
        <v>14195.67</v>
      </c>
      <c r="R12" s="32" t="s">
        <v>647</v>
      </c>
      <c r="S12" s="35">
        <f t="shared" si="1"/>
        <v>14377.429499999998</v>
      </c>
    </row>
    <row r="13" spans="3:19" ht="15.6" x14ac:dyDescent="0.3">
      <c r="C13" s="15" t="s">
        <v>654</v>
      </c>
      <c r="D13" s="15">
        <f>'Hasil Peramalan Kurs Jual'!D13</f>
        <v>16400.660499999994</v>
      </c>
      <c r="G13" s="1">
        <v>44046</v>
      </c>
      <c r="H13" s="20">
        <v>14195.67</v>
      </c>
      <c r="I13" s="16" t="s">
        <v>647</v>
      </c>
      <c r="J13" s="6">
        <f t="shared" si="0"/>
        <v>14377.429499999998</v>
      </c>
      <c r="K13" s="6">
        <f t="shared" si="2"/>
        <v>1.2803869067116824</v>
      </c>
      <c r="O13" s="27">
        <v>8</v>
      </c>
      <c r="P13" s="30" t="s">
        <v>697</v>
      </c>
      <c r="Q13" s="31">
        <v>14195.67</v>
      </c>
      <c r="R13" s="32" t="s">
        <v>647</v>
      </c>
      <c r="S13" s="35">
        <f t="shared" si="1"/>
        <v>14377.429499999998</v>
      </c>
    </row>
    <row r="14" spans="3:19" ht="15.6" x14ac:dyDescent="0.3">
      <c r="C14" s="15" t="s">
        <v>655</v>
      </c>
      <c r="D14" s="15">
        <f>'Hasil Peramalan Kurs Jual'!D14</f>
        <v>16617.435249999995</v>
      </c>
      <c r="G14" s="3" t="s">
        <v>6</v>
      </c>
      <c r="H14" s="20">
        <v>14270.29</v>
      </c>
      <c r="I14" s="16" t="s">
        <v>647</v>
      </c>
      <c r="J14" s="6">
        <f t="shared" si="0"/>
        <v>14377.429499999998</v>
      </c>
      <c r="K14" s="6">
        <f t="shared" si="2"/>
        <v>0.75078712485869237</v>
      </c>
      <c r="O14" s="27">
        <v>9</v>
      </c>
      <c r="P14" s="33" t="s">
        <v>6</v>
      </c>
      <c r="Q14" s="31">
        <v>14270.29</v>
      </c>
      <c r="R14" s="32" t="s">
        <v>647</v>
      </c>
      <c r="S14" s="35">
        <f t="shared" si="1"/>
        <v>14377.429499999998</v>
      </c>
    </row>
    <row r="15" spans="3:19" ht="15.6" x14ac:dyDescent="0.3">
      <c r="G15" s="3" t="s">
        <v>7</v>
      </c>
      <c r="H15" s="20">
        <v>14338.95</v>
      </c>
      <c r="I15" s="16" t="s">
        <v>647</v>
      </c>
      <c r="J15" s="6">
        <f t="shared" si="0"/>
        <v>14377.429499999998</v>
      </c>
      <c r="K15" s="6">
        <f t="shared" si="2"/>
        <v>0.2683564696159596</v>
      </c>
      <c r="O15" s="27">
        <v>10</v>
      </c>
      <c r="P15" s="33" t="s">
        <v>7</v>
      </c>
      <c r="Q15" s="31">
        <v>14338.95</v>
      </c>
      <c r="R15" s="32" t="s">
        <v>647</v>
      </c>
      <c r="S15" s="35">
        <f t="shared" si="1"/>
        <v>14377.429499999998</v>
      </c>
    </row>
    <row r="16" spans="3:19" ht="15.6" x14ac:dyDescent="0.3">
      <c r="G16" s="3" t="s">
        <v>8</v>
      </c>
      <c r="H16" s="20">
        <v>14251.39</v>
      </c>
      <c r="I16" s="16" t="s">
        <v>647</v>
      </c>
      <c r="J16" s="6">
        <f t="shared" si="0"/>
        <v>14377.429499999998</v>
      </c>
      <c r="K16" s="6">
        <f t="shared" si="2"/>
        <v>0.88440145136719273</v>
      </c>
      <c r="O16" s="27" t="s">
        <v>692</v>
      </c>
      <c r="P16" s="27" t="s">
        <v>692</v>
      </c>
      <c r="Q16" s="27" t="s">
        <v>692</v>
      </c>
      <c r="R16" s="32" t="s">
        <v>692</v>
      </c>
      <c r="S16" s="32" t="s">
        <v>692</v>
      </c>
    </row>
    <row r="17" spans="7:19" ht="15.6" x14ac:dyDescent="0.3">
      <c r="G17" s="3" t="s">
        <v>9</v>
      </c>
      <c r="H17" s="20">
        <v>14417.55</v>
      </c>
      <c r="I17" s="16" t="s">
        <v>648</v>
      </c>
      <c r="J17" s="6">
        <f t="shared" si="0"/>
        <v>14377.429499999998</v>
      </c>
      <c r="K17" s="6">
        <f t="shared" si="2"/>
        <v>0.27827543514675451</v>
      </c>
      <c r="O17" s="27" t="s">
        <v>692</v>
      </c>
      <c r="P17" s="27" t="s">
        <v>692</v>
      </c>
      <c r="Q17" s="27" t="s">
        <v>692</v>
      </c>
      <c r="R17" s="32" t="s">
        <v>692</v>
      </c>
      <c r="S17" s="32" t="s">
        <v>692</v>
      </c>
    </row>
    <row r="18" spans="7:19" ht="15.6" x14ac:dyDescent="0.3">
      <c r="G18" s="3" t="s">
        <v>10</v>
      </c>
      <c r="H18" s="20">
        <v>14740.93</v>
      </c>
      <c r="I18" s="16" t="s">
        <v>649</v>
      </c>
      <c r="J18" s="6">
        <f>$D$7</f>
        <v>14658.703224832212</v>
      </c>
      <c r="K18" s="6">
        <f t="shared" si="2"/>
        <v>0.55781266967408583</v>
      </c>
      <c r="O18" s="27" t="s">
        <v>692</v>
      </c>
      <c r="P18" s="27" t="s">
        <v>692</v>
      </c>
      <c r="Q18" s="27" t="s">
        <v>692</v>
      </c>
      <c r="R18" s="32" t="s">
        <v>692</v>
      </c>
      <c r="S18" s="32" t="s">
        <v>692</v>
      </c>
    </row>
    <row r="19" spans="7:19" ht="15.6" x14ac:dyDescent="0.3">
      <c r="G19" s="3" t="s">
        <v>11</v>
      </c>
      <c r="H19" s="20">
        <v>14740.93</v>
      </c>
      <c r="I19" s="16" t="s">
        <v>649</v>
      </c>
      <c r="J19" s="6">
        <f t="shared" ref="J19:J22" si="3">$D$8</f>
        <v>14933.740327956986</v>
      </c>
      <c r="K19" s="6">
        <f t="shared" si="2"/>
        <v>1.3079929689441978</v>
      </c>
      <c r="O19" s="27" t="s">
        <v>692</v>
      </c>
      <c r="P19" s="27" t="s">
        <v>692</v>
      </c>
      <c r="Q19" s="27" t="s">
        <v>692</v>
      </c>
      <c r="R19" s="32" t="s">
        <v>692</v>
      </c>
      <c r="S19" s="32" t="s">
        <v>692</v>
      </c>
    </row>
    <row r="20" spans="7:19" ht="15.6" x14ac:dyDescent="0.3">
      <c r="G20" s="3" t="s">
        <v>12</v>
      </c>
      <c r="H20" s="20">
        <v>14740.93</v>
      </c>
      <c r="I20" s="16" t="s">
        <v>649</v>
      </c>
      <c r="J20" s="6">
        <f t="shared" si="3"/>
        <v>14933.740327956986</v>
      </c>
      <c r="K20" s="6">
        <f t="shared" si="2"/>
        <v>1.3079929689441978</v>
      </c>
      <c r="O20" s="27" t="s">
        <v>692</v>
      </c>
      <c r="P20" s="27" t="s">
        <v>692</v>
      </c>
      <c r="Q20" s="27" t="s">
        <v>692</v>
      </c>
      <c r="R20" s="32" t="s">
        <v>692</v>
      </c>
      <c r="S20" s="32" t="s">
        <v>692</v>
      </c>
    </row>
    <row r="21" spans="7:19" ht="15.6" x14ac:dyDescent="0.3">
      <c r="G21" s="3" t="s">
        <v>13</v>
      </c>
      <c r="H21" s="20">
        <v>14743.91</v>
      </c>
      <c r="I21" s="16" t="s">
        <v>649</v>
      </c>
      <c r="J21" s="6">
        <f t="shared" si="3"/>
        <v>14933.740327956986</v>
      </c>
      <c r="K21" s="6">
        <f t="shared" si="2"/>
        <v>1.2875168659940706</v>
      </c>
      <c r="O21" s="27">
        <v>730</v>
      </c>
      <c r="P21" s="34" t="s">
        <v>636</v>
      </c>
      <c r="Q21" s="31">
        <v>14299.15</v>
      </c>
      <c r="R21" s="32" t="s">
        <v>647</v>
      </c>
      <c r="S21" s="35">
        <f t="shared" ref="S21" si="4">$D$6</f>
        <v>14377.429499999998</v>
      </c>
    </row>
    <row r="22" spans="7:19" ht="15.6" x14ac:dyDescent="0.3">
      <c r="G22" s="3" t="s">
        <v>14</v>
      </c>
      <c r="H22" s="20">
        <v>15007.59</v>
      </c>
      <c r="I22" s="16" t="s">
        <v>650</v>
      </c>
      <c r="J22" s="6">
        <f t="shared" si="3"/>
        <v>14933.740327956986</v>
      </c>
      <c r="K22" s="6">
        <f t="shared" si="2"/>
        <v>0.49208215338381389</v>
      </c>
    </row>
    <row r="23" spans="7:19" ht="15.6" x14ac:dyDescent="0.3">
      <c r="G23" s="3" t="s">
        <v>15</v>
      </c>
      <c r="H23" s="20">
        <v>15146.89</v>
      </c>
      <c r="I23" s="16" t="s">
        <v>650</v>
      </c>
      <c r="J23" s="6">
        <f>$D$9</f>
        <v>15273.431799999997</v>
      </c>
      <c r="K23" s="6">
        <f t="shared" si="2"/>
        <v>0.83543090363762618</v>
      </c>
    </row>
    <row r="24" spans="7:19" ht="15.6" x14ac:dyDescent="0.3">
      <c r="G24" s="3" t="s">
        <v>16</v>
      </c>
      <c r="H24" s="20">
        <v>15633.44</v>
      </c>
      <c r="I24" s="16" t="s">
        <v>652</v>
      </c>
      <c r="J24" s="6">
        <f>$D$9</f>
        <v>15273.431799999997</v>
      </c>
      <c r="K24" s="6">
        <f t="shared" si="2"/>
        <v>2.3028085949093984</v>
      </c>
    </row>
    <row r="25" spans="7:19" ht="15.6" x14ac:dyDescent="0.3">
      <c r="G25" s="3" t="s">
        <v>17</v>
      </c>
      <c r="H25" s="20">
        <v>16191.64</v>
      </c>
      <c r="I25" s="16" t="s">
        <v>654</v>
      </c>
      <c r="J25" s="6">
        <f>$D$11</f>
        <v>15781.304071428567</v>
      </c>
      <c r="K25" s="6">
        <f t="shared" si="2"/>
        <v>2.5342456265791005</v>
      </c>
    </row>
    <row r="26" spans="7:19" ht="15.6" x14ac:dyDescent="0.3">
      <c r="G26" s="3" t="s">
        <v>18</v>
      </c>
      <c r="H26" s="20">
        <v>16191.64</v>
      </c>
      <c r="I26" s="16" t="s">
        <v>654</v>
      </c>
      <c r="J26" s="6">
        <f t="shared" ref="J26:J28" si="5">$D$13</f>
        <v>16400.660499999994</v>
      </c>
      <c r="K26" s="6">
        <f t="shared" si="2"/>
        <v>1.2909161764959887</v>
      </c>
    </row>
    <row r="27" spans="7:19" ht="15.6" x14ac:dyDescent="0.3">
      <c r="G27" s="3" t="s">
        <v>19</v>
      </c>
      <c r="H27" s="20">
        <v>16191.64</v>
      </c>
      <c r="I27" s="16" t="s">
        <v>654</v>
      </c>
      <c r="J27" s="6">
        <f t="shared" si="5"/>
        <v>16400.660499999994</v>
      </c>
      <c r="K27" s="6">
        <f t="shared" si="2"/>
        <v>1.2909161764959887</v>
      </c>
    </row>
    <row r="28" spans="7:19" ht="15.6" x14ac:dyDescent="0.3">
      <c r="G28" s="3" t="s">
        <v>20</v>
      </c>
      <c r="H28" s="20">
        <v>16524.96</v>
      </c>
      <c r="I28" s="16" t="s">
        <v>655</v>
      </c>
      <c r="J28" s="6">
        <f t="shared" si="5"/>
        <v>16400.660499999994</v>
      </c>
      <c r="K28" s="6">
        <f t="shared" si="2"/>
        <v>0.75219244101047522</v>
      </c>
    </row>
    <row r="29" spans="7:19" ht="15.6" x14ac:dyDescent="0.3">
      <c r="G29" s="3" t="s">
        <v>21</v>
      </c>
      <c r="H29" s="20">
        <v>16403.57</v>
      </c>
      <c r="I29" s="16" t="s">
        <v>655</v>
      </c>
      <c r="J29" s="6">
        <f t="shared" ref="J29:J31" si="6">$D$14</f>
        <v>16617.435249999995</v>
      </c>
      <c r="K29" s="6">
        <f t="shared" si="2"/>
        <v>1.3037725934049436</v>
      </c>
    </row>
    <row r="30" spans="7:19" ht="15.6" x14ac:dyDescent="0.3">
      <c r="G30" s="3" t="s">
        <v>22</v>
      </c>
      <c r="H30" s="20">
        <v>16403.57</v>
      </c>
      <c r="I30" s="16" t="s">
        <v>655</v>
      </c>
      <c r="J30" s="6">
        <f t="shared" si="6"/>
        <v>16617.435249999995</v>
      </c>
      <c r="K30" s="6">
        <f t="shared" si="2"/>
        <v>1.3037725934049436</v>
      </c>
    </row>
    <row r="31" spans="7:19" ht="15.6" x14ac:dyDescent="0.3">
      <c r="G31" s="3" t="s">
        <v>23</v>
      </c>
      <c r="H31" s="20">
        <v>16246.36</v>
      </c>
      <c r="I31" s="16" t="s">
        <v>654</v>
      </c>
      <c r="J31" s="6">
        <f t="shared" si="6"/>
        <v>16617.435249999995</v>
      </c>
      <c r="K31" s="6">
        <f t="shared" si="2"/>
        <v>2.2840516275645402</v>
      </c>
    </row>
    <row r="32" spans="7:19" ht="15.6" x14ac:dyDescent="0.3">
      <c r="G32" s="3" t="s">
        <v>24</v>
      </c>
      <c r="H32" s="20">
        <v>16148.85</v>
      </c>
      <c r="I32" s="16" t="s">
        <v>654</v>
      </c>
      <c r="J32" s="6">
        <f t="shared" ref="J32:J38" si="7">$D$13</f>
        <v>16400.660499999994</v>
      </c>
      <c r="K32" s="6">
        <f t="shared" si="2"/>
        <v>1.5593091768144118</v>
      </c>
    </row>
    <row r="33" spans="7:11" ht="15.6" x14ac:dyDescent="0.3">
      <c r="G33" s="3" t="s">
        <v>25</v>
      </c>
      <c r="H33" s="20">
        <v>16148.85</v>
      </c>
      <c r="I33" s="16" t="s">
        <v>654</v>
      </c>
      <c r="J33" s="6">
        <f t="shared" si="7"/>
        <v>16400.660499999994</v>
      </c>
      <c r="K33" s="6">
        <f t="shared" si="2"/>
        <v>1.5593091768144118</v>
      </c>
    </row>
    <row r="34" spans="7:11" ht="15.6" x14ac:dyDescent="0.3">
      <c r="G34" s="3" t="s">
        <v>26</v>
      </c>
      <c r="H34" s="20">
        <v>16148.85</v>
      </c>
      <c r="I34" s="16" t="s">
        <v>654</v>
      </c>
      <c r="J34" s="6">
        <f t="shared" si="7"/>
        <v>16400.660499999994</v>
      </c>
      <c r="K34" s="6">
        <f t="shared" si="2"/>
        <v>1.5593091768144118</v>
      </c>
    </row>
    <row r="35" spans="7:11" ht="15.6" x14ac:dyDescent="0.3">
      <c r="G35" s="3" t="s">
        <v>27</v>
      </c>
      <c r="H35" s="20">
        <v>16254.32</v>
      </c>
      <c r="I35" s="16" t="s">
        <v>654</v>
      </c>
      <c r="J35" s="6">
        <f t="shared" si="7"/>
        <v>16400.660499999994</v>
      </c>
      <c r="K35" s="6">
        <f t="shared" si="2"/>
        <v>0.90031757711177585</v>
      </c>
    </row>
    <row r="36" spans="7:11" ht="15.6" x14ac:dyDescent="0.3">
      <c r="G36" s="3" t="s">
        <v>28</v>
      </c>
      <c r="H36" s="20">
        <v>16285.17</v>
      </c>
      <c r="I36" s="16" t="s">
        <v>654</v>
      </c>
      <c r="J36" s="6">
        <f t="shared" si="7"/>
        <v>16400.660499999994</v>
      </c>
      <c r="K36" s="6">
        <f t="shared" si="2"/>
        <v>0.70917589438731321</v>
      </c>
    </row>
    <row r="37" spans="7:11" ht="15.6" x14ac:dyDescent="0.3">
      <c r="G37" s="3" t="s">
        <v>29</v>
      </c>
      <c r="H37" s="20">
        <v>16330.94</v>
      </c>
      <c r="I37" s="16" t="s">
        <v>654</v>
      </c>
      <c r="J37" s="6">
        <f t="shared" si="7"/>
        <v>16400.660499999994</v>
      </c>
      <c r="K37" s="6">
        <f t="shared" si="2"/>
        <v>0.42692276133519558</v>
      </c>
    </row>
    <row r="38" spans="7:11" ht="15.6" x14ac:dyDescent="0.3">
      <c r="G38" s="3" t="s">
        <v>30</v>
      </c>
      <c r="H38" s="20">
        <v>16657.3</v>
      </c>
      <c r="I38" s="16" t="s">
        <v>655</v>
      </c>
      <c r="J38" s="6">
        <f t="shared" si="7"/>
        <v>16400.660499999994</v>
      </c>
      <c r="K38" s="6">
        <f t="shared" si="2"/>
        <v>1.5407028750157876</v>
      </c>
    </row>
    <row r="39" spans="7:11" ht="15.6" x14ac:dyDescent="0.3">
      <c r="G39" s="3" t="s">
        <v>31</v>
      </c>
      <c r="H39" s="20">
        <v>16381.68</v>
      </c>
      <c r="I39" s="16" t="s">
        <v>655</v>
      </c>
      <c r="J39" s="6">
        <f t="shared" ref="J39:J43" si="8">$D$14</f>
        <v>16617.435249999995</v>
      </c>
      <c r="K39" s="6">
        <f t="shared" si="2"/>
        <v>1.4391396364719291</v>
      </c>
    </row>
    <row r="40" spans="7:11" ht="15.6" x14ac:dyDescent="0.3">
      <c r="G40" s="1">
        <v>43925</v>
      </c>
      <c r="H40" s="20">
        <v>16381.68</v>
      </c>
      <c r="I40" s="16" t="s">
        <v>655</v>
      </c>
      <c r="J40" s="6">
        <f t="shared" si="8"/>
        <v>16617.435249999995</v>
      </c>
      <c r="K40" s="6">
        <f t="shared" si="2"/>
        <v>1.4391396364719291</v>
      </c>
    </row>
    <row r="41" spans="7:11" ht="15.6" x14ac:dyDescent="0.3">
      <c r="G41" s="1">
        <v>43955</v>
      </c>
      <c r="H41" s="20">
        <v>16381.68</v>
      </c>
      <c r="I41" s="16" t="s">
        <v>655</v>
      </c>
      <c r="J41" s="6">
        <f t="shared" si="8"/>
        <v>16617.435249999995</v>
      </c>
      <c r="K41" s="6">
        <f t="shared" si="2"/>
        <v>1.4391396364719291</v>
      </c>
    </row>
    <row r="42" spans="7:11" ht="15.6" x14ac:dyDescent="0.3">
      <c r="G42" s="3" t="s">
        <v>32</v>
      </c>
      <c r="H42" s="20">
        <v>16473.22</v>
      </c>
      <c r="I42" s="16" t="s">
        <v>655</v>
      </c>
      <c r="J42" s="6">
        <f t="shared" si="8"/>
        <v>16617.435249999995</v>
      </c>
      <c r="K42" s="6">
        <f t="shared" si="2"/>
        <v>0.87545270444997281</v>
      </c>
    </row>
    <row r="43" spans="7:11" ht="15.6" x14ac:dyDescent="0.3">
      <c r="G43" s="3" t="s">
        <v>33</v>
      </c>
      <c r="H43" s="20">
        <v>16327.95</v>
      </c>
      <c r="I43" s="16" t="s">
        <v>654</v>
      </c>
      <c r="J43" s="6">
        <f t="shared" si="8"/>
        <v>16617.435249999995</v>
      </c>
      <c r="K43" s="6">
        <f t="shared" si="2"/>
        <v>1.772943021016075</v>
      </c>
    </row>
    <row r="44" spans="7:11" ht="15.6" x14ac:dyDescent="0.3">
      <c r="G44" s="3" t="s">
        <v>34</v>
      </c>
      <c r="H44" s="20">
        <v>16163.78</v>
      </c>
      <c r="I44" s="16" t="s">
        <v>654</v>
      </c>
      <c r="J44" s="6">
        <f t="shared" ref="J44:J49" si="9">$D$13</f>
        <v>16400.660499999994</v>
      </c>
      <c r="K44" s="6">
        <f t="shared" si="2"/>
        <v>1.4655018813668204</v>
      </c>
    </row>
    <row r="45" spans="7:11" ht="15.6" x14ac:dyDescent="0.3">
      <c r="G45" s="3" t="s">
        <v>35</v>
      </c>
      <c r="H45" s="20">
        <v>16159.8</v>
      </c>
      <c r="I45" s="16" t="s">
        <v>654</v>
      </c>
      <c r="J45" s="6">
        <f t="shared" si="9"/>
        <v>16400.660499999994</v>
      </c>
      <c r="K45" s="6">
        <f t="shared" si="2"/>
        <v>1.4904918377702401</v>
      </c>
    </row>
    <row r="46" spans="7:11" ht="15.6" x14ac:dyDescent="0.3">
      <c r="G46" s="1">
        <v>44108</v>
      </c>
      <c r="H46" s="20">
        <v>16159.8</v>
      </c>
      <c r="I46" s="16" t="s">
        <v>654</v>
      </c>
      <c r="J46" s="6">
        <f t="shared" si="9"/>
        <v>16400.660499999994</v>
      </c>
      <c r="K46" s="6">
        <f t="shared" si="2"/>
        <v>1.4904918377702401</v>
      </c>
    </row>
    <row r="47" spans="7:11" ht="15.6" x14ac:dyDescent="0.3">
      <c r="G47" s="1">
        <v>44139</v>
      </c>
      <c r="H47" s="20">
        <v>16159.8</v>
      </c>
      <c r="I47" s="16" t="s">
        <v>654</v>
      </c>
      <c r="J47" s="6">
        <f t="shared" si="9"/>
        <v>16400.660499999994</v>
      </c>
      <c r="K47" s="6">
        <f t="shared" si="2"/>
        <v>1.4904918377702401</v>
      </c>
    </row>
    <row r="48" spans="7:11" ht="15.6" x14ac:dyDescent="0.3">
      <c r="G48" s="1">
        <v>44169</v>
      </c>
      <c r="H48" s="20">
        <v>16159.8</v>
      </c>
      <c r="I48" s="16" t="s">
        <v>654</v>
      </c>
      <c r="J48" s="6">
        <f t="shared" si="9"/>
        <v>16400.660499999994</v>
      </c>
      <c r="K48" s="6">
        <f t="shared" si="2"/>
        <v>1.4904918377702401</v>
      </c>
    </row>
    <row r="49" spans="7:11" ht="15.6" x14ac:dyDescent="0.3">
      <c r="G49" s="3" t="s">
        <v>36</v>
      </c>
      <c r="H49" s="20">
        <v>15760.8</v>
      </c>
      <c r="I49" s="16" t="s">
        <v>652</v>
      </c>
      <c r="J49" s="6">
        <f t="shared" si="9"/>
        <v>16400.660499999994</v>
      </c>
      <c r="K49" s="6">
        <f t="shared" si="2"/>
        <v>4.0598224709405315</v>
      </c>
    </row>
    <row r="50" spans="7:11" ht="15.6" x14ac:dyDescent="0.3">
      <c r="G50" s="3" t="s">
        <v>37</v>
      </c>
      <c r="H50" s="20">
        <v>15643.39</v>
      </c>
      <c r="I50" s="16" t="s">
        <v>652</v>
      </c>
      <c r="J50" s="6">
        <f t="shared" ref="J50:J53" si="10">$D$11</f>
        <v>15781.304071428567</v>
      </c>
      <c r="K50" s="6">
        <f t="shared" si="2"/>
        <v>0.88161243457183969</v>
      </c>
    </row>
    <row r="51" spans="7:11" ht="15.6" x14ac:dyDescent="0.3">
      <c r="G51" s="3" t="s">
        <v>38</v>
      </c>
      <c r="H51" s="20">
        <v>15628.47</v>
      </c>
      <c r="I51" s="16" t="s">
        <v>652</v>
      </c>
      <c r="J51" s="6">
        <f t="shared" si="10"/>
        <v>15781.304071428567</v>
      </c>
      <c r="K51" s="6">
        <f t="shared" si="2"/>
        <v>0.97792088047369807</v>
      </c>
    </row>
    <row r="52" spans="7:11" ht="15.6" x14ac:dyDescent="0.3">
      <c r="G52" s="3" t="s">
        <v>39</v>
      </c>
      <c r="H52" s="20">
        <v>15708.07</v>
      </c>
      <c r="I52" s="16" t="s">
        <v>652</v>
      </c>
      <c r="J52" s="6">
        <f t="shared" si="10"/>
        <v>15781.304071428567</v>
      </c>
      <c r="K52" s="6">
        <f t="shared" si="2"/>
        <v>0.46621941096880398</v>
      </c>
    </row>
    <row r="53" spans="7:11" ht="15.6" x14ac:dyDescent="0.3">
      <c r="G53" s="3" t="s">
        <v>40</v>
      </c>
      <c r="H53" s="20">
        <v>15425.49</v>
      </c>
      <c r="I53" s="16" t="s">
        <v>651</v>
      </c>
      <c r="J53" s="6">
        <f t="shared" si="10"/>
        <v>15781.304071428567</v>
      </c>
      <c r="K53" s="6">
        <f t="shared" si="2"/>
        <v>2.3066630066763993</v>
      </c>
    </row>
    <row r="54" spans="7:11" ht="15.6" x14ac:dyDescent="0.3">
      <c r="G54" s="3" t="s">
        <v>41</v>
      </c>
      <c r="H54" s="20">
        <v>15425.49</v>
      </c>
      <c r="I54" s="16" t="s">
        <v>651</v>
      </c>
      <c r="J54" s="6">
        <f t="shared" ref="J54:J57" si="11">$D$10</f>
        <v>15559.837227272723</v>
      </c>
      <c r="K54" s="6">
        <f t="shared" si="2"/>
        <v>0.87094301233039029</v>
      </c>
    </row>
    <row r="55" spans="7:11" ht="15.6" x14ac:dyDescent="0.3">
      <c r="G55" s="3" t="s">
        <v>42</v>
      </c>
      <c r="H55" s="20">
        <v>15425.49</v>
      </c>
      <c r="I55" s="16" t="s">
        <v>651</v>
      </c>
      <c r="J55" s="6">
        <f t="shared" si="11"/>
        <v>15559.837227272723</v>
      </c>
      <c r="K55" s="6">
        <f t="shared" si="2"/>
        <v>0.87094301233039029</v>
      </c>
    </row>
    <row r="56" spans="7:11" ht="15.6" x14ac:dyDescent="0.3">
      <c r="G56" s="3" t="s">
        <v>43</v>
      </c>
      <c r="H56" s="20">
        <v>15465.29</v>
      </c>
      <c r="I56" s="16" t="s">
        <v>651</v>
      </c>
      <c r="J56" s="6">
        <f t="shared" si="11"/>
        <v>15559.837227272723</v>
      </c>
      <c r="K56" s="6">
        <f t="shared" si="2"/>
        <v>0.61135114357843923</v>
      </c>
    </row>
    <row r="57" spans="7:11" ht="15.6" x14ac:dyDescent="0.3">
      <c r="G57" s="3" t="s">
        <v>44</v>
      </c>
      <c r="H57" s="20">
        <v>15564.79</v>
      </c>
      <c r="I57" s="16" t="s">
        <v>652</v>
      </c>
      <c r="J57" s="6">
        <f t="shared" si="11"/>
        <v>15559.837227272723</v>
      </c>
      <c r="K57" s="6">
        <f t="shared" si="2"/>
        <v>3.1820363315393195E-2</v>
      </c>
    </row>
    <row r="58" spans="7:11" ht="15.6" x14ac:dyDescent="0.3">
      <c r="G58" s="3" t="s">
        <v>45</v>
      </c>
      <c r="H58" s="20">
        <v>15489.17</v>
      </c>
      <c r="I58" s="16" t="s">
        <v>651</v>
      </c>
      <c r="J58" s="6">
        <f>$D$11</f>
        <v>15781.304071428567</v>
      </c>
      <c r="K58" s="6">
        <f t="shared" si="2"/>
        <v>1.8860537487067868</v>
      </c>
    </row>
    <row r="59" spans="7:11" ht="15.6" x14ac:dyDescent="0.3">
      <c r="G59" s="3" t="s">
        <v>46</v>
      </c>
      <c r="H59" s="20">
        <v>15551.85</v>
      </c>
      <c r="I59" s="16" t="s">
        <v>652</v>
      </c>
      <c r="J59" s="6">
        <f>$D$10</f>
        <v>15559.837227272723</v>
      </c>
      <c r="K59" s="6">
        <f t="shared" si="2"/>
        <v>5.1358695413873723E-2</v>
      </c>
    </row>
    <row r="60" spans="7:11" ht="15.6" x14ac:dyDescent="0.3">
      <c r="G60" s="3" t="s">
        <v>47</v>
      </c>
      <c r="H60" s="20">
        <v>15475.24</v>
      </c>
      <c r="I60" s="16" t="s">
        <v>651</v>
      </c>
      <c r="J60" s="6">
        <f>$D$11</f>
        <v>15781.304071428567</v>
      </c>
      <c r="K60" s="6">
        <f t="shared" si="2"/>
        <v>1.9777662345047142</v>
      </c>
    </row>
    <row r="61" spans="7:11" ht="15.6" x14ac:dyDescent="0.3">
      <c r="G61" s="3" t="s">
        <v>48</v>
      </c>
      <c r="H61" s="20">
        <v>15475.24</v>
      </c>
      <c r="I61" s="16" t="s">
        <v>651</v>
      </c>
      <c r="J61" s="6">
        <f t="shared" ref="J61:J66" si="12">$D$10</f>
        <v>15559.837227272723</v>
      </c>
      <c r="K61" s="6">
        <f t="shared" si="2"/>
        <v>0.54666181120760071</v>
      </c>
    </row>
    <row r="62" spans="7:11" ht="15.6" x14ac:dyDescent="0.3">
      <c r="G62" s="3" t="s">
        <v>49</v>
      </c>
      <c r="H62" s="20">
        <v>15475.24</v>
      </c>
      <c r="I62" s="16" t="s">
        <v>651</v>
      </c>
      <c r="J62" s="6">
        <f t="shared" si="12"/>
        <v>15559.837227272723</v>
      </c>
      <c r="K62" s="6">
        <f t="shared" si="2"/>
        <v>0.54666181120760071</v>
      </c>
    </row>
    <row r="63" spans="7:11" ht="15.6" x14ac:dyDescent="0.3">
      <c r="G63" s="3" t="s">
        <v>50</v>
      </c>
      <c r="H63" s="20">
        <v>15513.05</v>
      </c>
      <c r="I63" s="16" t="s">
        <v>651</v>
      </c>
      <c r="J63" s="6">
        <f t="shared" si="12"/>
        <v>15559.837227272723</v>
      </c>
      <c r="K63" s="6">
        <f t="shared" si="2"/>
        <v>0.30159915215076094</v>
      </c>
    </row>
    <row r="64" spans="7:11" ht="15.6" x14ac:dyDescent="0.3">
      <c r="G64" s="3" t="s">
        <v>51</v>
      </c>
      <c r="H64" s="20">
        <v>15410.56</v>
      </c>
      <c r="I64" s="16" t="s">
        <v>651</v>
      </c>
      <c r="J64" s="6">
        <f t="shared" si="12"/>
        <v>15559.837227272723</v>
      </c>
      <c r="K64" s="6">
        <f t="shared" si="2"/>
        <v>0.96866841485788568</v>
      </c>
    </row>
    <row r="65" spans="7:11" ht="15.6" x14ac:dyDescent="0.3">
      <c r="G65" s="3" t="s">
        <v>52</v>
      </c>
      <c r="H65" s="20">
        <v>15337.93</v>
      </c>
      <c r="I65" s="16" t="s">
        <v>651</v>
      </c>
      <c r="J65" s="6">
        <f t="shared" si="12"/>
        <v>15559.837227272723</v>
      </c>
      <c r="K65" s="6">
        <f t="shared" si="2"/>
        <v>1.4467873257520576</v>
      </c>
    </row>
    <row r="66" spans="7:11" ht="15.6" x14ac:dyDescent="0.3">
      <c r="G66" s="3" t="s">
        <v>53</v>
      </c>
      <c r="H66" s="20">
        <v>15081.22</v>
      </c>
      <c r="I66" s="16" t="s">
        <v>650</v>
      </c>
      <c r="J66" s="6">
        <f t="shared" si="12"/>
        <v>15559.837227272723</v>
      </c>
      <c r="K66" s="6">
        <f t="shared" si="2"/>
        <v>3.1735975423256444</v>
      </c>
    </row>
    <row r="67" spans="7:11" ht="15.6" x14ac:dyDescent="0.3">
      <c r="G67" s="1">
        <v>43835</v>
      </c>
      <c r="H67" s="20">
        <v>15081.22</v>
      </c>
      <c r="I67" s="16" t="s">
        <v>650</v>
      </c>
      <c r="J67" s="6">
        <f t="shared" ref="J67:J74" si="13">$D$9</f>
        <v>15273.431799999997</v>
      </c>
      <c r="K67" s="6">
        <f t="shared" si="2"/>
        <v>1.2745109480532564</v>
      </c>
    </row>
    <row r="68" spans="7:11" ht="15.6" x14ac:dyDescent="0.3">
      <c r="G68" s="1">
        <v>43866</v>
      </c>
      <c r="H68" s="20">
        <v>15081.22</v>
      </c>
      <c r="I68" s="16" t="s">
        <v>650</v>
      </c>
      <c r="J68" s="6">
        <f t="shared" si="13"/>
        <v>15273.431799999997</v>
      </c>
      <c r="K68" s="6">
        <f t="shared" si="2"/>
        <v>1.2745109480532564</v>
      </c>
    </row>
    <row r="69" spans="7:11" ht="15.6" x14ac:dyDescent="0.3">
      <c r="G69" s="1">
        <v>43895</v>
      </c>
      <c r="H69" s="20">
        <v>15081.22</v>
      </c>
      <c r="I69" s="16" t="s">
        <v>650</v>
      </c>
      <c r="J69" s="6">
        <f t="shared" si="13"/>
        <v>15273.431799999997</v>
      </c>
      <c r="K69" s="6">
        <f t="shared" si="2"/>
        <v>1.2745109480532564</v>
      </c>
    </row>
    <row r="70" spans="7:11" ht="15.6" x14ac:dyDescent="0.3">
      <c r="G70" s="3" t="s">
        <v>54</v>
      </c>
      <c r="H70" s="20">
        <v>14997.64</v>
      </c>
      <c r="I70" s="16" t="s">
        <v>650</v>
      </c>
      <c r="J70" s="6">
        <f t="shared" si="13"/>
        <v>15273.431799999997</v>
      </c>
      <c r="K70" s="6">
        <f t="shared" si="2"/>
        <v>1.8389013204744029</v>
      </c>
    </row>
    <row r="71" spans="7:11" ht="15.6" x14ac:dyDescent="0.3">
      <c r="G71" s="3" t="s">
        <v>55</v>
      </c>
      <c r="H71" s="20">
        <v>15028.48</v>
      </c>
      <c r="I71" s="16" t="s">
        <v>650</v>
      </c>
      <c r="J71" s="6">
        <f t="shared" si="13"/>
        <v>15273.431799999997</v>
      </c>
      <c r="K71" s="6">
        <f t="shared" si="2"/>
        <v>1.6299173302955261</v>
      </c>
    </row>
    <row r="72" spans="7:11" ht="15.6" x14ac:dyDescent="0.3">
      <c r="G72" s="3" t="s">
        <v>56</v>
      </c>
      <c r="H72" s="20">
        <v>15051.37</v>
      </c>
      <c r="I72" s="16" t="s">
        <v>650</v>
      </c>
      <c r="J72" s="6">
        <f t="shared" si="13"/>
        <v>15273.431799999997</v>
      </c>
      <c r="K72" s="6">
        <f t="shared" ref="K72:K135" si="14">ABS((J72-H72)/H72)*100</f>
        <v>1.4753593858897618</v>
      </c>
    </row>
    <row r="73" spans="7:11" ht="15.6" x14ac:dyDescent="0.3">
      <c r="G73" s="1">
        <v>44017</v>
      </c>
      <c r="H73" s="20">
        <v>15051.37</v>
      </c>
      <c r="I73" s="16" t="s">
        <v>650</v>
      </c>
      <c r="J73" s="6">
        <f t="shared" si="13"/>
        <v>15273.431799999997</v>
      </c>
      <c r="K73" s="6">
        <f t="shared" si="14"/>
        <v>1.4753593858897618</v>
      </c>
    </row>
    <row r="74" spans="7:11" ht="15.6" x14ac:dyDescent="0.3">
      <c r="G74" s="3" t="s">
        <v>57</v>
      </c>
      <c r="H74" s="20">
        <v>14933.96</v>
      </c>
      <c r="I74" s="16" t="s">
        <v>649</v>
      </c>
      <c r="J74" s="6">
        <f t="shared" si="13"/>
        <v>15273.431799999997</v>
      </c>
      <c r="K74" s="6">
        <f t="shared" si="14"/>
        <v>2.2731532694609973</v>
      </c>
    </row>
    <row r="75" spans="7:11" ht="15.6" x14ac:dyDescent="0.3">
      <c r="G75" s="1">
        <v>44079</v>
      </c>
      <c r="H75" s="20">
        <v>14933.96</v>
      </c>
      <c r="I75" s="16" t="s">
        <v>649</v>
      </c>
      <c r="J75" s="6">
        <f t="shared" ref="J75:J95" si="15">$D$8</f>
        <v>14933.740327956986</v>
      </c>
      <c r="K75" s="6">
        <f t="shared" si="14"/>
        <v>1.4709564175403324E-3</v>
      </c>
    </row>
    <row r="76" spans="7:11" ht="15.6" x14ac:dyDescent="0.3">
      <c r="G76" s="1">
        <v>44109</v>
      </c>
      <c r="H76" s="20">
        <v>14933.96</v>
      </c>
      <c r="I76" s="16" t="s">
        <v>649</v>
      </c>
      <c r="J76" s="6">
        <f t="shared" si="15"/>
        <v>14933.740327956986</v>
      </c>
      <c r="K76" s="6">
        <f t="shared" si="14"/>
        <v>1.4709564175403324E-3</v>
      </c>
    </row>
    <row r="77" spans="7:11" ht="15.6" x14ac:dyDescent="0.3">
      <c r="G77" s="3" t="s">
        <v>58</v>
      </c>
      <c r="H77" s="20">
        <v>14861.32</v>
      </c>
      <c r="I77" s="16" t="s">
        <v>649</v>
      </c>
      <c r="J77" s="6">
        <f t="shared" si="15"/>
        <v>14933.740327956986</v>
      </c>
      <c r="K77" s="6">
        <f t="shared" si="14"/>
        <v>0.48730750671532891</v>
      </c>
    </row>
    <row r="78" spans="7:11" ht="15.6" x14ac:dyDescent="0.3">
      <c r="G78" s="3" t="s">
        <v>59</v>
      </c>
      <c r="H78" s="20">
        <v>14903.11</v>
      </c>
      <c r="I78" s="16" t="s">
        <v>649</v>
      </c>
      <c r="J78" s="6">
        <f t="shared" si="15"/>
        <v>14933.740327956986</v>
      </c>
      <c r="K78" s="6">
        <f t="shared" si="14"/>
        <v>0.20552977168514247</v>
      </c>
    </row>
    <row r="79" spans="7:11" ht="15.6" x14ac:dyDescent="0.3">
      <c r="G79" s="3" t="s">
        <v>60</v>
      </c>
      <c r="H79" s="20">
        <v>14812.57</v>
      </c>
      <c r="I79" s="16" t="s">
        <v>649</v>
      </c>
      <c r="J79" s="6">
        <f t="shared" si="15"/>
        <v>14933.740327956986</v>
      </c>
      <c r="K79" s="6">
        <f t="shared" si="14"/>
        <v>0.81802366474545951</v>
      </c>
    </row>
    <row r="80" spans="7:11" ht="15.6" x14ac:dyDescent="0.3">
      <c r="G80" s="3" t="s">
        <v>61</v>
      </c>
      <c r="H80" s="20">
        <v>14871.27</v>
      </c>
      <c r="I80" s="16" t="s">
        <v>649</v>
      </c>
      <c r="J80" s="6">
        <f t="shared" si="15"/>
        <v>14933.740327956986</v>
      </c>
      <c r="K80" s="6">
        <f t="shared" si="14"/>
        <v>0.42007392749231087</v>
      </c>
    </row>
    <row r="81" spans="7:11" ht="15.6" x14ac:dyDescent="0.3">
      <c r="G81" s="3" t="s">
        <v>62</v>
      </c>
      <c r="H81" s="20">
        <v>14834.46</v>
      </c>
      <c r="I81" s="16" t="s">
        <v>649</v>
      </c>
      <c r="J81" s="6">
        <f t="shared" si="15"/>
        <v>14933.740327956986</v>
      </c>
      <c r="K81" s="6">
        <f t="shared" si="14"/>
        <v>0.66925474845048016</v>
      </c>
    </row>
    <row r="82" spans="7:11" ht="15.6" x14ac:dyDescent="0.3">
      <c r="G82" s="3" t="s">
        <v>63</v>
      </c>
      <c r="H82" s="20">
        <v>14834.46</v>
      </c>
      <c r="I82" s="16" t="s">
        <v>649</v>
      </c>
      <c r="J82" s="6">
        <f t="shared" si="15"/>
        <v>14933.740327956986</v>
      </c>
      <c r="K82" s="6">
        <f t="shared" si="14"/>
        <v>0.66925474845048016</v>
      </c>
    </row>
    <row r="83" spans="7:11" ht="15.6" x14ac:dyDescent="0.3">
      <c r="G83" s="3" t="s">
        <v>64</v>
      </c>
      <c r="H83" s="20">
        <v>14834.46</v>
      </c>
      <c r="I83" s="16" t="s">
        <v>649</v>
      </c>
      <c r="J83" s="6">
        <f t="shared" si="15"/>
        <v>14933.740327956986</v>
      </c>
      <c r="K83" s="6">
        <f t="shared" si="14"/>
        <v>0.66925474845048016</v>
      </c>
    </row>
    <row r="84" spans="7:11" ht="15.6" x14ac:dyDescent="0.3">
      <c r="G84" s="3" t="s">
        <v>65</v>
      </c>
      <c r="H84" s="20">
        <v>14810.58</v>
      </c>
      <c r="I84" s="16" t="s">
        <v>649</v>
      </c>
      <c r="J84" s="6">
        <f t="shared" si="15"/>
        <v>14933.740327956986</v>
      </c>
      <c r="K84" s="6">
        <f t="shared" si="14"/>
        <v>0.83156991797070945</v>
      </c>
    </row>
    <row r="85" spans="7:11" ht="15.6" x14ac:dyDescent="0.3">
      <c r="G85" s="3" t="s">
        <v>66</v>
      </c>
      <c r="H85" s="20">
        <v>14748.89</v>
      </c>
      <c r="I85" s="16" t="s">
        <v>649</v>
      </c>
      <c r="J85" s="6">
        <f t="shared" si="15"/>
        <v>14933.740327956986</v>
      </c>
      <c r="K85" s="6">
        <f t="shared" si="14"/>
        <v>1.2533168798261212</v>
      </c>
    </row>
    <row r="86" spans="7:11" ht="15.6" x14ac:dyDescent="0.3">
      <c r="G86" s="3" t="s">
        <v>67</v>
      </c>
      <c r="H86" s="20">
        <v>14711.08</v>
      </c>
      <c r="I86" s="16" t="s">
        <v>649</v>
      </c>
      <c r="J86" s="6">
        <f t="shared" si="15"/>
        <v>14933.740327956986</v>
      </c>
      <c r="K86" s="6">
        <f t="shared" si="14"/>
        <v>1.5135552791296514</v>
      </c>
    </row>
    <row r="87" spans="7:11" ht="15.6" x14ac:dyDescent="0.3">
      <c r="G87" s="3" t="s">
        <v>68</v>
      </c>
      <c r="H87" s="20">
        <v>14711.08</v>
      </c>
      <c r="I87" s="16" t="s">
        <v>649</v>
      </c>
      <c r="J87" s="6">
        <f t="shared" si="15"/>
        <v>14933.740327956986</v>
      </c>
      <c r="K87" s="6">
        <f t="shared" si="14"/>
        <v>1.5135552791296514</v>
      </c>
    </row>
    <row r="88" spans="7:11" ht="15.6" x14ac:dyDescent="0.3">
      <c r="G88" s="3" t="s">
        <v>69</v>
      </c>
      <c r="H88" s="20">
        <v>14711.08</v>
      </c>
      <c r="I88" s="16" t="s">
        <v>649</v>
      </c>
      <c r="J88" s="6">
        <f t="shared" si="15"/>
        <v>14933.740327956986</v>
      </c>
      <c r="K88" s="6">
        <f t="shared" si="14"/>
        <v>1.5135552791296514</v>
      </c>
    </row>
    <row r="89" spans="7:11" ht="15.6" x14ac:dyDescent="0.3">
      <c r="G89" s="3" t="s">
        <v>70</v>
      </c>
      <c r="H89" s="20">
        <v>14711.08</v>
      </c>
      <c r="I89" s="16" t="s">
        <v>649</v>
      </c>
      <c r="J89" s="6">
        <f t="shared" si="15"/>
        <v>14933.740327956986</v>
      </c>
      <c r="K89" s="6">
        <f t="shared" si="14"/>
        <v>1.5135552791296514</v>
      </c>
    </row>
    <row r="90" spans="7:11" ht="15.6" x14ac:dyDescent="0.3">
      <c r="G90" s="3" t="s">
        <v>71</v>
      </c>
      <c r="H90" s="20">
        <v>14711.08</v>
      </c>
      <c r="I90" s="16" t="s">
        <v>649</v>
      </c>
      <c r="J90" s="6">
        <f t="shared" si="15"/>
        <v>14933.740327956986</v>
      </c>
      <c r="K90" s="6">
        <f t="shared" si="14"/>
        <v>1.5135552791296514</v>
      </c>
    </row>
    <row r="91" spans="7:11" ht="15.6" x14ac:dyDescent="0.3">
      <c r="G91" s="3" t="s">
        <v>72</v>
      </c>
      <c r="H91" s="20">
        <v>14711.08</v>
      </c>
      <c r="I91" s="16" t="s">
        <v>649</v>
      </c>
      <c r="J91" s="6">
        <f t="shared" si="15"/>
        <v>14933.740327956986</v>
      </c>
      <c r="K91" s="6">
        <f t="shared" si="14"/>
        <v>1.5135552791296514</v>
      </c>
    </row>
    <row r="92" spans="7:11" ht="15.6" x14ac:dyDescent="0.3">
      <c r="G92" s="3" t="s">
        <v>73</v>
      </c>
      <c r="H92" s="20">
        <v>14700.13</v>
      </c>
      <c r="I92" s="16" t="s">
        <v>649</v>
      </c>
      <c r="J92" s="6">
        <f t="shared" si="15"/>
        <v>14933.740327956986</v>
      </c>
      <c r="K92" s="6">
        <f t="shared" si="14"/>
        <v>1.5891718505685801</v>
      </c>
    </row>
    <row r="93" spans="7:11" ht="15.6" x14ac:dyDescent="0.3">
      <c r="G93" s="3" t="s">
        <v>74</v>
      </c>
      <c r="H93" s="20">
        <v>14687.2</v>
      </c>
      <c r="I93" s="16" t="s">
        <v>649</v>
      </c>
      <c r="J93" s="6">
        <f t="shared" si="15"/>
        <v>14933.740327956986</v>
      </c>
      <c r="K93" s="6">
        <f t="shared" si="14"/>
        <v>1.6786067320999611</v>
      </c>
    </row>
    <row r="94" spans="7:11" ht="15.6" x14ac:dyDescent="0.3">
      <c r="G94" s="3" t="s">
        <v>75</v>
      </c>
      <c r="H94" s="20">
        <v>14695.16</v>
      </c>
      <c r="I94" s="16" t="s">
        <v>649</v>
      </c>
      <c r="J94" s="6">
        <f t="shared" si="15"/>
        <v>14933.740327956986</v>
      </c>
      <c r="K94" s="6">
        <f t="shared" si="14"/>
        <v>1.6235299782852746</v>
      </c>
    </row>
    <row r="95" spans="7:11" ht="15.6" x14ac:dyDescent="0.3">
      <c r="G95" s="3" t="s">
        <v>76</v>
      </c>
      <c r="H95" s="20">
        <v>14659.34</v>
      </c>
      <c r="I95" s="16" t="s">
        <v>648</v>
      </c>
      <c r="J95" s="6">
        <f t="shared" si="15"/>
        <v>14933.740327956986</v>
      </c>
      <c r="K95" s="6">
        <f t="shared" si="14"/>
        <v>1.871846399339848</v>
      </c>
    </row>
    <row r="96" spans="7:11" ht="15.6" x14ac:dyDescent="0.3">
      <c r="G96" s="3" t="s">
        <v>77</v>
      </c>
      <c r="H96" s="20">
        <v>14659.34</v>
      </c>
      <c r="I96" s="16" t="s">
        <v>648</v>
      </c>
      <c r="J96" s="6">
        <f t="shared" ref="J96:J100" si="16">$D$7</f>
        <v>14658.703224832212</v>
      </c>
      <c r="K96" s="6">
        <f t="shared" si="14"/>
        <v>4.3438188062223356E-3</v>
      </c>
    </row>
    <row r="97" spans="7:11" ht="15.6" x14ac:dyDescent="0.3">
      <c r="G97" s="3" t="s">
        <v>78</v>
      </c>
      <c r="H97" s="20">
        <v>14659.34</v>
      </c>
      <c r="I97" s="16" t="s">
        <v>648</v>
      </c>
      <c r="J97" s="6">
        <f t="shared" si="16"/>
        <v>14658.703224832212</v>
      </c>
      <c r="K97" s="6">
        <f t="shared" si="14"/>
        <v>4.3438188062223356E-3</v>
      </c>
    </row>
    <row r="98" spans="7:11" ht="15.6" x14ac:dyDescent="0.3">
      <c r="G98" s="1">
        <v>43836</v>
      </c>
      <c r="H98" s="20">
        <v>14659.34</v>
      </c>
      <c r="I98" s="16" t="s">
        <v>648</v>
      </c>
      <c r="J98" s="6">
        <f t="shared" si="16"/>
        <v>14658.703224832212</v>
      </c>
      <c r="K98" s="6">
        <f t="shared" si="14"/>
        <v>4.3438188062223356E-3</v>
      </c>
    </row>
    <row r="99" spans="7:11" ht="15.6" x14ac:dyDescent="0.3">
      <c r="G99" s="3" t="s">
        <v>79</v>
      </c>
      <c r="H99" s="20">
        <v>14429.49</v>
      </c>
      <c r="I99" s="16" t="s">
        <v>648</v>
      </c>
      <c r="J99" s="6">
        <f t="shared" si="16"/>
        <v>14658.703224832212</v>
      </c>
      <c r="K99" s="6">
        <f t="shared" si="14"/>
        <v>1.5885053791382251</v>
      </c>
    </row>
    <row r="100" spans="7:11" ht="15.6" x14ac:dyDescent="0.3">
      <c r="G100" s="3" t="s">
        <v>80</v>
      </c>
      <c r="H100" s="20">
        <v>14173.78</v>
      </c>
      <c r="I100" s="16" t="s">
        <v>647</v>
      </c>
      <c r="J100" s="6">
        <f t="shared" si="16"/>
        <v>14658.703224832212</v>
      </c>
      <c r="K100" s="6">
        <f t="shared" si="14"/>
        <v>3.421269589567578</v>
      </c>
    </row>
    <row r="101" spans="7:11" ht="15.6" x14ac:dyDescent="0.3">
      <c r="G101" s="3" t="s">
        <v>81</v>
      </c>
      <c r="H101" s="20">
        <v>14094.18</v>
      </c>
      <c r="I101" s="16" t="s">
        <v>647</v>
      </c>
      <c r="J101" s="6">
        <f t="shared" ref="J101:J102" si="17">$D$6</f>
        <v>14377.429499999998</v>
      </c>
      <c r="K101" s="6">
        <f t="shared" si="14"/>
        <v>2.0096912342541255</v>
      </c>
    </row>
    <row r="102" spans="7:11" ht="15.6" x14ac:dyDescent="0.3">
      <c r="G102" s="3" t="s">
        <v>82</v>
      </c>
      <c r="H102" s="20">
        <v>14029.5</v>
      </c>
      <c r="I102" s="16" t="s">
        <v>646</v>
      </c>
      <c r="J102" s="6">
        <f t="shared" si="17"/>
        <v>14377.429499999998</v>
      </c>
      <c r="K102" s="6">
        <f t="shared" si="14"/>
        <v>2.4799850315406706</v>
      </c>
    </row>
    <row r="103" spans="7:11" ht="15.6" x14ac:dyDescent="0.3">
      <c r="G103" s="1">
        <v>43988</v>
      </c>
      <c r="H103" s="20">
        <v>14029.5</v>
      </c>
      <c r="I103" s="16" t="s">
        <v>646</v>
      </c>
      <c r="J103" s="6">
        <f t="shared" ref="J103:J109" si="18">$D$5</f>
        <v>14124.153159793814</v>
      </c>
      <c r="K103" s="6">
        <f t="shared" si="14"/>
        <v>0.67467236746722092</v>
      </c>
    </row>
    <row r="104" spans="7:11" ht="15.6" x14ac:dyDescent="0.3">
      <c r="G104" s="1">
        <v>44018</v>
      </c>
      <c r="H104" s="20">
        <v>14029.5</v>
      </c>
      <c r="I104" s="16" t="s">
        <v>646</v>
      </c>
      <c r="J104" s="6">
        <f t="shared" si="18"/>
        <v>14124.153159793814</v>
      </c>
      <c r="K104" s="6">
        <f t="shared" si="14"/>
        <v>0.67467236746722092</v>
      </c>
    </row>
    <row r="105" spans="7:11" ht="15.6" x14ac:dyDescent="0.3">
      <c r="G105" s="3" t="s">
        <v>83</v>
      </c>
      <c r="H105" s="20">
        <v>13886.22</v>
      </c>
      <c r="I105" s="16" t="s">
        <v>646</v>
      </c>
      <c r="J105" s="6">
        <f t="shared" si="18"/>
        <v>14124.153159793814</v>
      </c>
      <c r="K105" s="6">
        <f t="shared" si="14"/>
        <v>1.7134480066844284</v>
      </c>
    </row>
    <row r="106" spans="7:11" ht="15.6" x14ac:dyDescent="0.3">
      <c r="G106" s="3" t="s">
        <v>84</v>
      </c>
      <c r="H106" s="20">
        <v>13903.14</v>
      </c>
      <c r="I106" s="16" t="s">
        <v>646</v>
      </c>
      <c r="J106" s="6">
        <f t="shared" si="18"/>
        <v>14124.153159793814</v>
      </c>
      <c r="K106" s="6">
        <f t="shared" si="14"/>
        <v>1.5896636284595735</v>
      </c>
    </row>
    <row r="107" spans="7:11" ht="15.6" x14ac:dyDescent="0.3">
      <c r="G107" s="3" t="s">
        <v>85</v>
      </c>
      <c r="H107" s="20">
        <v>14012.59</v>
      </c>
      <c r="I107" s="16" t="s">
        <v>646</v>
      </c>
      <c r="J107" s="6">
        <f t="shared" si="18"/>
        <v>14124.153159793814</v>
      </c>
      <c r="K107" s="6">
        <f t="shared" si="14"/>
        <v>0.79616373414060937</v>
      </c>
    </row>
    <row r="108" spans="7:11" ht="15.6" x14ac:dyDescent="0.3">
      <c r="G108" s="3" t="s">
        <v>86</v>
      </c>
      <c r="H108" s="20">
        <v>13943.93</v>
      </c>
      <c r="I108" s="16" t="s">
        <v>646</v>
      </c>
      <c r="J108" s="6">
        <f t="shared" si="18"/>
        <v>14124.153159793814</v>
      </c>
      <c r="K108" s="6">
        <f t="shared" si="14"/>
        <v>1.2924846854065781</v>
      </c>
    </row>
    <row r="109" spans="7:11" ht="15.6" x14ac:dyDescent="0.3">
      <c r="G109" s="3" t="s">
        <v>87</v>
      </c>
      <c r="H109" s="20">
        <v>14185.72</v>
      </c>
      <c r="I109" s="16" t="s">
        <v>647</v>
      </c>
      <c r="J109" s="6">
        <f t="shared" si="18"/>
        <v>14124.153159793814</v>
      </c>
      <c r="K109" s="6">
        <f t="shared" si="14"/>
        <v>0.43400574807754266</v>
      </c>
    </row>
    <row r="110" spans="7:11" ht="15.6" x14ac:dyDescent="0.3">
      <c r="G110" s="3" t="s">
        <v>88</v>
      </c>
      <c r="H110" s="20">
        <v>14185.72</v>
      </c>
      <c r="I110" s="16" t="s">
        <v>647</v>
      </c>
      <c r="J110" s="6">
        <f t="shared" ref="J110:J113" si="19">$D$6</f>
        <v>14377.429499999998</v>
      </c>
      <c r="K110" s="6">
        <f t="shared" si="14"/>
        <v>1.351425941016734</v>
      </c>
    </row>
    <row r="111" spans="7:11" ht="15.6" x14ac:dyDescent="0.3">
      <c r="G111" s="3" t="s">
        <v>89</v>
      </c>
      <c r="H111" s="20">
        <v>14185.72</v>
      </c>
      <c r="I111" s="16" t="s">
        <v>647</v>
      </c>
      <c r="J111" s="6">
        <f t="shared" si="19"/>
        <v>14377.429499999998</v>
      </c>
      <c r="K111" s="6">
        <f t="shared" si="14"/>
        <v>1.351425941016734</v>
      </c>
    </row>
    <row r="112" spans="7:11" ht="15.6" x14ac:dyDescent="0.3">
      <c r="G112" s="3" t="s">
        <v>90</v>
      </c>
      <c r="H112" s="20">
        <v>14156.86</v>
      </c>
      <c r="I112" s="16" t="s">
        <v>647</v>
      </c>
      <c r="J112" s="6">
        <f t="shared" si="19"/>
        <v>14377.429499999998</v>
      </c>
      <c r="K112" s="6">
        <f t="shared" si="14"/>
        <v>1.5580397065450797</v>
      </c>
    </row>
    <row r="113" spans="7:11" ht="15.6" x14ac:dyDescent="0.3">
      <c r="G113" s="3" t="s">
        <v>91</v>
      </c>
      <c r="H113" s="20">
        <v>14084.23</v>
      </c>
      <c r="I113" s="16" t="s">
        <v>646</v>
      </c>
      <c r="J113" s="6">
        <f t="shared" si="19"/>
        <v>14377.429499999998</v>
      </c>
      <c r="K113" s="6">
        <f t="shared" si="14"/>
        <v>2.0817573981680138</v>
      </c>
    </row>
    <row r="114" spans="7:11" ht="15.6" x14ac:dyDescent="0.3">
      <c r="G114" s="3" t="s">
        <v>92</v>
      </c>
      <c r="H114" s="20">
        <v>14162.83</v>
      </c>
      <c r="I114" s="16" t="s">
        <v>647</v>
      </c>
      <c r="J114" s="6">
        <f>$D$5</f>
        <v>14124.153159793814</v>
      </c>
      <c r="K114" s="6">
        <f t="shared" si="14"/>
        <v>0.27308694806183631</v>
      </c>
    </row>
    <row r="115" spans="7:11" ht="15.6" x14ac:dyDescent="0.3">
      <c r="G115" s="3" t="s">
        <v>93</v>
      </c>
      <c r="H115" s="20">
        <v>14115.07</v>
      </c>
      <c r="I115" s="16" t="s">
        <v>647</v>
      </c>
      <c r="J115" s="6">
        <f t="shared" ref="J115:J121" si="20">$D$6</f>
        <v>14377.429499999998</v>
      </c>
      <c r="K115" s="6">
        <f t="shared" si="14"/>
        <v>1.8587190853463615</v>
      </c>
    </row>
    <row r="116" spans="7:11" ht="15.6" x14ac:dyDescent="0.3">
      <c r="G116" s="3" t="s">
        <v>94</v>
      </c>
      <c r="H116" s="20">
        <v>14170.79</v>
      </c>
      <c r="I116" s="16" t="s">
        <v>647</v>
      </c>
      <c r="J116" s="6">
        <f t="shared" si="20"/>
        <v>14377.429499999998</v>
      </c>
      <c r="K116" s="6">
        <f t="shared" si="14"/>
        <v>1.4582073405928497</v>
      </c>
    </row>
    <row r="117" spans="7:11" ht="15.6" x14ac:dyDescent="0.3">
      <c r="G117" s="3" t="s">
        <v>95</v>
      </c>
      <c r="H117" s="20">
        <v>14170.79</v>
      </c>
      <c r="I117" s="16" t="s">
        <v>647</v>
      </c>
      <c r="J117" s="6">
        <f t="shared" si="20"/>
        <v>14377.429499999998</v>
      </c>
      <c r="K117" s="6">
        <f t="shared" si="14"/>
        <v>1.4582073405928497</v>
      </c>
    </row>
    <row r="118" spans="7:11" ht="15.6" x14ac:dyDescent="0.3">
      <c r="G118" s="3" t="s">
        <v>96</v>
      </c>
      <c r="H118" s="20">
        <v>14170.79</v>
      </c>
      <c r="I118" s="16" t="s">
        <v>647</v>
      </c>
      <c r="J118" s="6">
        <f t="shared" si="20"/>
        <v>14377.429499999998</v>
      </c>
      <c r="K118" s="6">
        <f t="shared" si="14"/>
        <v>1.4582073405928497</v>
      </c>
    </row>
    <row r="119" spans="7:11" ht="15.6" x14ac:dyDescent="0.3">
      <c r="G119" s="3" t="s">
        <v>97</v>
      </c>
      <c r="H119" s="20">
        <v>14137.96</v>
      </c>
      <c r="I119" s="16" t="s">
        <v>647</v>
      </c>
      <c r="J119" s="6">
        <f t="shared" si="20"/>
        <v>14377.429499999998</v>
      </c>
      <c r="K119" s="6">
        <f t="shared" si="14"/>
        <v>1.6938051883015601</v>
      </c>
    </row>
    <row r="120" spans="7:11" ht="15.6" x14ac:dyDescent="0.3">
      <c r="G120" s="3" t="s">
        <v>98</v>
      </c>
      <c r="H120" s="20">
        <v>14193.68</v>
      </c>
      <c r="I120" s="16" t="s">
        <v>647</v>
      </c>
      <c r="J120" s="6">
        <f t="shared" si="20"/>
        <v>14377.429499999998</v>
      </c>
      <c r="K120" s="6">
        <f t="shared" si="14"/>
        <v>1.2945867456501632</v>
      </c>
    </row>
    <row r="121" spans="7:11" ht="15.6" x14ac:dyDescent="0.3">
      <c r="G121" s="3" t="s">
        <v>99</v>
      </c>
      <c r="H121" s="20">
        <v>14089.2</v>
      </c>
      <c r="I121" s="16" t="s">
        <v>646</v>
      </c>
      <c r="J121" s="6">
        <f t="shared" si="20"/>
        <v>14377.429499999998</v>
      </c>
      <c r="K121" s="6">
        <f t="shared" si="14"/>
        <v>2.0457478068307471</v>
      </c>
    </row>
    <row r="122" spans="7:11" ht="15.6" x14ac:dyDescent="0.3">
      <c r="G122" s="3" t="s">
        <v>100</v>
      </c>
      <c r="H122" s="20">
        <v>14159.85</v>
      </c>
      <c r="I122" s="16" t="s">
        <v>647</v>
      </c>
      <c r="J122" s="6">
        <f>$D$5</f>
        <v>14124.153159793814</v>
      </c>
      <c r="K122" s="6">
        <f t="shared" si="14"/>
        <v>0.25209899967998678</v>
      </c>
    </row>
    <row r="123" spans="7:11" ht="15.6" x14ac:dyDescent="0.3">
      <c r="G123" s="3" t="s">
        <v>101</v>
      </c>
      <c r="H123" s="20">
        <v>14167.81</v>
      </c>
      <c r="I123" s="16" t="s">
        <v>647</v>
      </c>
      <c r="J123" s="6">
        <f t="shared" ref="J123:J129" si="21">$D$6</f>
        <v>14377.429499999998</v>
      </c>
      <c r="K123" s="6">
        <f t="shared" si="14"/>
        <v>1.4795476506248948</v>
      </c>
    </row>
    <row r="124" spans="7:11" ht="15.6" x14ac:dyDescent="0.3">
      <c r="G124" s="3" t="s">
        <v>102</v>
      </c>
      <c r="H124" s="20">
        <v>14167.81</v>
      </c>
      <c r="I124" s="16" t="s">
        <v>647</v>
      </c>
      <c r="J124" s="6">
        <f t="shared" si="21"/>
        <v>14377.429499999998</v>
      </c>
      <c r="K124" s="6">
        <f t="shared" si="14"/>
        <v>1.4795476506248948</v>
      </c>
    </row>
    <row r="125" spans="7:11" ht="15.6" x14ac:dyDescent="0.3">
      <c r="G125" s="3" t="s">
        <v>103</v>
      </c>
      <c r="H125" s="20">
        <v>14167.81</v>
      </c>
      <c r="I125" s="16" t="s">
        <v>647</v>
      </c>
      <c r="J125" s="6">
        <f t="shared" si="21"/>
        <v>14377.429499999998</v>
      </c>
      <c r="K125" s="6">
        <f t="shared" si="14"/>
        <v>1.4795476506248948</v>
      </c>
    </row>
    <row r="126" spans="7:11" ht="15.6" x14ac:dyDescent="0.3">
      <c r="G126" s="3" t="s">
        <v>104</v>
      </c>
      <c r="H126" s="20">
        <v>14297.16</v>
      </c>
      <c r="I126" s="16" t="s">
        <v>647</v>
      </c>
      <c r="J126" s="6">
        <f t="shared" si="21"/>
        <v>14377.429499999998</v>
      </c>
      <c r="K126" s="6">
        <f t="shared" si="14"/>
        <v>0.56143667693442978</v>
      </c>
    </row>
    <row r="127" spans="7:11" ht="15.6" x14ac:dyDescent="0.3">
      <c r="G127" s="3" t="s">
        <v>105</v>
      </c>
      <c r="H127" s="20">
        <v>14230.49</v>
      </c>
      <c r="I127" s="16" t="s">
        <v>647</v>
      </c>
      <c r="J127" s="6">
        <f t="shared" si="21"/>
        <v>14377.429499999998</v>
      </c>
      <c r="K127" s="6">
        <f t="shared" si="14"/>
        <v>1.0325680984983552</v>
      </c>
    </row>
    <row r="128" spans="7:11" ht="15.6" x14ac:dyDescent="0.3">
      <c r="G128" s="3" t="s">
        <v>106</v>
      </c>
      <c r="H128" s="20">
        <v>14269.3</v>
      </c>
      <c r="I128" s="16" t="s">
        <v>647</v>
      </c>
      <c r="J128" s="6">
        <f t="shared" si="21"/>
        <v>14377.429499999998</v>
      </c>
      <c r="K128" s="6">
        <f t="shared" si="14"/>
        <v>0.75777718598669241</v>
      </c>
    </row>
    <row r="129" spans="7:11" ht="15.6" x14ac:dyDescent="0.3">
      <c r="G129" s="3" t="s">
        <v>107</v>
      </c>
      <c r="H129" s="20">
        <v>14443.42</v>
      </c>
      <c r="I129" s="16" t="s">
        <v>648</v>
      </c>
      <c r="J129" s="6">
        <f t="shared" si="21"/>
        <v>14377.429499999998</v>
      </c>
      <c r="K129" s="6">
        <f t="shared" si="14"/>
        <v>0.45688971171648896</v>
      </c>
    </row>
    <row r="130" spans="7:11" ht="15.6" x14ac:dyDescent="0.3">
      <c r="G130" s="3" t="s">
        <v>108</v>
      </c>
      <c r="H130" s="20">
        <v>14493.17</v>
      </c>
      <c r="I130" s="16" t="s">
        <v>648</v>
      </c>
      <c r="J130" s="6">
        <f t="shared" ref="J130:J136" si="22">$D$7</f>
        <v>14658.703224832212</v>
      </c>
      <c r="K130" s="6">
        <f t="shared" si="14"/>
        <v>1.142146437475114</v>
      </c>
    </row>
    <row r="131" spans="7:11" ht="15.6" x14ac:dyDescent="0.3">
      <c r="G131" s="1">
        <v>43928</v>
      </c>
      <c r="H131" s="20">
        <v>14493.17</v>
      </c>
      <c r="I131" s="16" t="s">
        <v>648</v>
      </c>
      <c r="J131" s="6">
        <f t="shared" si="22"/>
        <v>14658.703224832212</v>
      </c>
      <c r="K131" s="6">
        <f t="shared" si="14"/>
        <v>1.142146437475114</v>
      </c>
    </row>
    <row r="132" spans="7:11" ht="15.6" x14ac:dyDescent="0.3">
      <c r="G132" s="1">
        <v>43958</v>
      </c>
      <c r="H132" s="20">
        <v>14493.17</v>
      </c>
      <c r="I132" s="16" t="s">
        <v>648</v>
      </c>
      <c r="J132" s="6">
        <f t="shared" si="22"/>
        <v>14658.703224832212</v>
      </c>
      <c r="K132" s="6">
        <f t="shared" si="14"/>
        <v>1.142146437475114</v>
      </c>
    </row>
    <row r="133" spans="7:11" ht="15.6" x14ac:dyDescent="0.3">
      <c r="G133" s="3" t="s">
        <v>109</v>
      </c>
      <c r="H133" s="20">
        <v>14474.27</v>
      </c>
      <c r="I133" s="16" t="s">
        <v>648</v>
      </c>
      <c r="J133" s="6">
        <f t="shared" si="22"/>
        <v>14658.703224832212</v>
      </c>
      <c r="K133" s="6">
        <f t="shared" si="14"/>
        <v>1.2742143460928366</v>
      </c>
    </row>
    <row r="134" spans="7:11" ht="15.6" x14ac:dyDescent="0.3">
      <c r="G134" s="3" t="s">
        <v>110</v>
      </c>
      <c r="H134" s="20">
        <v>14383.72</v>
      </c>
      <c r="I134" s="16" t="s">
        <v>648</v>
      </c>
      <c r="J134" s="6">
        <f t="shared" si="22"/>
        <v>14658.703224832212</v>
      </c>
      <c r="K134" s="6">
        <f t="shared" si="14"/>
        <v>1.9117670869025032</v>
      </c>
    </row>
    <row r="135" spans="7:11" ht="15.6" x14ac:dyDescent="0.3">
      <c r="G135" s="3" t="s">
        <v>111</v>
      </c>
      <c r="H135" s="20">
        <v>14387.7</v>
      </c>
      <c r="I135" s="16" t="s">
        <v>648</v>
      </c>
      <c r="J135" s="6">
        <f t="shared" si="22"/>
        <v>14658.703224832212</v>
      </c>
      <c r="K135" s="6">
        <f t="shared" si="14"/>
        <v>1.8835757267124789</v>
      </c>
    </row>
    <row r="136" spans="7:11" ht="15.6" x14ac:dyDescent="0.3">
      <c r="G136" s="3" t="s">
        <v>112</v>
      </c>
      <c r="H136" s="20">
        <v>14373.77</v>
      </c>
      <c r="I136" s="16" t="s">
        <v>647</v>
      </c>
      <c r="J136" s="6">
        <f t="shared" si="22"/>
        <v>14658.703224832212</v>
      </c>
      <c r="K136" s="6">
        <f t="shared" ref="K136:K199" si="23">ABS((J136-H136)/H136)*100</f>
        <v>1.9823137898561869</v>
      </c>
    </row>
    <row r="137" spans="7:11" ht="15.6" x14ac:dyDescent="0.3">
      <c r="G137" s="3" t="s">
        <v>113</v>
      </c>
      <c r="H137" s="20">
        <v>14428.5</v>
      </c>
      <c r="I137" s="16" t="s">
        <v>648</v>
      </c>
      <c r="J137" s="6">
        <f>$D$6</f>
        <v>14377.429499999998</v>
      </c>
      <c r="K137" s="6">
        <f t="shared" si="23"/>
        <v>0.35395571265205417</v>
      </c>
    </row>
    <row r="138" spans="7:11" ht="15.6" x14ac:dyDescent="0.3">
      <c r="G138" s="1">
        <v>44142</v>
      </c>
      <c r="H138" s="20">
        <v>14428.5</v>
      </c>
      <c r="I138" s="16" t="s">
        <v>648</v>
      </c>
      <c r="J138" s="6">
        <f t="shared" ref="J138:J144" si="24">$D$7</f>
        <v>14658.703224832212</v>
      </c>
      <c r="K138" s="6">
        <f t="shared" si="23"/>
        <v>1.5954757932717334</v>
      </c>
    </row>
    <row r="139" spans="7:11" ht="15.6" x14ac:dyDescent="0.3">
      <c r="G139" s="1">
        <v>44172</v>
      </c>
      <c r="H139" s="20">
        <v>14428.5</v>
      </c>
      <c r="I139" s="16" t="s">
        <v>648</v>
      </c>
      <c r="J139" s="6">
        <f t="shared" si="24"/>
        <v>14658.703224832212</v>
      </c>
      <c r="K139" s="6">
        <f t="shared" si="23"/>
        <v>1.5954757932717334</v>
      </c>
    </row>
    <row r="140" spans="7:11" ht="15.6" x14ac:dyDescent="0.3">
      <c r="G140" s="3" t="s">
        <v>114</v>
      </c>
      <c r="H140" s="20">
        <v>14413.57</v>
      </c>
      <c r="I140" s="16" t="s">
        <v>648</v>
      </c>
      <c r="J140" s="6">
        <f t="shared" si="24"/>
        <v>14658.703224832212</v>
      </c>
      <c r="K140" s="6">
        <f t="shared" si="23"/>
        <v>1.7007113770718312</v>
      </c>
    </row>
    <row r="141" spans="7:11" ht="15.6" x14ac:dyDescent="0.3">
      <c r="G141" s="3" t="s">
        <v>115</v>
      </c>
      <c r="H141" s="20">
        <v>14439.44</v>
      </c>
      <c r="I141" s="16" t="s">
        <v>648</v>
      </c>
      <c r="J141" s="6">
        <f t="shared" si="24"/>
        <v>14658.703224832212</v>
      </c>
      <c r="K141" s="6">
        <f t="shared" si="23"/>
        <v>1.5185022745495085</v>
      </c>
    </row>
    <row r="142" spans="7:11" ht="15.6" x14ac:dyDescent="0.3">
      <c r="G142" s="3" t="s">
        <v>116</v>
      </c>
      <c r="H142" s="20">
        <v>14542.92</v>
      </c>
      <c r="I142" s="16" t="s">
        <v>648</v>
      </c>
      <c r="J142" s="6">
        <f t="shared" si="24"/>
        <v>14658.703224832212</v>
      </c>
      <c r="K142" s="6">
        <f t="shared" si="23"/>
        <v>0.79614839958008432</v>
      </c>
    </row>
    <row r="143" spans="7:11" ht="15.6" x14ac:dyDescent="0.3">
      <c r="G143" s="3" t="s">
        <v>117</v>
      </c>
      <c r="H143" s="20">
        <v>14558.84</v>
      </c>
      <c r="I143" s="16" t="s">
        <v>648</v>
      </c>
      <c r="J143" s="6">
        <f t="shared" si="24"/>
        <v>14658.703224832212</v>
      </c>
      <c r="K143" s="6">
        <f t="shared" si="23"/>
        <v>0.68592844506988149</v>
      </c>
    </row>
    <row r="144" spans="7:11" ht="15.6" x14ac:dyDescent="0.3">
      <c r="G144" s="3" t="s">
        <v>118</v>
      </c>
      <c r="H144" s="20">
        <v>14706.1</v>
      </c>
      <c r="I144" s="16" t="s">
        <v>649</v>
      </c>
      <c r="J144" s="6">
        <f t="shared" si="24"/>
        <v>14658.703224832212</v>
      </c>
      <c r="K144" s="6">
        <f t="shared" si="23"/>
        <v>0.32229330120010263</v>
      </c>
    </row>
    <row r="145" spans="7:11" ht="15.6" x14ac:dyDescent="0.3">
      <c r="G145" s="3" t="s">
        <v>119</v>
      </c>
      <c r="H145" s="20">
        <v>14706.1</v>
      </c>
      <c r="I145" s="16" t="s">
        <v>649</v>
      </c>
      <c r="J145" s="6">
        <f t="shared" ref="J145:J149" si="25">$D$8</f>
        <v>14933.740327956986</v>
      </c>
      <c r="K145" s="6">
        <f t="shared" si="23"/>
        <v>1.5479313207239571</v>
      </c>
    </row>
    <row r="146" spans="7:11" ht="15.6" x14ac:dyDescent="0.3">
      <c r="G146" s="3" t="s">
        <v>120</v>
      </c>
      <c r="H146" s="20">
        <v>14706.1</v>
      </c>
      <c r="I146" s="16" t="s">
        <v>649</v>
      </c>
      <c r="J146" s="6">
        <f t="shared" si="25"/>
        <v>14933.740327956986</v>
      </c>
      <c r="K146" s="6">
        <f t="shared" si="23"/>
        <v>1.5479313207239571</v>
      </c>
    </row>
    <row r="147" spans="7:11" ht="15.6" x14ac:dyDescent="0.3">
      <c r="G147" s="3" t="s">
        <v>121</v>
      </c>
      <c r="H147" s="20">
        <v>14757.84</v>
      </c>
      <c r="I147" s="16" t="s">
        <v>649</v>
      </c>
      <c r="J147" s="6">
        <f t="shared" si="25"/>
        <v>14933.740327956986</v>
      </c>
      <c r="K147" s="6">
        <f t="shared" si="23"/>
        <v>1.1919110652845273</v>
      </c>
    </row>
    <row r="148" spans="7:11" ht="15.6" x14ac:dyDescent="0.3">
      <c r="G148" s="3" t="s">
        <v>122</v>
      </c>
      <c r="H148" s="20">
        <v>14738.94</v>
      </c>
      <c r="I148" s="16" t="s">
        <v>649</v>
      </c>
      <c r="J148" s="6">
        <f t="shared" si="25"/>
        <v>14933.740327956986</v>
      </c>
      <c r="K148" s="6">
        <f t="shared" si="23"/>
        <v>1.3216712189410209</v>
      </c>
    </row>
    <row r="149" spans="7:11" ht="15.6" x14ac:dyDescent="0.3">
      <c r="G149" s="3" t="s">
        <v>123</v>
      </c>
      <c r="H149" s="20">
        <v>14581.73</v>
      </c>
      <c r="I149" s="16" t="s">
        <v>648</v>
      </c>
      <c r="J149" s="6">
        <f t="shared" si="25"/>
        <v>14933.740327956986</v>
      </c>
      <c r="K149" s="6">
        <f t="shared" si="23"/>
        <v>2.4140505136015182</v>
      </c>
    </row>
    <row r="150" spans="7:11" ht="15.6" x14ac:dyDescent="0.3">
      <c r="G150" s="3" t="s">
        <v>124</v>
      </c>
      <c r="H150" s="20">
        <v>14595.66</v>
      </c>
      <c r="I150" s="16" t="s">
        <v>648</v>
      </c>
      <c r="J150" s="6">
        <f t="shared" ref="J150:J168" si="26">$D$7</f>
        <v>14658.703224832212</v>
      </c>
      <c r="K150" s="6">
        <f t="shared" si="23"/>
        <v>0.43193130582798045</v>
      </c>
    </row>
    <row r="151" spans="7:11" ht="15.6" x14ac:dyDescent="0.3">
      <c r="G151" s="3" t="s">
        <v>125</v>
      </c>
      <c r="H151" s="20">
        <v>14540.93</v>
      </c>
      <c r="I151" s="16" t="s">
        <v>648</v>
      </c>
      <c r="J151" s="6">
        <f t="shared" si="26"/>
        <v>14658.703224832212</v>
      </c>
      <c r="K151" s="6">
        <f t="shared" si="23"/>
        <v>0.80994286357345624</v>
      </c>
    </row>
    <row r="152" spans="7:11" ht="15.6" x14ac:dyDescent="0.3">
      <c r="G152" s="3" t="s">
        <v>126</v>
      </c>
      <c r="H152" s="20">
        <v>14540.93</v>
      </c>
      <c r="I152" s="16" t="s">
        <v>648</v>
      </c>
      <c r="J152" s="6">
        <f t="shared" si="26"/>
        <v>14658.703224832212</v>
      </c>
      <c r="K152" s="6">
        <f t="shared" si="23"/>
        <v>0.80994286357345624</v>
      </c>
    </row>
    <row r="153" spans="7:11" ht="15.6" x14ac:dyDescent="0.3">
      <c r="G153" s="3" t="s">
        <v>127</v>
      </c>
      <c r="H153" s="20">
        <v>14540.93</v>
      </c>
      <c r="I153" s="16" t="s">
        <v>648</v>
      </c>
      <c r="J153" s="6">
        <f t="shared" si="26"/>
        <v>14658.703224832212</v>
      </c>
      <c r="K153" s="6">
        <f t="shared" si="23"/>
        <v>0.80994286357345624</v>
      </c>
    </row>
    <row r="154" spans="7:11" ht="15.6" x14ac:dyDescent="0.3">
      <c r="G154" s="3" t="s">
        <v>128</v>
      </c>
      <c r="H154" s="20">
        <v>14531.98</v>
      </c>
      <c r="I154" s="16" t="s">
        <v>648</v>
      </c>
      <c r="J154" s="6">
        <f t="shared" si="26"/>
        <v>14658.703224832212</v>
      </c>
      <c r="K154" s="6">
        <f t="shared" si="23"/>
        <v>0.87202999751040466</v>
      </c>
    </row>
    <row r="155" spans="7:11" ht="15.6" x14ac:dyDescent="0.3">
      <c r="G155" s="3" t="s">
        <v>129</v>
      </c>
      <c r="H155" s="20">
        <v>14470.29</v>
      </c>
      <c r="I155" s="16" t="s">
        <v>648</v>
      </c>
      <c r="J155" s="6">
        <f t="shared" si="26"/>
        <v>14658.703224832212</v>
      </c>
      <c r="K155" s="6">
        <f t="shared" si="23"/>
        <v>1.302069445962805</v>
      </c>
    </row>
    <row r="156" spans="7:11" ht="15.6" x14ac:dyDescent="0.3">
      <c r="G156" s="3" t="s">
        <v>130</v>
      </c>
      <c r="H156" s="20">
        <v>14497.15</v>
      </c>
      <c r="I156" s="16" t="s">
        <v>648</v>
      </c>
      <c r="J156" s="6">
        <f t="shared" si="26"/>
        <v>14658.703224832212</v>
      </c>
      <c r="K156" s="6">
        <f t="shared" si="23"/>
        <v>1.114379204410608</v>
      </c>
    </row>
    <row r="157" spans="7:11" ht="15.6" x14ac:dyDescent="0.3">
      <c r="G157" s="3" t="s">
        <v>131</v>
      </c>
      <c r="H157" s="20">
        <v>14579.74</v>
      </c>
      <c r="I157" s="16" t="s">
        <v>648</v>
      </c>
      <c r="J157" s="6">
        <f t="shared" si="26"/>
        <v>14658.703224832212</v>
      </c>
      <c r="K157" s="6">
        <f t="shared" si="23"/>
        <v>0.54159556228171624</v>
      </c>
    </row>
    <row r="158" spans="7:11" ht="15.6" x14ac:dyDescent="0.3">
      <c r="G158" s="3" t="s">
        <v>132</v>
      </c>
      <c r="H158" s="20">
        <v>14579.74</v>
      </c>
      <c r="I158" s="16" t="s">
        <v>648</v>
      </c>
      <c r="J158" s="6">
        <f t="shared" si="26"/>
        <v>14658.703224832212</v>
      </c>
      <c r="K158" s="6">
        <f t="shared" si="23"/>
        <v>0.54159556228171624</v>
      </c>
    </row>
    <row r="159" spans="7:11" ht="15.6" x14ac:dyDescent="0.3">
      <c r="G159" s="1">
        <v>43838</v>
      </c>
      <c r="H159" s="20">
        <v>14579.74</v>
      </c>
      <c r="I159" s="16" t="s">
        <v>648</v>
      </c>
      <c r="J159" s="6">
        <f t="shared" si="26"/>
        <v>14658.703224832212</v>
      </c>
      <c r="K159" s="6">
        <f t="shared" si="23"/>
        <v>0.54159556228171624</v>
      </c>
    </row>
    <row r="160" spans="7:11" ht="15.6" x14ac:dyDescent="0.3">
      <c r="G160" s="1">
        <v>43869</v>
      </c>
      <c r="H160" s="20">
        <v>14579.74</v>
      </c>
      <c r="I160" s="16" t="s">
        <v>648</v>
      </c>
      <c r="J160" s="6">
        <f t="shared" si="26"/>
        <v>14658.703224832212</v>
      </c>
      <c r="K160" s="6">
        <f t="shared" si="23"/>
        <v>0.54159556228171624</v>
      </c>
    </row>
    <row r="161" spans="7:11" ht="15.6" x14ac:dyDescent="0.3">
      <c r="G161" s="3" t="s">
        <v>133</v>
      </c>
      <c r="H161" s="20">
        <v>14639.44</v>
      </c>
      <c r="I161" s="16" t="s">
        <v>648</v>
      </c>
      <c r="J161" s="6">
        <f t="shared" si="26"/>
        <v>14658.703224832212</v>
      </c>
      <c r="K161" s="6">
        <f t="shared" si="23"/>
        <v>0.13158443787611795</v>
      </c>
    </row>
    <row r="162" spans="7:11" ht="15.6" x14ac:dyDescent="0.3">
      <c r="G162" s="3" t="s">
        <v>134</v>
      </c>
      <c r="H162" s="20">
        <v>14623.52</v>
      </c>
      <c r="I162" s="16" t="s">
        <v>648</v>
      </c>
      <c r="J162" s="6">
        <f t="shared" si="26"/>
        <v>14658.703224832212</v>
      </c>
      <c r="K162" s="6">
        <f t="shared" si="23"/>
        <v>0.24059340591192571</v>
      </c>
    </row>
    <row r="163" spans="7:11" ht="15.6" x14ac:dyDescent="0.3">
      <c r="G163" s="3" t="s">
        <v>135</v>
      </c>
      <c r="H163" s="20">
        <v>14549.89</v>
      </c>
      <c r="I163" s="16" t="s">
        <v>648</v>
      </c>
      <c r="J163" s="6">
        <f t="shared" si="26"/>
        <v>14658.703224832212</v>
      </c>
      <c r="K163" s="6">
        <f t="shared" si="23"/>
        <v>0.74786286928775858</v>
      </c>
    </row>
    <row r="164" spans="7:11" ht="15.6" x14ac:dyDescent="0.3">
      <c r="G164" s="3" t="s">
        <v>136</v>
      </c>
      <c r="H164" s="20">
        <v>14514.07</v>
      </c>
      <c r="I164" s="16" t="s">
        <v>648</v>
      </c>
      <c r="J164" s="6">
        <f t="shared" si="26"/>
        <v>14658.703224832212</v>
      </c>
      <c r="K164" s="6">
        <f t="shared" si="23"/>
        <v>0.99650356400521956</v>
      </c>
    </row>
    <row r="165" spans="7:11" ht="15.6" x14ac:dyDescent="0.3">
      <c r="G165" s="3" t="s">
        <v>137</v>
      </c>
      <c r="H165" s="20">
        <v>14573.77</v>
      </c>
      <c r="I165" s="16" t="s">
        <v>648</v>
      </c>
      <c r="J165" s="6">
        <f t="shared" si="26"/>
        <v>14658.703224832212</v>
      </c>
      <c r="K165" s="6">
        <f t="shared" si="23"/>
        <v>0.5827814274015003</v>
      </c>
    </row>
    <row r="166" spans="7:11" ht="15.6" x14ac:dyDescent="0.3">
      <c r="G166" s="1">
        <v>44051</v>
      </c>
      <c r="H166" s="20">
        <v>14573.77</v>
      </c>
      <c r="I166" s="16" t="s">
        <v>648</v>
      </c>
      <c r="J166" s="6">
        <f t="shared" si="26"/>
        <v>14658.703224832212</v>
      </c>
      <c r="K166" s="6">
        <f t="shared" si="23"/>
        <v>0.5827814274015003</v>
      </c>
    </row>
    <row r="167" spans="7:11" ht="15.6" x14ac:dyDescent="0.3">
      <c r="G167" s="1">
        <v>44082</v>
      </c>
      <c r="H167" s="20">
        <v>14573.77</v>
      </c>
      <c r="I167" s="16" t="s">
        <v>648</v>
      </c>
      <c r="J167" s="6">
        <f t="shared" si="26"/>
        <v>14658.703224832212</v>
      </c>
      <c r="K167" s="6">
        <f t="shared" si="23"/>
        <v>0.5827814274015003</v>
      </c>
    </row>
    <row r="168" spans="7:11" ht="15.6" x14ac:dyDescent="0.3">
      <c r="G168" s="3" t="s">
        <v>138</v>
      </c>
      <c r="H168" s="20">
        <v>14676.25</v>
      </c>
      <c r="I168" s="16" t="s">
        <v>649</v>
      </c>
      <c r="J168" s="6">
        <f t="shared" si="26"/>
        <v>14658.703224832212</v>
      </c>
      <c r="K168" s="6">
        <f t="shared" si="23"/>
        <v>0.11955898249067663</v>
      </c>
    </row>
    <row r="169" spans="7:11" ht="15.6" x14ac:dyDescent="0.3">
      <c r="G169" s="3" t="s">
        <v>139</v>
      </c>
      <c r="H169" s="20">
        <v>14654.36</v>
      </c>
      <c r="I169" s="16" t="s">
        <v>648</v>
      </c>
      <c r="J169" s="6">
        <f>$D$8</f>
        <v>14933.740327956986</v>
      </c>
      <c r="K169" s="6">
        <f t="shared" si="23"/>
        <v>1.906465570362579</v>
      </c>
    </row>
    <row r="170" spans="7:11" ht="15.6" x14ac:dyDescent="0.3">
      <c r="G170" s="3" t="s">
        <v>140</v>
      </c>
      <c r="H170" s="20">
        <v>14703.12</v>
      </c>
      <c r="I170" s="16" t="s">
        <v>649</v>
      </c>
      <c r="J170" s="6">
        <f t="shared" ref="J170:J183" si="27">$D$8</f>
        <v>14933.740327956986</v>
      </c>
      <c r="K170" s="6">
        <f t="shared" si="23"/>
        <v>1.5685128595630413</v>
      </c>
    </row>
    <row r="171" spans="7:11" ht="15.6" x14ac:dyDescent="0.3">
      <c r="G171" s="3" t="s">
        <v>141</v>
      </c>
      <c r="H171" s="20">
        <v>14802.62</v>
      </c>
      <c r="I171" s="16" t="s">
        <v>649</v>
      </c>
      <c r="J171" s="6">
        <f t="shared" si="27"/>
        <v>14933.740327956986</v>
      </c>
      <c r="K171" s="6">
        <f t="shared" si="23"/>
        <v>0.88579135286175958</v>
      </c>
    </row>
    <row r="172" spans="7:11" ht="15.6" x14ac:dyDescent="0.3">
      <c r="G172" s="3" t="s">
        <v>142</v>
      </c>
      <c r="H172" s="20">
        <v>14842.42</v>
      </c>
      <c r="I172" s="16" t="s">
        <v>649</v>
      </c>
      <c r="J172" s="6">
        <f t="shared" si="27"/>
        <v>14933.740327956986</v>
      </c>
      <c r="K172" s="6">
        <f t="shared" si="23"/>
        <v>0.61526575825900454</v>
      </c>
    </row>
    <row r="173" spans="7:11" ht="15.6" x14ac:dyDescent="0.3">
      <c r="G173" s="3" t="s">
        <v>143</v>
      </c>
      <c r="H173" s="20">
        <v>14842.42</v>
      </c>
      <c r="I173" s="16" t="s">
        <v>649</v>
      </c>
      <c r="J173" s="6">
        <f t="shared" si="27"/>
        <v>14933.740327956986</v>
      </c>
      <c r="K173" s="6">
        <f t="shared" si="23"/>
        <v>0.61526575825900454</v>
      </c>
    </row>
    <row r="174" spans="7:11" ht="15.6" x14ac:dyDescent="0.3">
      <c r="G174" s="3" t="s">
        <v>144</v>
      </c>
      <c r="H174" s="20">
        <v>14842.42</v>
      </c>
      <c r="I174" s="16" t="s">
        <v>649</v>
      </c>
      <c r="J174" s="6">
        <f t="shared" si="27"/>
        <v>14933.740327956986</v>
      </c>
      <c r="K174" s="6">
        <f t="shared" si="23"/>
        <v>0.61526575825900454</v>
      </c>
    </row>
    <row r="175" spans="7:11" ht="15.6" x14ac:dyDescent="0.3">
      <c r="G175" s="3" t="s">
        <v>145</v>
      </c>
      <c r="H175" s="20">
        <v>14842.42</v>
      </c>
      <c r="I175" s="16" t="s">
        <v>649</v>
      </c>
      <c r="J175" s="6">
        <f t="shared" si="27"/>
        <v>14933.740327956986</v>
      </c>
      <c r="K175" s="6">
        <f t="shared" si="23"/>
        <v>0.61526575825900454</v>
      </c>
    </row>
    <row r="176" spans="7:11" ht="15.6" x14ac:dyDescent="0.3">
      <c r="G176" s="3" t="s">
        <v>146</v>
      </c>
      <c r="H176" s="20">
        <v>14832.47</v>
      </c>
      <c r="I176" s="16" t="s">
        <v>649</v>
      </c>
      <c r="J176" s="6">
        <f t="shared" si="27"/>
        <v>14933.740327956986</v>
      </c>
      <c r="K176" s="6">
        <f t="shared" si="23"/>
        <v>0.68276105029699619</v>
      </c>
    </row>
    <row r="177" spans="7:11" ht="15.6" x14ac:dyDescent="0.3">
      <c r="G177" s="3" t="s">
        <v>147</v>
      </c>
      <c r="H177" s="20">
        <v>14712.07</v>
      </c>
      <c r="I177" s="16" t="s">
        <v>649</v>
      </c>
      <c r="J177" s="6">
        <f t="shared" si="27"/>
        <v>14933.740327956986</v>
      </c>
      <c r="K177" s="6">
        <f t="shared" si="23"/>
        <v>1.5067242608075309</v>
      </c>
    </row>
    <row r="178" spans="7:11" ht="15.6" x14ac:dyDescent="0.3">
      <c r="G178" s="3" t="s">
        <v>148</v>
      </c>
      <c r="H178" s="20">
        <v>14712.07</v>
      </c>
      <c r="I178" s="16" t="s">
        <v>649</v>
      </c>
      <c r="J178" s="6">
        <f t="shared" si="27"/>
        <v>14933.740327956986</v>
      </c>
      <c r="K178" s="6">
        <f t="shared" si="23"/>
        <v>1.5067242608075309</v>
      </c>
    </row>
    <row r="179" spans="7:11" ht="15.6" x14ac:dyDescent="0.3">
      <c r="G179" s="3" t="s">
        <v>149</v>
      </c>
      <c r="H179" s="20">
        <v>14712.07</v>
      </c>
      <c r="I179" s="16" t="s">
        <v>649</v>
      </c>
      <c r="J179" s="6">
        <f t="shared" si="27"/>
        <v>14933.740327956986</v>
      </c>
      <c r="K179" s="6">
        <f t="shared" si="23"/>
        <v>1.5067242608075309</v>
      </c>
    </row>
    <row r="180" spans="7:11" ht="15.6" x14ac:dyDescent="0.3">
      <c r="G180" s="3" t="s">
        <v>150</v>
      </c>
      <c r="H180" s="20">
        <v>14712.07</v>
      </c>
      <c r="I180" s="16" t="s">
        <v>649</v>
      </c>
      <c r="J180" s="6">
        <f t="shared" si="27"/>
        <v>14933.740327956986</v>
      </c>
      <c r="K180" s="6">
        <f t="shared" si="23"/>
        <v>1.5067242608075309</v>
      </c>
    </row>
    <row r="181" spans="7:11" ht="15.6" x14ac:dyDescent="0.3">
      <c r="G181" s="3" t="s">
        <v>151</v>
      </c>
      <c r="H181" s="20">
        <v>14712.07</v>
      </c>
      <c r="I181" s="16" t="s">
        <v>649</v>
      </c>
      <c r="J181" s="6">
        <f t="shared" si="27"/>
        <v>14933.740327956986</v>
      </c>
      <c r="K181" s="6">
        <f t="shared" si="23"/>
        <v>1.5067242608075309</v>
      </c>
    </row>
    <row r="182" spans="7:11" ht="15.6" x14ac:dyDescent="0.3">
      <c r="G182" s="3" t="s">
        <v>152</v>
      </c>
      <c r="H182" s="20">
        <v>14720.03</v>
      </c>
      <c r="I182" s="16" t="s">
        <v>649</v>
      </c>
      <c r="J182" s="6">
        <f t="shared" si="27"/>
        <v>14933.740327956986</v>
      </c>
      <c r="K182" s="6">
        <f t="shared" si="23"/>
        <v>1.4518335081992737</v>
      </c>
    </row>
    <row r="183" spans="7:11" ht="15.6" x14ac:dyDescent="0.3">
      <c r="G183" s="3" t="s">
        <v>153</v>
      </c>
      <c r="H183" s="20">
        <v>14558.84</v>
      </c>
      <c r="I183" s="16" t="s">
        <v>648</v>
      </c>
      <c r="J183" s="6">
        <f t="shared" si="27"/>
        <v>14933.740327956986</v>
      </c>
      <c r="K183" s="6">
        <f t="shared" si="23"/>
        <v>2.5750700464939933</v>
      </c>
    </row>
    <row r="184" spans="7:11" ht="15.6" x14ac:dyDescent="0.3">
      <c r="G184" s="3" t="s">
        <v>154</v>
      </c>
      <c r="H184" s="20">
        <v>14562.82</v>
      </c>
      <c r="I184" s="16" t="s">
        <v>648</v>
      </c>
      <c r="J184" s="6">
        <f t="shared" ref="J184:J191" si="28">$D$7</f>
        <v>14658.703224832212</v>
      </c>
      <c r="K184" s="6">
        <f t="shared" si="23"/>
        <v>0.6584111101573209</v>
      </c>
    </row>
    <row r="185" spans="7:11" ht="15.6" x14ac:dyDescent="0.3">
      <c r="G185" s="3" t="s">
        <v>155</v>
      </c>
      <c r="H185" s="20">
        <v>14640.43</v>
      </c>
      <c r="I185" s="16" t="s">
        <v>648</v>
      </c>
      <c r="J185" s="6">
        <f t="shared" si="28"/>
        <v>14658.703224832212</v>
      </c>
      <c r="K185" s="6">
        <f t="shared" si="23"/>
        <v>0.12481344354101472</v>
      </c>
    </row>
    <row r="186" spans="7:11" ht="15.6" x14ac:dyDescent="0.3">
      <c r="G186" s="3" t="s">
        <v>156</v>
      </c>
      <c r="H186" s="20">
        <v>14628.49</v>
      </c>
      <c r="I186" s="16" t="s">
        <v>648</v>
      </c>
      <c r="J186" s="6">
        <f t="shared" si="28"/>
        <v>14658.703224832212</v>
      </c>
      <c r="K186" s="6">
        <f t="shared" si="23"/>
        <v>0.20653686629455462</v>
      </c>
    </row>
    <row r="187" spans="7:11" ht="15.6" x14ac:dyDescent="0.3">
      <c r="G187" s="3" t="s">
        <v>157</v>
      </c>
      <c r="H187" s="20">
        <v>14628.49</v>
      </c>
      <c r="I187" s="16" t="s">
        <v>648</v>
      </c>
      <c r="J187" s="6">
        <f t="shared" si="28"/>
        <v>14658.703224832212</v>
      </c>
      <c r="K187" s="6">
        <f t="shared" si="23"/>
        <v>0.20653686629455462</v>
      </c>
    </row>
    <row r="188" spans="7:11" ht="15.6" x14ac:dyDescent="0.3">
      <c r="G188" s="3" t="s">
        <v>158</v>
      </c>
      <c r="H188" s="20">
        <v>14628.49</v>
      </c>
      <c r="I188" s="16" t="s">
        <v>648</v>
      </c>
      <c r="J188" s="6">
        <f t="shared" si="28"/>
        <v>14658.703224832212</v>
      </c>
      <c r="K188" s="6">
        <f t="shared" si="23"/>
        <v>0.20653686629455462</v>
      </c>
    </row>
    <row r="189" spans="7:11" ht="15.6" x14ac:dyDescent="0.3">
      <c r="G189" s="3" t="s">
        <v>159</v>
      </c>
      <c r="H189" s="20">
        <v>14481.23</v>
      </c>
      <c r="I189" s="16" t="s">
        <v>648</v>
      </c>
      <c r="J189" s="6">
        <f t="shared" si="28"/>
        <v>14658.703224832212</v>
      </c>
      <c r="K189" s="6">
        <f t="shared" si="23"/>
        <v>1.2255397147356442</v>
      </c>
    </row>
    <row r="190" spans="7:11" ht="15.6" x14ac:dyDescent="0.3">
      <c r="G190" s="3" t="s">
        <v>160</v>
      </c>
      <c r="H190" s="20">
        <v>14541.93</v>
      </c>
      <c r="I190" s="16" t="s">
        <v>648</v>
      </c>
      <c r="J190" s="6">
        <f t="shared" si="28"/>
        <v>14658.703224832212</v>
      </c>
      <c r="K190" s="6">
        <f t="shared" si="23"/>
        <v>0.80301050020328646</v>
      </c>
    </row>
    <row r="191" spans="7:11" ht="15.6" x14ac:dyDescent="0.3">
      <c r="G191" s="3" t="s">
        <v>161</v>
      </c>
      <c r="H191" s="20">
        <v>14729.98</v>
      </c>
      <c r="I191" s="16" t="s">
        <v>649</v>
      </c>
      <c r="J191" s="6">
        <f t="shared" si="28"/>
        <v>14658.703224832212</v>
      </c>
      <c r="K191" s="6">
        <f t="shared" si="23"/>
        <v>0.48388915102252339</v>
      </c>
    </row>
    <row r="192" spans="7:11" ht="15.6" x14ac:dyDescent="0.3">
      <c r="G192" s="3" t="s">
        <v>162</v>
      </c>
      <c r="H192" s="20">
        <v>14743.91</v>
      </c>
      <c r="I192" s="16" t="s">
        <v>649</v>
      </c>
      <c r="J192" s="6">
        <f t="shared" ref="J192:J210" si="29">$D$8</f>
        <v>14933.740327956986</v>
      </c>
      <c r="K192" s="6">
        <f t="shared" si="23"/>
        <v>1.2875168659940706</v>
      </c>
    </row>
    <row r="193" spans="7:11" ht="15.6" x14ac:dyDescent="0.3">
      <c r="G193" s="3" t="s">
        <v>163</v>
      </c>
      <c r="H193" s="20">
        <v>14718.04</v>
      </c>
      <c r="I193" s="16" t="s">
        <v>649</v>
      </c>
      <c r="J193" s="6">
        <f t="shared" si="29"/>
        <v>14933.740327956986</v>
      </c>
      <c r="K193" s="6">
        <f t="shared" si="23"/>
        <v>1.4655506300905918</v>
      </c>
    </row>
    <row r="194" spans="7:11" ht="15.6" x14ac:dyDescent="0.3">
      <c r="G194" s="1">
        <v>43960</v>
      </c>
      <c r="H194" s="20">
        <v>14718.04</v>
      </c>
      <c r="I194" s="16" t="s">
        <v>649</v>
      </c>
      <c r="J194" s="6">
        <f t="shared" si="29"/>
        <v>14933.740327956986</v>
      </c>
      <c r="K194" s="6">
        <f t="shared" si="23"/>
        <v>1.4655506300905918</v>
      </c>
    </row>
    <row r="195" spans="7:11" ht="15.6" x14ac:dyDescent="0.3">
      <c r="G195" s="1">
        <v>43991</v>
      </c>
      <c r="H195" s="20">
        <v>14718.04</v>
      </c>
      <c r="I195" s="16" t="s">
        <v>649</v>
      </c>
      <c r="J195" s="6">
        <f t="shared" si="29"/>
        <v>14933.740327956986</v>
      </c>
      <c r="K195" s="6">
        <f t="shared" si="23"/>
        <v>1.4655506300905918</v>
      </c>
    </row>
    <row r="196" spans="7:11" ht="15.6" x14ac:dyDescent="0.3">
      <c r="G196" s="3" t="s">
        <v>164</v>
      </c>
      <c r="H196" s="20">
        <v>14680.23</v>
      </c>
      <c r="I196" s="16" t="s">
        <v>649</v>
      </c>
      <c r="J196" s="6">
        <f t="shared" si="29"/>
        <v>14933.740327956986</v>
      </c>
      <c r="K196" s="6">
        <f t="shared" si="23"/>
        <v>1.726882534926133</v>
      </c>
    </row>
    <row r="197" spans="7:11" ht="15.6" x14ac:dyDescent="0.3">
      <c r="G197" s="3" t="s">
        <v>165</v>
      </c>
      <c r="H197" s="20">
        <v>14724.01</v>
      </c>
      <c r="I197" s="16" t="s">
        <v>649</v>
      </c>
      <c r="J197" s="6">
        <f t="shared" si="29"/>
        <v>14933.740327956986</v>
      </c>
      <c r="K197" s="6">
        <f t="shared" si="23"/>
        <v>1.4244103879105352</v>
      </c>
    </row>
    <row r="198" spans="7:11" ht="15.6" x14ac:dyDescent="0.3">
      <c r="G198" s="3" t="s">
        <v>166</v>
      </c>
      <c r="H198" s="20">
        <v>14778.74</v>
      </c>
      <c r="I198" s="16" t="s">
        <v>649</v>
      </c>
      <c r="J198" s="6">
        <f t="shared" si="29"/>
        <v>14933.740327956986</v>
      </c>
      <c r="K198" s="6">
        <f t="shared" si="23"/>
        <v>1.0488061090254408</v>
      </c>
    </row>
    <row r="199" spans="7:11" ht="15.6" x14ac:dyDescent="0.3">
      <c r="G199" s="3" t="s">
        <v>167</v>
      </c>
      <c r="H199" s="20">
        <v>14796.65</v>
      </c>
      <c r="I199" s="16" t="s">
        <v>649</v>
      </c>
      <c r="J199" s="6">
        <f t="shared" si="29"/>
        <v>14933.740327956986</v>
      </c>
      <c r="K199" s="6">
        <f t="shared" si="23"/>
        <v>0.92649571326608782</v>
      </c>
    </row>
    <row r="200" spans="7:11" ht="15.6" x14ac:dyDescent="0.3">
      <c r="G200" s="3" t="s">
        <v>168</v>
      </c>
      <c r="H200" s="20">
        <v>14904.11</v>
      </c>
      <c r="I200" s="16" t="s">
        <v>649</v>
      </c>
      <c r="J200" s="6">
        <f t="shared" si="29"/>
        <v>14933.740327956986</v>
      </c>
      <c r="K200" s="6">
        <f t="shared" ref="K200:K263" si="30">ABS((J200-H200)/H200)*100</f>
        <v>0.19880642290606843</v>
      </c>
    </row>
    <row r="201" spans="7:11" ht="15.6" x14ac:dyDescent="0.3">
      <c r="G201" s="1">
        <v>44174</v>
      </c>
      <c r="H201" s="20">
        <v>14904.11</v>
      </c>
      <c r="I201" s="16" t="s">
        <v>649</v>
      </c>
      <c r="J201" s="6">
        <f t="shared" si="29"/>
        <v>14933.740327956986</v>
      </c>
      <c r="K201" s="6">
        <f t="shared" si="30"/>
        <v>0.19880642290606843</v>
      </c>
    </row>
    <row r="202" spans="7:11" ht="15.6" x14ac:dyDescent="0.3">
      <c r="G202" s="3" t="s">
        <v>169</v>
      </c>
      <c r="H202" s="20">
        <v>14904.11</v>
      </c>
      <c r="I202" s="16" t="s">
        <v>649</v>
      </c>
      <c r="J202" s="6">
        <f t="shared" si="29"/>
        <v>14933.740327956986</v>
      </c>
      <c r="K202" s="6">
        <f t="shared" si="30"/>
        <v>0.19880642290606843</v>
      </c>
    </row>
    <row r="203" spans="7:11" ht="15.6" x14ac:dyDescent="0.3">
      <c r="G203" s="3" t="s">
        <v>170</v>
      </c>
      <c r="H203" s="20">
        <v>14899.13</v>
      </c>
      <c r="I203" s="16" t="s">
        <v>649</v>
      </c>
      <c r="J203" s="6">
        <f t="shared" si="29"/>
        <v>14933.740327956986</v>
      </c>
      <c r="K203" s="6">
        <f t="shared" si="30"/>
        <v>0.23229764393616958</v>
      </c>
    </row>
    <row r="204" spans="7:11" ht="15.6" x14ac:dyDescent="0.3">
      <c r="G204" s="3" t="s">
        <v>171</v>
      </c>
      <c r="H204" s="20">
        <v>14795.65</v>
      </c>
      <c r="I204" s="16" t="s">
        <v>649</v>
      </c>
      <c r="J204" s="6">
        <f t="shared" si="29"/>
        <v>14933.740327956986</v>
      </c>
      <c r="K204" s="6">
        <f t="shared" si="30"/>
        <v>0.93331707601211567</v>
      </c>
    </row>
    <row r="205" spans="7:11" ht="15.6" x14ac:dyDescent="0.3">
      <c r="G205" s="3" t="s">
        <v>172</v>
      </c>
      <c r="H205" s="20">
        <v>14769.78</v>
      </c>
      <c r="I205" s="16" t="s">
        <v>649</v>
      </c>
      <c r="J205" s="6">
        <f t="shared" si="29"/>
        <v>14933.740327956986</v>
      </c>
      <c r="K205" s="6">
        <f t="shared" si="30"/>
        <v>1.1101067717798474</v>
      </c>
    </row>
    <row r="206" spans="7:11" ht="15.6" x14ac:dyDescent="0.3">
      <c r="G206" s="3" t="s">
        <v>173</v>
      </c>
      <c r="H206" s="20">
        <v>14803.61</v>
      </c>
      <c r="I206" s="16" t="s">
        <v>649</v>
      </c>
      <c r="J206" s="6">
        <f t="shared" si="29"/>
        <v>14933.740327956986</v>
      </c>
      <c r="K206" s="6">
        <f t="shared" si="30"/>
        <v>0.87904455708428986</v>
      </c>
    </row>
    <row r="207" spans="7:11" ht="15.6" x14ac:dyDescent="0.3">
      <c r="G207" s="3" t="s">
        <v>174</v>
      </c>
      <c r="H207" s="20">
        <v>14694.16</v>
      </c>
      <c r="I207" s="16" t="s">
        <v>649</v>
      </c>
      <c r="J207" s="6">
        <f t="shared" si="29"/>
        <v>14933.740327956986</v>
      </c>
      <c r="K207" s="6">
        <f t="shared" si="30"/>
        <v>1.6304458911362496</v>
      </c>
    </row>
    <row r="208" spans="7:11" ht="15.6" x14ac:dyDescent="0.3">
      <c r="G208" s="3" t="s">
        <v>175</v>
      </c>
      <c r="H208" s="20">
        <v>14694.16</v>
      </c>
      <c r="I208" s="16" t="s">
        <v>649</v>
      </c>
      <c r="J208" s="6">
        <f t="shared" si="29"/>
        <v>14933.740327956986</v>
      </c>
      <c r="K208" s="6">
        <f t="shared" si="30"/>
        <v>1.6304458911362496</v>
      </c>
    </row>
    <row r="209" spans="7:11" ht="15.6" x14ac:dyDescent="0.3">
      <c r="G209" s="3" t="s">
        <v>176</v>
      </c>
      <c r="H209" s="20">
        <v>14694.16</v>
      </c>
      <c r="I209" s="16" t="s">
        <v>649</v>
      </c>
      <c r="J209" s="6">
        <f t="shared" si="29"/>
        <v>14933.740327956986</v>
      </c>
      <c r="K209" s="6">
        <f t="shared" si="30"/>
        <v>1.6304458911362496</v>
      </c>
    </row>
    <row r="210" spans="7:11" ht="15.6" x14ac:dyDescent="0.3">
      <c r="G210" s="3" t="s">
        <v>177</v>
      </c>
      <c r="H210" s="20">
        <v>14649.39</v>
      </c>
      <c r="I210" s="16" t="s">
        <v>648</v>
      </c>
      <c r="J210" s="6">
        <f t="shared" si="29"/>
        <v>14933.740327956986</v>
      </c>
      <c r="K210" s="6">
        <f t="shared" si="30"/>
        <v>1.9410386914198257</v>
      </c>
    </row>
    <row r="211" spans="7:11" ht="15.6" x14ac:dyDescent="0.3">
      <c r="G211" s="3" t="s">
        <v>178</v>
      </c>
      <c r="H211" s="20">
        <v>14708.09</v>
      </c>
      <c r="I211" s="16" t="s">
        <v>649</v>
      </c>
      <c r="J211" s="6">
        <f>$D$7</f>
        <v>14658.703224832212</v>
      </c>
      <c r="K211" s="6">
        <f t="shared" si="30"/>
        <v>0.33577966389781455</v>
      </c>
    </row>
    <row r="212" spans="7:11" ht="15.6" x14ac:dyDescent="0.3">
      <c r="G212" s="3" t="s">
        <v>179</v>
      </c>
      <c r="H212" s="20">
        <v>14760.83</v>
      </c>
      <c r="I212" s="16" t="s">
        <v>649</v>
      </c>
      <c r="J212" s="6">
        <f t="shared" ref="J212:J225" si="31">$D$8</f>
        <v>14933.740327956986</v>
      </c>
      <c r="K212" s="6">
        <f t="shared" si="30"/>
        <v>1.1714133145425176</v>
      </c>
    </row>
    <row r="213" spans="7:11" ht="15.6" x14ac:dyDescent="0.3">
      <c r="G213" s="3" t="s">
        <v>180</v>
      </c>
      <c r="H213" s="20">
        <v>14874.26</v>
      </c>
      <c r="I213" s="16" t="s">
        <v>649</v>
      </c>
      <c r="J213" s="6">
        <f t="shared" si="31"/>
        <v>14933.740327956986</v>
      </c>
      <c r="K213" s="6">
        <f t="shared" si="30"/>
        <v>0.39988764454155035</v>
      </c>
    </row>
    <row r="214" spans="7:11" ht="15.6" x14ac:dyDescent="0.3">
      <c r="G214" s="3" t="s">
        <v>181</v>
      </c>
      <c r="H214" s="20">
        <v>14876.25</v>
      </c>
      <c r="I214" s="16" t="s">
        <v>649</v>
      </c>
      <c r="J214" s="6">
        <f t="shared" si="31"/>
        <v>14933.740327956986</v>
      </c>
      <c r="K214" s="6">
        <f t="shared" si="30"/>
        <v>0.38645712432223323</v>
      </c>
    </row>
    <row r="215" spans="7:11" ht="15.6" x14ac:dyDescent="0.3">
      <c r="G215" s="3" t="s">
        <v>182</v>
      </c>
      <c r="H215" s="20">
        <v>14876.25</v>
      </c>
      <c r="I215" s="16" t="s">
        <v>649</v>
      </c>
      <c r="J215" s="6">
        <f t="shared" si="31"/>
        <v>14933.740327956986</v>
      </c>
      <c r="K215" s="6">
        <f t="shared" si="30"/>
        <v>0.38645712432223323</v>
      </c>
    </row>
    <row r="216" spans="7:11" ht="15.6" x14ac:dyDescent="0.3">
      <c r="G216" s="3" t="s">
        <v>183</v>
      </c>
      <c r="H216" s="20">
        <v>14876.25</v>
      </c>
      <c r="I216" s="16" t="s">
        <v>649</v>
      </c>
      <c r="J216" s="6">
        <f t="shared" si="31"/>
        <v>14933.740327956986</v>
      </c>
      <c r="K216" s="6">
        <f t="shared" si="30"/>
        <v>0.38645712432223323</v>
      </c>
    </row>
    <row r="217" spans="7:11" ht="15.6" x14ac:dyDescent="0.3">
      <c r="G217" s="3" t="s">
        <v>184</v>
      </c>
      <c r="H217" s="20">
        <v>14884.21</v>
      </c>
      <c r="I217" s="16" t="s">
        <v>649</v>
      </c>
      <c r="J217" s="6">
        <f t="shared" si="31"/>
        <v>14933.740327956986</v>
      </c>
      <c r="K217" s="6">
        <f t="shared" si="30"/>
        <v>0.33277095631536441</v>
      </c>
    </row>
    <row r="218" spans="7:11" ht="15.6" x14ac:dyDescent="0.3">
      <c r="G218" s="3" t="s">
        <v>185</v>
      </c>
      <c r="H218" s="20">
        <v>14845.4</v>
      </c>
      <c r="I218" s="16" t="s">
        <v>649</v>
      </c>
      <c r="J218" s="6">
        <f t="shared" si="31"/>
        <v>14933.740327956986</v>
      </c>
      <c r="K218" s="6">
        <f t="shared" si="30"/>
        <v>0.59506869439009114</v>
      </c>
    </row>
    <row r="219" spans="7:11" ht="15.6" x14ac:dyDescent="0.3">
      <c r="G219" s="3" t="s">
        <v>186</v>
      </c>
      <c r="H219" s="20">
        <v>14843.41</v>
      </c>
      <c r="I219" s="16" t="s">
        <v>649</v>
      </c>
      <c r="J219" s="6">
        <f t="shared" si="31"/>
        <v>14933.740327956986</v>
      </c>
      <c r="K219" s="6">
        <f t="shared" si="30"/>
        <v>0.6085550958774727</v>
      </c>
    </row>
    <row r="220" spans="7:11" ht="15.6" x14ac:dyDescent="0.3">
      <c r="G220" s="3" t="s">
        <v>187</v>
      </c>
      <c r="H220" s="20">
        <v>14801.62</v>
      </c>
      <c r="I220" s="16" t="s">
        <v>649</v>
      </c>
      <c r="J220" s="6">
        <f t="shared" si="31"/>
        <v>14933.740327956986</v>
      </c>
      <c r="K220" s="6">
        <f t="shared" si="30"/>
        <v>0.89260721432509027</v>
      </c>
    </row>
    <row r="221" spans="7:11" ht="15.6" x14ac:dyDescent="0.3">
      <c r="G221" s="3" t="s">
        <v>188</v>
      </c>
      <c r="H221" s="20">
        <v>14815.55</v>
      </c>
      <c r="I221" s="16" t="s">
        <v>649</v>
      </c>
      <c r="J221" s="6">
        <f t="shared" si="31"/>
        <v>14933.740327956986</v>
      </c>
      <c r="K221" s="6">
        <f t="shared" si="30"/>
        <v>0.79774512560780375</v>
      </c>
    </row>
    <row r="222" spans="7:11" ht="15.6" x14ac:dyDescent="0.3">
      <c r="G222" s="1">
        <v>43900</v>
      </c>
      <c r="H222" s="20">
        <v>14815.55</v>
      </c>
      <c r="I222" s="16" t="s">
        <v>649</v>
      </c>
      <c r="J222" s="6">
        <f t="shared" si="31"/>
        <v>14933.740327956986</v>
      </c>
      <c r="K222" s="6">
        <f t="shared" si="30"/>
        <v>0.79774512560780375</v>
      </c>
    </row>
    <row r="223" spans="7:11" ht="15.6" x14ac:dyDescent="0.3">
      <c r="G223" s="1">
        <v>43931</v>
      </c>
      <c r="H223" s="20">
        <v>14815.55</v>
      </c>
      <c r="I223" s="16" t="s">
        <v>649</v>
      </c>
      <c r="J223" s="6">
        <f t="shared" si="31"/>
        <v>14933.740327956986</v>
      </c>
      <c r="K223" s="6">
        <f t="shared" si="30"/>
        <v>0.79774512560780375</v>
      </c>
    </row>
    <row r="224" spans="7:11" ht="15.6" x14ac:dyDescent="0.3">
      <c r="G224" s="3" t="s">
        <v>189</v>
      </c>
      <c r="H224" s="20">
        <v>14792.67</v>
      </c>
      <c r="I224" s="16" t="s">
        <v>649</v>
      </c>
      <c r="J224" s="6">
        <f t="shared" si="31"/>
        <v>14933.740327956986</v>
      </c>
      <c r="K224" s="6">
        <f t="shared" si="30"/>
        <v>0.953650206196624</v>
      </c>
    </row>
    <row r="225" spans="7:11" ht="15.6" x14ac:dyDescent="0.3">
      <c r="G225" s="3" t="s">
        <v>190</v>
      </c>
      <c r="H225" s="20">
        <v>14638.44</v>
      </c>
      <c r="I225" s="16" t="s">
        <v>648</v>
      </c>
      <c r="J225" s="6">
        <f t="shared" si="31"/>
        <v>14933.740327956986</v>
      </c>
      <c r="K225" s="6">
        <f t="shared" si="30"/>
        <v>2.0172937004010381</v>
      </c>
    </row>
    <row r="226" spans="7:11" ht="15.6" x14ac:dyDescent="0.3">
      <c r="G226" s="3" t="s">
        <v>191</v>
      </c>
      <c r="H226" s="20">
        <v>14710.08</v>
      </c>
      <c r="I226" s="16" t="s">
        <v>649</v>
      </c>
      <c r="J226" s="6">
        <f>$D$7</f>
        <v>14658.703224832212</v>
      </c>
      <c r="K226" s="6">
        <f t="shared" si="30"/>
        <v>0.34926237768787016</v>
      </c>
    </row>
    <row r="227" spans="7:11" ht="15.6" x14ac:dyDescent="0.3">
      <c r="G227" s="3" t="s">
        <v>192</v>
      </c>
      <c r="H227" s="20">
        <v>14676.25</v>
      </c>
      <c r="I227" s="16" t="s">
        <v>649</v>
      </c>
      <c r="J227" s="6">
        <f t="shared" ref="J227:J239" si="32">$D$8</f>
        <v>14933.740327956986</v>
      </c>
      <c r="K227" s="6">
        <f t="shared" si="30"/>
        <v>1.754469486122042</v>
      </c>
    </row>
    <row r="228" spans="7:11" ht="15.6" x14ac:dyDescent="0.3">
      <c r="G228" s="3" t="s">
        <v>193</v>
      </c>
      <c r="H228" s="20">
        <v>14663.32</v>
      </c>
      <c r="I228" s="16" t="s">
        <v>649</v>
      </c>
      <c r="J228" s="6">
        <f t="shared" si="32"/>
        <v>14933.740327956986</v>
      </c>
      <c r="K228" s="6">
        <f t="shared" si="30"/>
        <v>1.8441957752881784</v>
      </c>
    </row>
    <row r="229" spans="7:11" ht="15.6" x14ac:dyDescent="0.3">
      <c r="G229" s="1">
        <v>44114</v>
      </c>
      <c r="H229" s="20">
        <v>14663.32</v>
      </c>
      <c r="I229" s="16" t="s">
        <v>649</v>
      </c>
      <c r="J229" s="6">
        <f t="shared" si="32"/>
        <v>14933.740327956986</v>
      </c>
      <c r="K229" s="6">
        <f t="shared" si="30"/>
        <v>1.8441957752881784</v>
      </c>
    </row>
    <row r="230" spans="7:11" ht="15.6" x14ac:dyDescent="0.3">
      <c r="G230" s="1">
        <v>44145</v>
      </c>
      <c r="H230" s="20">
        <v>14663.32</v>
      </c>
      <c r="I230" s="16" t="s">
        <v>649</v>
      </c>
      <c r="J230" s="6">
        <f t="shared" si="32"/>
        <v>14933.740327956986</v>
      </c>
      <c r="K230" s="6">
        <f t="shared" si="30"/>
        <v>1.8441957752881784</v>
      </c>
    </row>
    <row r="231" spans="7:11" ht="15.6" x14ac:dyDescent="0.3">
      <c r="G231" s="3" t="s">
        <v>194</v>
      </c>
      <c r="H231" s="20">
        <v>14672.27</v>
      </c>
      <c r="I231" s="16" t="s">
        <v>649</v>
      </c>
      <c r="J231" s="6">
        <f t="shared" si="32"/>
        <v>14933.740327956986</v>
      </c>
      <c r="K231" s="6">
        <f t="shared" si="30"/>
        <v>1.782071403790864</v>
      </c>
    </row>
    <row r="232" spans="7:11" ht="15.6" x14ac:dyDescent="0.3">
      <c r="G232" s="3" t="s">
        <v>195</v>
      </c>
      <c r="H232" s="20">
        <v>14719.04</v>
      </c>
      <c r="I232" s="16" t="s">
        <v>649</v>
      </c>
      <c r="J232" s="6">
        <f t="shared" si="32"/>
        <v>14933.740327956986</v>
      </c>
      <c r="K232" s="6">
        <f t="shared" si="30"/>
        <v>1.4586571403908499</v>
      </c>
    </row>
    <row r="233" spans="7:11" ht="15.6" x14ac:dyDescent="0.3">
      <c r="G233" s="3" t="s">
        <v>196</v>
      </c>
      <c r="H233" s="20">
        <v>14706.1</v>
      </c>
      <c r="I233" s="16" t="s">
        <v>649</v>
      </c>
      <c r="J233" s="6">
        <f t="shared" si="32"/>
        <v>14933.740327956986</v>
      </c>
      <c r="K233" s="6">
        <f t="shared" si="30"/>
        <v>1.5479313207239571</v>
      </c>
    </row>
    <row r="234" spans="7:11" ht="15.6" x14ac:dyDescent="0.3">
      <c r="G234" s="3" t="s">
        <v>197</v>
      </c>
      <c r="H234" s="20">
        <v>14686.2</v>
      </c>
      <c r="I234" s="16" t="s">
        <v>649</v>
      </c>
      <c r="J234" s="6">
        <f t="shared" si="32"/>
        <v>14933.740327956986</v>
      </c>
      <c r="K234" s="6">
        <f t="shared" si="30"/>
        <v>1.6855301436517649</v>
      </c>
    </row>
    <row r="235" spans="7:11" ht="15.6" x14ac:dyDescent="0.3">
      <c r="G235" s="3" t="s">
        <v>198</v>
      </c>
      <c r="H235" s="20">
        <v>14692.17</v>
      </c>
      <c r="I235" s="16" t="s">
        <v>649</v>
      </c>
      <c r="J235" s="6">
        <f t="shared" si="32"/>
        <v>14933.740327956986</v>
      </c>
      <c r="K235" s="6">
        <f t="shared" si="30"/>
        <v>1.6442113585466691</v>
      </c>
    </row>
    <row r="236" spans="7:11" ht="15.6" x14ac:dyDescent="0.3">
      <c r="G236" s="3" t="s">
        <v>199</v>
      </c>
      <c r="H236" s="20">
        <v>14692.17</v>
      </c>
      <c r="I236" s="16" t="s">
        <v>649</v>
      </c>
      <c r="J236" s="6">
        <f t="shared" si="32"/>
        <v>14933.740327956986</v>
      </c>
      <c r="K236" s="6">
        <f t="shared" si="30"/>
        <v>1.6442113585466691</v>
      </c>
    </row>
    <row r="237" spans="7:11" ht="15.6" x14ac:dyDescent="0.3">
      <c r="G237" s="3" t="s">
        <v>200</v>
      </c>
      <c r="H237" s="20">
        <v>14692.17</v>
      </c>
      <c r="I237" s="16" t="s">
        <v>649</v>
      </c>
      <c r="J237" s="6">
        <f t="shared" si="32"/>
        <v>14933.740327956986</v>
      </c>
      <c r="K237" s="6">
        <f t="shared" si="30"/>
        <v>1.6442113585466691</v>
      </c>
    </row>
    <row r="238" spans="7:11" ht="15.6" x14ac:dyDescent="0.3">
      <c r="G238" s="3" t="s">
        <v>201</v>
      </c>
      <c r="H238" s="20">
        <v>14667.3</v>
      </c>
      <c r="I238" s="16" t="s">
        <v>649</v>
      </c>
      <c r="J238" s="6">
        <f t="shared" si="32"/>
        <v>14933.740327956986</v>
      </c>
      <c r="K238" s="6">
        <f t="shared" si="30"/>
        <v>1.8165601573362988</v>
      </c>
    </row>
    <row r="239" spans="7:11" ht="15.6" x14ac:dyDescent="0.3">
      <c r="G239" s="3" t="s">
        <v>202</v>
      </c>
      <c r="H239" s="20">
        <v>14655.36</v>
      </c>
      <c r="I239" s="16" t="s">
        <v>648</v>
      </c>
      <c r="J239" s="6">
        <f t="shared" si="32"/>
        <v>14933.740327956986</v>
      </c>
      <c r="K239" s="6">
        <f t="shared" si="30"/>
        <v>1.8995120417170621</v>
      </c>
    </row>
    <row r="240" spans="7:11" ht="15.6" x14ac:dyDescent="0.3">
      <c r="G240" s="3" t="s">
        <v>203</v>
      </c>
      <c r="H240" s="20">
        <v>14584.71</v>
      </c>
      <c r="I240" s="16" t="s">
        <v>648</v>
      </c>
      <c r="J240" s="6">
        <f t="shared" ref="J240:J242" si="33">$D$7</f>
        <v>14658.703224832212</v>
      </c>
      <c r="K240" s="6">
        <f t="shared" si="30"/>
        <v>0.50733422078473245</v>
      </c>
    </row>
    <row r="241" spans="7:11" ht="15.6" x14ac:dyDescent="0.3">
      <c r="G241" s="3" t="s">
        <v>204</v>
      </c>
      <c r="H241" s="20">
        <v>14623.52</v>
      </c>
      <c r="I241" s="16" t="s">
        <v>648</v>
      </c>
      <c r="J241" s="6">
        <f t="shared" si="33"/>
        <v>14658.703224832212</v>
      </c>
      <c r="K241" s="6">
        <f t="shared" si="30"/>
        <v>0.24059340591192571</v>
      </c>
    </row>
    <row r="242" spans="7:11" ht="15.6" x14ac:dyDescent="0.3">
      <c r="G242" s="3" t="s">
        <v>205</v>
      </c>
      <c r="H242" s="20">
        <v>14664.31</v>
      </c>
      <c r="I242" s="16" t="s">
        <v>649</v>
      </c>
      <c r="J242" s="6">
        <f t="shared" si="33"/>
        <v>14658.703224832212</v>
      </c>
      <c r="K242" s="6">
        <f t="shared" si="30"/>
        <v>3.8234156041350865E-2</v>
      </c>
    </row>
    <row r="243" spans="7:11" ht="15.6" x14ac:dyDescent="0.3">
      <c r="G243" s="3" t="s">
        <v>206</v>
      </c>
      <c r="H243" s="20">
        <v>14664.31</v>
      </c>
      <c r="I243" s="16" t="s">
        <v>649</v>
      </c>
      <c r="J243" s="6">
        <f t="shared" ref="J243:J245" si="34">$D$8</f>
        <v>14933.740327956986</v>
      </c>
      <c r="K243" s="6">
        <f t="shared" si="30"/>
        <v>1.8373201872913674</v>
      </c>
    </row>
    <row r="244" spans="7:11" ht="15.6" x14ac:dyDescent="0.3">
      <c r="G244" s="3" t="s">
        <v>207</v>
      </c>
      <c r="H244" s="20">
        <v>14664.31</v>
      </c>
      <c r="I244" s="16" t="s">
        <v>649</v>
      </c>
      <c r="J244" s="6">
        <f t="shared" si="34"/>
        <v>14933.740327956986</v>
      </c>
      <c r="K244" s="6">
        <f t="shared" si="30"/>
        <v>1.8373201872913674</v>
      </c>
    </row>
    <row r="245" spans="7:11" ht="15.6" x14ac:dyDescent="0.3">
      <c r="G245" s="3" t="s">
        <v>208</v>
      </c>
      <c r="H245" s="20">
        <v>14623.52</v>
      </c>
      <c r="I245" s="16" t="s">
        <v>648</v>
      </c>
      <c r="J245" s="6">
        <f t="shared" si="34"/>
        <v>14933.740327956986</v>
      </c>
      <c r="K245" s="6">
        <f t="shared" si="30"/>
        <v>2.1213793119371109</v>
      </c>
    </row>
    <row r="246" spans="7:11" ht="15.6" x14ac:dyDescent="0.3">
      <c r="G246" s="3" t="s">
        <v>209</v>
      </c>
      <c r="H246" s="20">
        <v>14616.55</v>
      </c>
      <c r="I246" s="16" t="s">
        <v>648</v>
      </c>
      <c r="J246" s="6">
        <f t="shared" ref="J246:J255" si="35">$D$7</f>
        <v>14658.703224832212</v>
      </c>
      <c r="K246" s="6">
        <f t="shared" si="30"/>
        <v>0.28839380587219832</v>
      </c>
    </row>
    <row r="247" spans="7:11" ht="15.6" x14ac:dyDescent="0.3">
      <c r="G247" s="3" t="s">
        <v>210</v>
      </c>
      <c r="H247" s="20">
        <v>14616.55</v>
      </c>
      <c r="I247" s="16" t="s">
        <v>648</v>
      </c>
      <c r="J247" s="6">
        <f t="shared" si="35"/>
        <v>14658.703224832212</v>
      </c>
      <c r="K247" s="6">
        <f t="shared" si="30"/>
        <v>0.28839380587219832</v>
      </c>
    </row>
    <row r="248" spans="7:11" ht="15.6" x14ac:dyDescent="0.3">
      <c r="G248" s="3" t="s">
        <v>211</v>
      </c>
      <c r="H248" s="20">
        <v>14616.55</v>
      </c>
      <c r="I248" s="16" t="s">
        <v>648</v>
      </c>
      <c r="J248" s="6">
        <f t="shared" si="35"/>
        <v>14658.703224832212</v>
      </c>
      <c r="K248" s="6">
        <f t="shared" si="30"/>
        <v>0.28839380587219832</v>
      </c>
    </row>
    <row r="249" spans="7:11" ht="15.6" x14ac:dyDescent="0.3">
      <c r="G249" s="3" t="s">
        <v>212</v>
      </c>
      <c r="H249" s="20">
        <v>14616.55</v>
      </c>
      <c r="I249" s="16" t="s">
        <v>648</v>
      </c>
      <c r="J249" s="6">
        <f t="shared" si="35"/>
        <v>14658.703224832212</v>
      </c>
      <c r="K249" s="6">
        <f t="shared" si="30"/>
        <v>0.28839380587219832</v>
      </c>
    </row>
    <row r="250" spans="7:11" ht="15.6" x14ac:dyDescent="0.3">
      <c r="G250" s="3" t="s">
        <v>213</v>
      </c>
      <c r="H250" s="20">
        <v>14616.55</v>
      </c>
      <c r="I250" s="16" t="s">
        <v>648</v>
      </c>
      <c r="J250" s="6">
        <f t="shared" si="35"/>
        <v>14658.703224832212</v>
      </c>
      <c r="K250" s="6">
        <f t="shared" si="30"/>
        <v>0.28839380587219832</v>
      </c>
    </row>
    <row r="251" spans="7:11" ht="15.6" x14ac:dyDescent="0.3">
      <c r="G251" s="1">
        <v>43841</v>
      </c>
      <c r="H251" s="20">
        <v>14616.55</v>
      </c>
      <c r="I251" s="16" t="s">
        <v>648</v>
      </c>
      <c r="J251" s="6">
        <f t="shared" si="35"/>
        <v>14658.703224832212</v>
      </c>
      <c r="K251" s="6">
        <f t="shared" si="30"/>
        <v>0.28839380587219832</v>
      </c>
    </row>
    <row r="252" spans="7:11" ht="15.6" x14ac:dyDescent="0.3">
      <c r="G252" s="3" t="s">
        <v>214</v>
      </c>
      <c r="H252" s="20">
        <v>14644.41</v>
      </c>
      <c r="I252" s="16" t="s">
        <v>648</v>
      </c>
      <c r="J252" s="6">
        <f t="shared" si="35"/>
        <v>14658.703224832212</v>
      </c>
      <c r="K252" s="6">
        <f t="shared" si="30"/>
        <v>9.7601916582588294E-2</v>
      </c>
    </row>
    <row r="253" spans="7:11" ht="15.6" x14ac:dyDescent="0.3">
      <c r="G253" s="3" t="s">
        <v>215</v>
      </c>
      <c r="H253" s="20">
        <v>14535.96</v>
      </c>
      <c r="I253" s="16" t="s">
        <v>648</v>
      </c>
      <c r="J253" s="6">
        <f t="shared" si="35"/>
        <v>14658.703224832212</v>
      </c>
      <c r="K253" s="6">
        <f t="shared" si="30"/>
        <v>0.84441085991027054</v>
      </c>
    </row>
    <row r="254" spans="7:11" ht="15.6" x14ac:dyDescent="0.3">
      <c r="G254" s="3" t="s">
        <v>216</v>
      </c>
      <c r="H254" s="20">
        <v>14484.22</v>
      </c>
      <c r="I254" s="16" t="s">
        <v>648</v>
      </c>
      <c r="J254" s="6">
        <f t="shared" si="35"/>
        <v>14658.703224832212</v>
      </c>
      <c r="K254" s="6">
        <f t="shared" si="30"/>
        <v>1.2046435695689015</v>
      </c>
    </row>
    <row r="255" spans="7:11" ht="15.6" x14ac:dyDescent="0.3">
      <c r="G255" s="3" t="s">
        <v>217</v>
      </c>
      <c r="H255" s="20">
        <v>14366.81</v>
      </c>
      <c r="I255" s="16" t="s">
        <v>647</v>
      </c>
      <c r="J255" s="6">
        <f t="shared" si="35"/>
        <v>14658.703224832212</v>
      </c>
      <c r="K255" s="6">
        <f t="shared" si="30"/>
        <v>2.0317191139314335</v>
      </c>
    </row>
    <row r="256" spans="7:11" ht="15.6" x14ac:dyDescent="0.3">
      <c r="G256" s="3" t="s">
        <v>218</v>
      </c>
      <c r="H256" s="20">
        <v>14249.4</v>
      </c>
      <c r="I256" s="16" t="s">
        <v>647</v>
      </c>
      <c r="J256" s="6">
        <f t="shared" ref="J256:J260" si="36">$D$6</f>
        <v>14377.429499999998</v>
      </c>
      <c r="K256" s="6">
        <f t="shared" si="30"/>
        <v>0.89849046275631772</v>
      </c>
    </row>
    <row r="257" spans="7:11" ht="15.6" x14ac:dyDescent="0.3">
      <c r="G257" s="1">
        <v>44023</v>
      </c>
      <c r="H257" s="20">
        <v>14249.4</v>
      </c>
      <c r="I257" s="16" t="s">
        <v>647</v>
      </c>
      <c r="J257" s="6">
        <f t="shared" si="36"/>
        <v>14377.429499999998</v>
      </c>
      <c r="K257" s="6">
        <f t="shared" si="30"/>
        <v>0.89849046275631772</v>
      </c>
    </row>
    <row r="258" spans="7:11" ht="15.6" x14ac:dyDescent="0.3">
      <c r="G258" s="1">
        <v>44054</v>
      </c>
      <c r="H258" s="20">
        <v>14249.4</v>
      </c>
      <c r="I258" s="16" t="s">
        <v>647</v>
      </c>
      <c r="J258" s="6">
        <f t="shared" si="36"/>
        <v>14377.429499999998</v>
      </c>
      <c r="K258" s="6">
        <f t="shared" si="30"/>
        <v>0.89849046275631772</v>
      </c>
    </row>
    <row r="259" spans="7:11" ht="15.6" x14ac:dyDescent="0.3">
      <c r="G259" s="3" t="s">
        <v>219</v>
      </c>
      <c r="H259" s="20">
        <v>14101.14</v>
      </c>
      <c r="I259" s="16" t="s">
        <v>647</v>
      </c>
      <c r="J259" s="6">
        <f t="shared" si="36"/>
        <v>14377.429499999998</v>
      </c>
      <c r="K259" s="6">
        <f t="shared" si="30"/>
        <v>1.9593415851484275</v>
      </c>
    </row>
    <row r="260" spans="7:11" ht="15.6" x14ac:dyDescent="0.3">
      <c r="G260" s="3" t="s">
        <v>220</v>
      </c>
      <c r="H260" s="20">
        <v>13944.93</v>
      </c>
      <c r="I260" s="16" t="s">
        <v>646</v>
      </c>
      <c r="J260" s="6">
        <f t="shared" si="36"/>
        <v>14377.429499999998</v>
      </c>
      <c r="K260" s="6">
        <f t="shared" si="30"/>
        <v>3.1014820440116808</v>
      </c>
    </row>
    <row r="261" spans="7:11" ht="15.6" x14ac:dyDescent="0.3">
      <c r="G261" s="3" t="s">
        <v>221</v>
      </c>
      <c r="H261" s="20">
        <v>14005.62</v>
      </c>
      <c r="I261" s="16" t="s">
        <v>646</v>
      </c>
      <c r="J261" s="6">
        <f t="shared" ref="J261:J262" si="37">$D$5</f>
        <v>14124.153159793814</v>
      </c>
      <c r="K261" s="6">
        <f t="shared" si="30"/>
        <v>0.84632568778685235</v>
      </c>
    </row>
    <row r="262" spans="7:11" ht="15.6" x14ac:dyDescent="0.3">
      <c r="G262" s="3" t="s">
        <v>222</v>
      </c>
      <c r="H262" s="20">
        <v>14116.07</v>
      </c>
      <c r="I262" s="16" t="s">
        <v>647</v>
      </c>
      <c r="J262" s="6">
        <f t="shared" si="37"/>
        <v>14124.153159793814</v>
      </c>
      <c r="K262" s="6">
        <f t="shared" si="30"/>
        <v>5.7262111861262011E-2</v>
      </c>
    </row>
    <row r="263" spans="7:11" ht="15.6" x14ac:dyDescent="0.3">
      <c r="G263" s="3" t="s">
        <v>223</v>
      </c>
      <c r="H263" s="20">
        <v>14150.89</v>
      </c>
      <c r="I263" s="16" t="s">
        <v>647</v>
      </c>
      <c r="J263" s="6">
        <f t="shared" ref="J263:J266" si="38">$D$6</f>
        <v>14377.429499999998</v>
      </c>
      <c r="K263" s="6">
        <f t="shared" si="30"/>
        <v>1.6008851740067158</v>
      </c>
    </row>
    <row r="264" spans="7:11" ht="15.6" x14ac:dyDescent="0.3">
      <c r="G264" s="3" t="s">
        <v>224</v>
      </c>
      <c r="H264" s="20">
        <v>14150.89</v>
      </c>
      <c r="I264" s="16" t="s">
        <v>647</v>
      </c>
      <c r="J264" s="6">
        <f t="shared" si="38"/>
        <v>14377.429499999998</v>
      </c>
      <c r="K264" s="6">
        <f t="shared" ref="K264:K327" si="39">ABS((J264-H264)/H264)*100</f>
        <v>1.6008851740067158</v>
      </c>
    </row>
    <row r="265" spans="7:11" ht="15.6" x14ac:dyDescent="0.3">
      <c r="G265" s="3" t="s">
        <v>225</v>
      </c>
      <c r="H265" s="20">
        <v>14150.89</v>
      </c>
      <c r="I265" s="16" t="s">
        <v>647</v>
      </c>
      <c r="J265" s="6">
        <f t="shared" si="38"/>
        <v>14377.429499999998</v>
      </c>
      <c r="K265" s="6">
        <f t="shared" si="39"/>
        <v>1.6008851740067158</v>
      </c>
    </row>
    <row r="266" spans="7:11" ht="15.6" x14ac:dyDescent="0.3">
      <c r="G266" s="3" t="s">
        <v>226</v>
      </c>
      <c r="H266" s="20">
        <v>14068.31</v>
      </c>
      <c r="I266" s="16" t="s">
        <v>646</v>
      </c>
      <c r="J266" s="6">
        <f t="shared" si="38"/>
        <v>14377.429499999998</v>
      </c>
      <c r="K266" s="6">
        <f t="shared" si="39"/>
        <v>2.1972752946160479</v>
      </c>
    </row>
    <row r="267" spans="7:11" ht="15.6" x14ac:dyDescent="0.3">
      <c r="G267" s="3" t="s">
        <v>227</v>
      </c>
      <c r="H267" s="20">
        <v>14002.64</v>
      </c>
      <c r="I267" s="16" t="s">
        <v>646</v>
      </c>
      <c r="J267" s="6">
        <f t="shared" ref="J267:J269" si="40">$D$5</f>
        <v>14124.153159793814</v>
      </c>
      <c r="K267" s="6">
        <f t="shared" si="39"/>
        <v>0.86778750145554229</v>
      </c>
    </row>
    <row r="268" spans="7:11" ht="15.6" x14ac:dyDescent="0.3">
      <c r="G268" s="3" t="s">
        <v>228</v>
      </c>
      <c r="H268" s="20">
        <v>14047.41</v>
      </c>
      <c r="I268" s="16" t="s">
        <v>646</v>
      </c>
      <c r="J268" s="6">
        <f t="shared" si="40"/>
        <v>14124.153159793814</v>
      </c>
      <c r="K268" s="6">
        <f t="shared" si="39"/>
        <v>0.54631536912365986</v>
      </c>
    </row>
    <row r="269" spans="7:11" ht="15.6" x14ac:dyDescent="0.3">
      <c r="G269" s="3" t="s">
        <v>229</v>
      </c>
      <c r="H269" s="20">
        <v>14096.17</v>
      </c>
      <c r="I269" s="16" t="s">
        <v>647</v>
      </c>
      <c r="J269" s="6">
        <f t="shared" si="40"/>
        <v>14124.153159793814</v>
      </c>
      <c r="K269" s="6">
        <f t="shared" si="39"/>
        <v>0.19851604935109099</v>
      </c>
    </row>
    <row r="270" spans="7:11" ht="15.6" x14ac:dyDescent="0.3">
      <c r="G270" s="3" t="s">
        <v>230</v>
      </c>
      <c r="H270" s="20">
        <v>14156.86</v>
      </c>
      <c r="I270" s="16" t="s">
        <v>647</v>
      </c>
      <c r="J270" s="6">
        <f t="shared" ref="J270:J276" si="41">$D$6</f>
        <v>14377.429499999998</v>
      </c>
      <c r="K270" s="6">
        <f t="shared" si="39"/>
        <v>1.5580397065450797</v>
      </c>
    </row>
    <row r="271" spans="7:11" ht="15.6" x14ac:dyDescent="0.3">
      <c r="G271" s="3" t="s">
        <v>231</v>
      </c>
      <c r="H271" s="20">
        <v>14156.86</v>
      </c>
      <c r="I271" s="16" t="s">
        <v>647</v>
      </c>
      <c r="J271" s="6">
        <f t="shared" si="41"/>
        <v>14377.429499999998</v>
      </c>
      <c r="K271" s="6">
        <f t="shared" si="39"/>
        <v>1.5580397065450797</v>
      </c>
    </row>
    <row r="272" spans="7:11" ht="15.6" x14ac:dyDescent="0.3">
      <c r="G272" s="3" t="s">
        <v>232</v>
      </c>
      <c r="H272" s="20">
        <v>14156.86</v>
      </c>
      <c r="I272" s="16" t="s">
        <v>647</v>
      </c>
      <c r="J272" s="6">
        <f t="shared" si="41"/>
        <v>14377.429499999998</v>
      </c>
      <c r="K272" s="6">
        <f t="shared" si="39"/>
        <v>1.5580397065450797</v>
      </c>
    </row>
    <row r="273" spans="7:11" ht="15.6" x14ac:dyDescent="0.3">
      <c r="G273" s="3" t="s">
        <v>233</v>
      </c>
      <c r="H273" s="20">
        <v>14093.18</v>
      </c>
      <c r="I273" s="16" t="s">
        <v>647</v>
      </c>
      <c r="J273" s="6">
        <f t="shared" si="41"/>
        <v>14377.429499999998</v>
      </c>
      <c r="K273" s="6">
        <f t="shared" si="39"/>
        <v>2.0169294651739214</v>
      </c>
    </row>
    <row r="274" spans="7:11" ht="15.6" x14ac:dyDescent="0.3">
      <c r="G274" s="3" t="s">
        <v>234</v>
      </c>
      <c r="H274" s="20">
        <v>14125.02</v>
      </c>
      <c r="I274" s="16" t="s">
        <v>647</v>
      </c>
      <c r="J274" s="6">
        <f t="shared" si="41"/>
        <v>14377.429499999998</v>
      </c>
      <c r="K274" s="6">
        <f t="shared" si="39"/>
        <v>1.786967381285109</v>
      </c>
    </row>
    <row r="275" spans="7:11" ht="15.6" x14ac:dyDescent="0.3">
      <c r="G275" s="3" t="s">
        <v>235</v>
      </c>
      <c r="H275" s="20">
        <v>14098.16</v>
      </c>
      <c r="I275" s="16" t="s">
        <v>647</v>
      </c>
      <c r="J275" s="6">
        <f t="shared" si="41"/>
        <v>14377.429499999998</v>
      </c>
      <c r="K275" s="6">
        <f t="shared" si="39"/>
        <v>1.9808932513178921</v>
      </c>
    </row>
    <row r="276" spans="7:11" ht="15.6" x14ac:dyDescent="0.3">
      <c r="G276" s="3" t="s">
        <v>236</v>
      </c>
      <c r="H276" s="20">
        <v>14059.35</v>
      </c>
      <c r="I276" s="16" t="s">
        <v>646</v>
      </c>
      <c r="J276" s="6">
        <f t="shared" si="41"/>
        <v>14377.429499999998</v>
      </c>
      <c r="K276" s="6">
        <f t="shared" si="39"/>
        <v>2.2624054454864413</v>
      </c>
    </row>
    <row r="277" spans="7:11" ht="15.6" x14ac:dyDescent="0.3">
      <c r="G277" s="3" t="s">
        <v>237</v>
      </c>
      <c r="H277" s="20">
        <v>14074.28</v>
      </c>
      <c r="I277" s="16" t="s">
        <v>646</v>
      </c>
      <c r="J277" s="6">
        <f t="shared" ref="J277:J281" si="42">$D$5</f>
        <v>14124.153159793814</v>
      </c>
      <c r="K277" s="6">
        <f t="shared" si="39"/>
        <v>0.35435674005215967</v>
      </c>
    </row>
    <row r="278" spans="7:11" ht="15.6" x14ac:dyDescent="0.3">
      <c r="G278" s="3" t="s">
        <v>238</v>
      </c>
      <c r="H278" s="20">
        <v>14074.28</v>
      </c>
      <c r="I278" s="16" t="s">
        <v>646</v>
      </c>
      <c r="J278" s="6">
        <f t="shared" si="42"/>
        <v>14124.153159793814</v>
      </c>
      <c r="K278" s="6">
        <f t="shared" si="39"/>
        <v>0.35435674005215967</v>
      </c>
    </row>
    <row r="279" spans="7:11" ht="15.6" x14ac:dyDescent="0.3">
      <c r="G279" s="3" t="s">
        <v>239</v>
      </c>
      <c r="H279" s="20">
        <v>14074.28</v>
      </c>
      <c r="I279" s="16" t="s">
        <v>646</v>
      </c>
      <c r="J279" s="6">
        <f t="shared" si="42"/>
        <v>14124.153159793814</v>
      </c>
      <c r="K279" s="6">
        <f t="shared" si="39"/>
        <v>0.35435674005215967</v>
      </c>
    </row>
    <row r="280" spans="7:11" ht="15.6" x14ac:dyDescent="0.3">
      <c r="G280" s="3" t="s">
        <v>240</v>
      </c>
      <c r="H280" s="20">
        <v>14057.36</v>
      </c>
      <c r="I280" s="16" t="s">
        <v>646</v>
      </c>
      <c r="J280" s="6">
        <f t="shared" si="42"/>
        <v>14124.153159793814</v>
      </c>
      <c r="K280" s="6">
        <f t="shared" si="39"/>
        <v>0.4751472523561549</v>
      </c>
    </row>
    <row r="281" spans="7:11" ht="15.6" x14ac:dyDescent="0.3">
      <c r="G281" s="3" t="s">
        <v>241</v>
      </c>
      <c r="H281" s="20">
        <v>14107.11</v>
      </c>
      <c r="I281" s="16" t="s">
        <v>647</v>
      </c>
      <c r="J281" s="6">
        <f t="shared" si="42"/>
        <v>14124.153159793814</v>
      </c>
      <c r="K281" s="6">
        <f t="shared" si="39"/>
        <v>0.12081255334234421</v>
      </c>
    </row>
    <row r="282" spans="7:11" ht="15.6" x14ac:dyDescent="0.3">
      <c r="G282" s="3" t="s">
        <v>242</v>
      </c>
      <c r="H282" s="20">
        <v>14093.18</v>
      </c>
      <c r="I282" s="16" t="s">
        <v>647</v>
      </c>
      <c r="J282" s="6">
        <f t="shared" ref="J282:J287" si="43">$D$6</f>
        <v>14377.429499999998</v>
      </c>
      <c r="K282" s="6">
        <f t="shared" si="39"/>
        <v>2.0169294651739214</v>
      </c>
    </row>
    <row r="283" spans="7:11" ht="15.6" x14ac:dyDescent="0.3">
      <c r="G283" s="3" t="s">
        <v>243</v>
      </c>
      <c r="H283" s="20">
        <v>14106.12</v>
      </c>
      <c r="I283" s="16" t="s">
        <v>647</v>
      </c>
      <c r="J283" s="6">
        <f t="shared" si="43"/>
        <v>14377.429499999998</v>
      </c>
      <c r="K283" s="6">
        <f t="shared" si="39"/>
        <v>1.9233460370392252</v>
      </c>
    </row>
    <row r="284" spans="7:11" ht="15.6" x14ac:dyDescent="0.3">
      <c r="G284" s="3" t="s">
        <v>244</v>
      </c>
      <c r="H284" s="20">
        <v>14111.09</v>
      </c>
      <c r="I284" s="16" t="s">
        <v>647</v>
      </c>
      <c r="J284" s="6">
        <f t="shared" si="43"/>
        <v>14377.429499999998</v>
      </c>
      <c r="K284" s="6">
        <f t="shared" si="39"/>
        <v>1.8874480993317895</v>
      </c>
    </row>
    <row r="285" spans="7:11" ht="15.6" x14ac:dyDescent="0.3">
      <c r="G285" s="1">
        <v>43963</v>
      </c>
      <c r="H285" s="20">
        <v>14111.09</v>
      </c>
      <c r="I285" s="16" t="s">
        <v>647</v>
      </c>
      <c r="J285" s="6">
        <f t="shared" si="43"/>
        <v>14377.429499999998</v>
      </c>
      <c r="K285" s="6">
        <f t="shared" si="39"/>
        <v>1.8874480993317895</v>
      </c>
    </row>
    <row r="286" spans="7:11" ht="15.6" x14ac:dyDescent="0.3">
      <c r="G286" s="1">
        <v>43994</v>
      </c>
      <c r="H286" s="20">
        <v>14111.09</v>
      </c>
      <c r="I286" s="16" t="s">
        <v>647</v>
      </c>
      <c r="J286" s="6">
        <f t="shared" si="43"/>
        <v>14377.429499999998</v>
      </c>
      <c r="K286" s="6">
        <f t="shared" si="39"/>
        <v>1.8874480993317895</v>
      </c>
    </row>
    <row r="287" spans="7:11" ht="15.6" x14ac:dyDescent="0.3">
      <c r="G287" s="3" t="s">
        <v>245</v>
      </c>
      <c r="H287" s="20">
        <v>14064.33</v>
      </c>
      <c r="I287" s="16" t="s">
        <v>646</v>
      </c>
      <c r="J287" s="6">
        <f t="shared" si="43"/>
        <v>14377.429499999998</v>
      </c>
      <c r="K287" s="6">
        <f t="shared" si="39"/>
        <v>2.2261956310751985</v>
      </c>
    </row>
    <row r="288" spans="7:11" ht="15.6" x14ac:dyDescent="0.3">
      <c r="G288" s="3" t="s">
        <v>246</v>
      </c>
      <c r="H288" s="20">
        <v>14093.18</v>
      </c>
      <c r="I288" s="16" t="s">
        <v>647</v>
      </c>
      <c r="J288" s="6">
        <f>$D$5</f>
        <v>14124.153159793814</v>
      </c>
      <c r="K288" s="6">
        <f t="shared" si="39"/>
        <v>0.21977410203952172</v>
      </c>
    </row>
    <row r="289" spans="7:11" ht="15.6" x14ac:dyDescent="0.3">
      <c r="G289" s="1">
        <v>44086</v>
      </c>
      <c r="H289" s="20">
        <v>14093.18</v>
      </c>
      <c r="I289" s="16" t="s">
        <v>647</v>
      </c>
      <c r="J289" s="6">
        <f t="shared" ref="J289:J290" si="44">$D$6</f>
        <v>14377.429499999998</v>
      </c>
      <c r="K289" s="6">
        <f t="shared" si="39"/>
        <v>2.0169294651739214</v>
      </c>
    </row>
    <row r="290" spans="7:11" ht="15.6" x14ac:dyDescent="0.3">
      <c r="G290" s="3" t="s">
        <v>247</v>
      </c>
      <c r="H290" s="20">
        <v>14059.35</v>
      </c>
      <c r="I290" s="16" t="s">
        <v>646</v>
      </c>
      <c r="J290" s="6">
        <f t="shared" si="44"/>
        <v>14377.429499999998</v>
      </c>
      <c r="K290" s="6">
        <f t="shared" si="39"/>
        <v>2.2624054454864413</v>
      </c>
    </row>
    <row r="291" spans="7:11" ht="15.6" x14ac:dyDescent="0.3">
      <c r="G291" s="3" t="s">
        <v>248</v>
      </c>
      <c r="H291" s="20">
        <v>14031.49</v>
      </c>
      <c r="I291" s="16" t="s">
        <v>646</v>
      </c>
      <c r="J291" s="6">
        <f t="shared" ref="J291:J295" si="45">$D$5</f>
        <v>14124.153159793814</v>
      </c>
      <c r="K291" s="6">
        <f t="shared" si="39"/>
        <v>0.66039429735412258</v>
      </c>
    </row>
    <row r="292" spans="7:11" ht="15.6" x14ac:dyDescent="0.3">
      <c r="G292" s="1">
        <v>44177</v>
      </c>
      <c r="H292" s="20">
        <v>14031.49</v>
      </c>
      <c r="I292" s="16" t="s">
        <v>646</v>
      </c>
      <c r="J292" s="6">
        <f t="shared" si="45"/>
        <v>14124.153159793814</v>
      </c>
      <c r="K292" s="6">
        <f t="shared" si="39"/>
        <v>0.66039429735412258</v>
      </c>
    </row>
    <row r="293" spans="7:11" ht="15.6" x14ac:dyDescent="0.3">
      <c r="G293" s="3" t="s">
        <v>249</v>
      </c>
      <c r="H293" s="20">
        <v>14031.49</v>
      </c>
      <c r="I293" s="16" t="s">
        <v>646</v>
      </c>
      <c r="J293" s="6">
        <f t="shared" si="45"/>
        <v>14124.153159793814</v>
      </c>
      <c r="K293" s="6">
        <f t="shared" si="39"/>
        <v>0.66039429735412258</v>
      </c>
    </row>
    <row r="294" spans="7:11" ht="15.6" x14ac:dyDescent="0.3">
      <c r="G294" s="3" t="s">
        <v>250</v>
      </c>
      <c r="H294" s="20">
        <v>14087.21</v>
      </c>
      <c r="I294" s="16" t="s">
        <v>646</v>
      </c>
      <c r="J294" s="6">
        <f t="shared" si="45"/>
        <v>14124.153159793814</v>
      </c>
      <c r="K294" s="6">
        <f t="shared" si="39"/>
        <v>0.26224610688571143</v>
      </c>
    </row>
    <row r="295" spans="7:11" ht="15.6" x14ac:dyDescent="0.3">
      <c r="G295" s="3" t="s">
        <v>251</v>
      </c>
      <c r="H295" s="20">
        <v>14100.15</v>
      </c>
      <c r="I295" s="16" t="s">
        <v>647</v>
      </c>
      <c r="J295" s="6">
        <f t="shared" si="45"/>
        <v>14124.153159793814</v>
      </c>
      <c r="K295" s="6">
        <f t="shared" si="39"/>
        <v>0.17023336484941026</v>
      </c>
    </row>
    <row r="296" spans="7:11" ht="15.6" x14ac:dyDescent="0.3">
      <c r="G296" s="3" t="s">
        <v>252</v>
      </c>
      <c r="H296" s="20">
        <v>14080.25</v>
      </c>
      <c r="I296" s="16" t="s">
        <v>646</v>
      </c>
      <c r="J296" s="6">
        <f>$D$6</f>
        <v>14377.429499999998</v>
      </c>
      <c r="K296" s="6">
        <f t="shared" si="39"/>
        <v>2.1106123825926271</v>
      </c>
    </row>
    <row r="297" spans="7:11" ht="15.6" x14ac:dyDescent="0.3">
      <c r="G297" s="3" t="s">
        <v>253</v>
      </c>
      <c r="H297" s="20">
        <v>14081.24</v>
      </c>
      <c r="I297" s="16" t="s">
        <v>646</v>
      </c>
      <c r="J297" s="6">
        <f t="shared" ref="J297:J301" si="46">$D$5</f>
        <v>14124.153159793814</v>
      </c>
      <c r="K297" s="6">
        <f t="shared" si="39"/>
        <v>0.30475412530298451</v>
      </c>
    </row>
    <row r="298" spans="7:11" ht="15.6" x14ac:dyDescent="0.3">
      <c r="G298" s="3" t="s">
        <v>254</v>
      </c>
      <c r="H298" s="20">
        <v>14075.27</v>
      </c>
      <c r="I298" s="16" t="s">
        <v>646</v>
      </c>
      <c r="J298" s="6">
        <f t="shared" si="46"/>
        <v>14124.153159793814</v>
      </c>
      <c r="K298" s="6">
        <f t="shared" si="39"/>
        <v>0.34729820311662452</v>
      </c>
    </row>
    <row r="299" spans="7:11" ht="15.6" x14ac:dyDescent="0.3">
      <c r="G299" s="3" t="s">
        <v>255</v>
      </c>
      <c r="H299" s="20">
        <v>14075.27</v>
      </c>
      <c r="I299" s="16" t="s">
        <v>646</v>
      </c>
      <c r="J299" s="6">
        <f t="shared" si="46"/>
        <v>14124.153159793814</v>
      </c>
      <c r="K299" s="6">
        <f t="shared" si="39"/>
        <v>0.34729820311662452</v>
      </c>
    </row>
    <row r="300" spans="7:11" ht="15.6" x14ac:dyDescent="0.3">
      <c r="G300" s="3" t="s">
        <v>256</v>
      </c>
      <c r="H300" s="20">
        <v>14075.27</v>
      </c>
      <c r="I300" s="16" t="s">
        <v>646</v>
      </c>
      <c r="J300" s="6">
        <f t="shared" si="46"/>
        <v>14124.153159793814</v>
      </c>
      <c r="K300" s="6">
        <f t="shared" si="39"/>
        <v>0.34729820311662452</v>
      </c>
    </row>
    <row r="301" spans="7:11" ht="15.6" x14ac:dyDescent="0.3">
      <c r="G301" s="3" t="s">
        <v>257</v>
      </c>
      <c r="H301" s="20">
        <v>14109.1</v>
      </c>
      <c r="I301" s="16" t="s">
        <v>647</v>
      </c>
      <c r="J301" s="6">
        <f t="shared" si="46"/>
        <v>14124.153159793814</v>
      </c>
      <c r="K301" s="6">
        <f t="shared" si="39"/>
        <v>0.10669114113454006</v>
      </c>
    </row>
    <row r="302" spans="7:11" ht="15.6" x14ac:dyDescent="0.3">
      <c r="G302" s="3" t="s">
        <v>258</v>
      </c>
      <c r="H302" s="20">
        <v>14146.91</v>
      </c>
      <c r="I302" s="16" t="s">
        <v>647</v>
      </c>
      <c r="J302" s="6">
        <f t="shared" ref="J302:J310" si="47">$D$6</f>
        <v>14377.429499999998</v>
      </c>
      <c r="K302" s="6">
        <f t="shared" si="39"/>
        <v>1.6294689087581564</v>
      </c>
    </row>
    <row r="303" spans="7:11" ht="15.6" x14ac:dyDescent="0.3">
      <c r="G303" s="3" t="s">
        <v>259</v>
      </c>
      <c r="H303" s="20">
        <v>14210.59</v>
      </c>
      <c r="I303" s="16" t="s">
        <v>647</v>
      </c>
      <c r="J303" s="6">
        <f t="shared" si="47"/>
        <v>14377.429499999998</v>
      </c>
      <c r="K303" s="6">
        <f t="shared" si="39"/>
        <v>1.1740504792552473</v>
      </c>
    </row>
    <row r="304" spans="7:11" ht="15.6" x14ac:dyDescent="0.3">
      <c r="G304" s="3" t="s">
        <v>260</v>
      </c>
      <c r="H304" s="20">
        <v>14210.59</v>
      </c>
      <c r="I304" s="16" t="s">
        <v>647</v>
      </c>
      <c r="J304" s="6">
        <f t="shared" si="47"/>
        <v>14377.429499999998</v>
      </c>
      <c r="K304" s="6">
        <f t="shared" si="39"/>
        <v>1.1740504792552473</v>
      </c>
    </row>
    <row r="305" spans="7:11" ht="15.6" x14ac:dyDescent="0.3">
      <c r="G305" s="3" t="s">
        <v>261</v>
      </c>
      <c r="H305" s="20">
        <v>14210.59</v>
      </c>
      <c r="I305" s="16" t="s">
        <v>647</v>
      </c>
      <c r="J305" s="6">
        <f t="shared" si="47"/>
        <v>14377.429499999998</v>
      </c>
      <c r="K305" s="6">
        <f t="shared" si="39"/>
        <v>1.1740504792552473</v>
      </c>
    </row>
    <row r="306" spans="7:11" ht="15.6" x14ac:dyDescent="0.3">
      <c r="G306" s="3" t="s">
        <v>262</v>
      </c>
      <c r="H306" s="20">
        <v>14210.59</v>
      </c>
      <c r="I306" s="16" t="s">
        <v>647</v>
      </c>
      <c r="J306" s="6">
        <f t="shared" si="47"/>
        <v>14377.429499999998</v>
      </c>
      <c r="K306" s="6">
        <f t="shared" si="39"/>
        <v>1.1740504792552473</v>
      </c>
    </row>
    <row r="307" spans="7:11" ht="15.6" x14ac:dyDescent="0.3">
      <c r="G307" s="3" t="s">
        <v>263</v>
      </c>
      <c r="H307" s="20">
        <v>14210.59</v>
      </c>
      <c r="I307" s="16" t="s">
        <v>647</v>
      </c>
      <c r="J307" s="6">
        <f t="shared" si="47"/>
        <v>14377.429499999998</v>
      </c>
      <c r="K307" s="6">
        <f t="shared" si="39"/>
        <v>1.1740504792552473</v>
      </c>
    </row>
    <row r="308" spans="7:11" ht="15.6" x14ac:dyDescent="0.3">
      <c r="G308" s="3" t="s">
        <v>264</v>
      </c>
      <c r="H308" s="20">
        <v>14113.08</v>
      </c>
      <c r="I308" s="16" t="s">
        <v>647</v>
      </c>
      <c r="J308" s="6">
        <f t="shared" si="47"/>
        <v>14377.429499999998</v>
      </c>
      <c r="K308" s="6">
        <f t="shared" si="39"/>
        <v>1.8730815668868768</v>
      </c>
    </row>
    <row r="309" spans="7:11" ht="15.6" x14ac:dyDescent="0.3">
      <c r="G309" s="3" t="s">
        <v>265</v>
      </c>
      <c r="H309" s="20">
        <v>14098.16</v>
      </c>
      <c r="I309" s="16" t="s">
        <v>647</v>
      </c>
      <c r="J309" s="6">
        <f t="shared" si="47"/>
        <v>14377.429499999998</v>
      </c>
      <c r="K309" s="6">
        <f t="shared" si="39"/>
        <v>1.9808932513178921</v>
      </c>
    </row>
    <row r="310" spans="7:11" ht="15.6" x14ac:dyDescent="0.3">
      <c r="G310" s="3" t="s">
        <v>266</v>
      </c>
      <c r="H310" s="20">
        <v>14034.48</v>
      </c>
      <c r="I310" s="16" t="s">
        <v>646</v>
      </c>
      <c r="J310" s="6">
        <f t="shared" si="47"/>
        <v>14377.429499999998</v>
      </c>
      <c r="K310" s="6">
        <f t="shared" si="39"/>
        <v>2.4436209962891309</v>
      </c>
    </row>
    <row r="311" spans="7:11" ht="15.6" x14ac:dyDescent="0.3">
      <c r="G311" s="3" t="s">
        <v>267</v>
      </c>
      <c r="H311" s="20">
        <v>14034.48</v>
      </c>
      <c r="I311" s="16" t="s">
        <v>646</v>
      </c>
      <c r="J311" s="6">
        <f t="shared" ref="J311:J323" si="48">$D$5</f>
        <v>14124.153159793814</v>
      </c>
      <c r="K311" s="6">
        <f t="shared" si="39"/>
        <v>0.63894893001959596</v>
      </c>
    </row>
    <row r="312" spans="7:11" ht="15.6" x14ac:dyDescent="0.3">
      <c r="G312" s="1">
        <v>44197</v>
      </c>
      <c r="H312" s="20">
        <v>14034.48</v>
      </c>
      <c r="I312" s="16" t="s">
        <v>646</v>
      </c>
      <c r="J312" s="6">
        <f t="shared" si="48"/>
        <v>14124.153159793814</v>
      </c>
      <c r="K312" s="6">
        <f t="shared" si="39"/>
        <v>0.63894893001959596</v>
      </c>
    </row>
    <row r="313" spans="7:11" ht="15.6" x14ac:dyDescent="0.3">
      <c r="G313" s="1">
        <v>44228</v>
      </c>
      <c r="H313" s="20">
        <v>14034.48</v>
      </c>
      <c r="I313" s="16" t="s">
        <v>646</v>
      </c>
      <c r="J313" s="6">
        <f t="shared" si="48"/>
        <v>14124.153159793814</v>
      </c>
      <c r="K313" s="6">
        <f t="shared" si="39"/>
        <v>0.63894893001959596</v>
      </c>
    </row>
    <row r="314" spans="7:11" ht="15.6" x14ac:dyDescent="0.3">
      <c r="G314" s="1">
        <v>44256</v>
      </c>
      <c r="H314" s="20">
        <v>14034.48</v>
      </c>
      <c r="I314" s="16" t="s">
        <v>646</v>
      </c>
      <c r="J314" s="6">
        <f t="shared" si="48"/>
        <v>14124.153159793814</v>
      </c>
      <c r="K314" s="6">
        <f t="shared" si="39"/>
        <v>0.63894893001959596</v>
      </c>
    </row>
    <row r="315" spans="7:11" ht="15.6" x14ac:dyDescent="0.3">
      <c r="G315" s="3" t="s">
        <v>268</v>
      </c>
      <c r="H315" s="20">
        <v>13833.49</v>
      </c>
      <c r="I315" s="16" t="s">
        <v>646</v>
      </c>
      <c r="J315" s="6">
        <f t="shared" si="48"/>
        <v>14124.153159793814</v>
      </c>
      <c r="K315" s="6">
        <f t="shared" si="39"/>
        <v>2.1011556721681512</v>
      </c>
    </row>
    <row r="316" spans="7:11" ht="15.6" x14ac:dyDescent="0.3">
      <c r="G316" s="3" t="s">
        <v>269</v>
      </c>
      <c r="H316" s="20">
        <v>13875.28</v>
      </c>
      <c r="I316" s="16" t="s">
        <v>646</v>
      </c>
      <c r="J316" s="6">
        <f t="shared" si="48"/>
        <v>14124.153159793814</v>
      </c>
      <c r="K316" s="6">
        <f t="shared" si="39"/>
        <v>1.7936442348825614</v>
      </c>
    </row>
    <row r="317" spans="7:11" ht="15.6" x14ac:dyDescent="0.3">
      <c r="G317" s="3" t="s">
        <v>270</v>
      </c>
      <c r="H317" s="20">
        <v>13856.37</v>
      </c>
      <c r="I317" s="16" t="s">
        <v>646</v>
      </c>
      <c r="J317" s="6">
        <f t="shared" si="48"/>
        <v>14124.153159793814</v>
      </c>
      <c r="K317" s="6">
        <f t="shared" si="39"/>
        <v>1.9325635775734404</v>
      </c>
    </row>
    <row r="318" spans="7:11" ht="15.6" x14ac:dyDescent="0.3">
      <c r="G318" s="3" t="s">
        <v>271</v>
      </c>
      <c r="H318" s="20">
        <v>13868.31</v>
      </c>
      <c r="I318" s="16" t="s">
        <v>646</v>
      </c>
      <c r="J318" s="6">
        <f t="shared" si="48"/>
        <v>14124.153159793814</v>
      </c>
      <c r="K318" s="6">
        <f t="shared" si="39"/>
        <v>1.8448041599431673</v>
      </c>
    </row>
    <row r="319" spans="7:11" ht="15.6" x14ac:dyDescent="0.3">
      <c r="G319" s="3" t="s">
        <v>272</v>
      </c>
      <c r="H319" s="20">
        <v>13987.71</v>
      </c>
      <c r="I319" s="16" t="s">
        <v>646</v>
      </c>
      <c r="J319" s="6">
        <f t="shared" si="48"/>
        <v>14124.153159793814</v>
      </c>
      <c r="K319" s="6">
        <f t="shared" si="39"/>
        <v>0.97545030454459403</v>
      </c>
    </row>
    <row r="320" spans="7:11" ht="15.6" x14ac:dyDescent="0.3">
      <c r="G320" s="1">
        <v>44440</v>
      </c>
      <c r="H320" s="20">
        <v>13987.71</v>
      </c>
      <c r="I320" s="16" t="s">
        <v>646</v>
      </c>
      <c r="J320" s="6">
        <f t="shared" si="48"/>
        <v>14124.153159793814</v>
      </c>
      <c r="K320" s="6">
        <f t="shared" si="39"/>
        <v>0.97545030454459403</v>
      </c>
    </row>
    <row r="321" spans="7:11" ht="15.6" x14ac:dyDescent="0.3">
      <c r="G321" s="1">
        <v>44470</v>
      </c>
      <c r="H321" s="20">
        <v>13987.71</v>
      </c>
      <c r="I321" s="16" t="s">
        <v>646</v>
      </c>
      <c r="J321" s="6">
        <f t="shared" si="48"/>
        <v>14124.153159793814</v>
      </c>
      <c r="K321" s="6">
        <f t="shared" si="39"/>
        <v>0.97545030454459403</v>
      </c>
    </row>
    <row r="322" spans="7:11" ht="15.6" x14ac:dyDescent="0.3">
      <c r="G322" s="3" t="s">
        <v>273</v>
      </c>
      <c r="H322" s="20">
        <v>14084.23</v>
      </c>
      <c r="I322" s="16" t="s">
        <v>646</v>
      </c>
      <c r="J322" s="6">
        <f t="shared" si="48"/>
        <v>14124.153159793814</v>
      </c>
      <c r="K322" s="6">
        <f t="shared" si="39"/>
        <v>0.2834600101944813</v>
      </c>
    </row>
    <row r="323" spans="7:11" ht="15.6" x14ac:dyDescent="0.3">
      <c r="G323" s="3" t="s">
        <v>274</v>
      </c>
      <c r="H323" s="20">
        <v>14159.85</v>
      </c>
      <c r="I323" s="16" t="s">
        <v>647</v>
      </c>
      <c r="J323" s="6">
        <f t="shared" si="48"/>
        <v>14124.153159793814</v>
      </c>
      <c r="K323" s="6">
        <f t="shared" si="39"/>
        <v>0.25209899967998678</v>
      </c>
    </row>
    <row r="324" spans="7:11" ht="15.6" x14ac:dyDescent="0.3">
      <c r="G324" s="3" t="s">
        <v>275</v>
      </c>
      <c r="H324" s="20">
        <v>14038.46</v>
      </c>
      <c r="I324" s="16" t="s">
        <v>646</v>
      </c>
      <c r="J324" s="6">
        <f>$D$6</f>
        <v>14377.429499999998</v>
      </c>
      <c r="K324" s="6">
        <f t="shared" si="39"/>
        <v>2.4145775248852033</v>
      </c>
    </row>
    <row r="325" spans="7:11" ht="15.6" x14ac:dyDescent="0.3">
      <c r="G325" s="3" t="s">
        <v>276</v>
      </c>
      <c r="H325" s="20">
        <v>14048.41</v>
      </c>
      <c r="I325" s="16" t="s">
        <v>646</v>
      </c>
      <c r="J325" s="6">
        <f t="shared" ref="J325:J368" si="49">$D$5</f>
        <v>14124.153159793814</v>
      </c>
      <c r="K325" s="6">
        <f t="shared" si="39"/>
        <v>0.53915823779213379</v>
      </c>
    </row>
    <row r="326" spans="7:11" ht="15.6" x14ac:dyDescent="0.3">
      <c r="G326" s="3" t="s">
        <v>277</v>
      </c>
      <c r="H326" s="20">
        <v>13997.66</v>
      </c>
      <c r="I326" s="16" t="s">
        <v>646</v>
      </c>
      <c r="J326" s="6">
        <f t="shared" si="49"/>
        <v>14124.153159793814</v>
      </c>
      <c r="K326" s="6">
        <f t="shared" si="39"/>
        <v>0.90367361254533907</v>
      </c>
    </row>
    <row r="327" spans="7:11" ht="15.6" x14ac:dyDescent="0.3">
      <c r="G327" s="3" t="s">
        <v>278</v>
      </c>
      <c r="H327" s="20">
        <v>13997.66</v>
      </c>
      <c r="I327" s="16" t="s">
        <v>646</v>
      </c>
      <c r="J327" s="6">
        <f t="shared" si="49"/>
        <v>14124.153159793814</v>
      </c>
      <c r="K327" s="6">
        <f t="shared" si="39"/>
        <v>0.90367361254533907</v>
      </c>
    </row>
    <row r="328" spans="7:11" ht="15.6" x14ac:dyDescent="0.3">
      <c r="G328" s="3" t="s">
        <v>279</v>
      </c>
      <c r="H328" s="20">
        <v>13997.66</v>
      </c>
      <c r="I328" s="16" t="s">
        <v>646</v>
      </c>
      <c r="J328" s="6">
        <f t="shared" si="49"/>
        <v>14124.153159793814</v>
      </c>
      <c r="K328" s="6">
        <f t="shared" ref="K328:K391" si="50">ABS((J328-H328)/H328)*100</f>
        <v>0.90367361254533907</v>
      </c>
    </row>
    <row r="329" spans="7:11" ht="15.6" x14ac:dyDescent="0.3">
      <c r="G329" s="3" t="s">
        <v>280</v>
      </c>
      <c r="H329" s="20">
        <v>14009.6</v>
      </c>
      <c r="I329" s="16" t="s">
        <v>646</v>
      </c>
      <c r="J329" s="6">
        <f t="shared" si="49"/>
        <v>14124.153159793814</v>
      </c>
      <c r="K329" s="6">
        <f t="shared" si="50"/>
        <v>0.81767616344373428</v>
      </c>
    </row>
    <row r="330" spans="7:11" ht="15.6" x14ac:dyDescent="0.3">
      <c r="G330" s="3" t="s">
        <v>281</v>
      </c>
      <c r="H330" s="20">
        <v>14015.57</v>
      </c>
      <c r="I330" s="16" t="s">
        <v>646</v>
      </c>
      <c r="J330" s="6">
        <f t="shared" si="49"/>
        <v>14124.153159793814</v>
      </c>
      <c r="K330" s="6">
        <f t="shared" si="50"/>
        <v>0.77473238543858047</v>
      </c>
    </row>
    <row r="331" spans="7:11" ht="15.6" x14ac:dyDescent="0.3">
      <c r="G331" s="3" t="s">
        <v>282</v>
      </c>
      <c r="H331" s="20">
        <v>13994.68</v>
      </c>
      <c r="I331" s="16" t="s">
        <v>646</v>
      </c>
      <c r="J331" s="6">
        <f t="shared" si="49"/>
        <v>14124.153159793814</v>
      </c>
      <c r="K331" s="6">
        <f t="shared" si="50"/>
        <v>0.92515984498261816</v>
      </c>
    </row>
    <row r="332" spans="7:11" ht="15.6" x14ac:dyDescent="0.3">
      <c r="G332" s="3" t="s">
        <v>283</v>
      </c>
      <c r="H332" s="20">
        <v>13968.81</v>
      </c>
      <c r="I332" s="16" t="s">
        <v>646</v>
      </c>
      <c r="J332" s="6">
        <f t="shared" si="49"/>
        <v>14124.153159793814</v>
      </c>
      <c r="K332" s="6">
        <f t="shared" si="50"/>
        <v>1.1120715350399517</v>
      </c>
    </row>
    <row r="333" spans="7:11" ht="15.6" x14ac:dyDescent="0.3">
      <c r="G333" s="3" t="s">
        <v>284</v>
      </c>
      <c r="H333" s="20">
        <v>13983.73</v>
      </c>
      <c r="I333" s="16" t="s">
        <v>646</v>
      </c>
      <c r="J333" s="6">
        <f t="shared" si="49"/>
        <v>14124.153159793814</v>
      </c>
      <c r="K333" s="6">
        <f t="shared" si="50"/>
        <v>1.0041895817054118</v>
      </c>
    </row>
    <row r="334" spans="7:11" ht="15.6" x14ac:dyDescent="0.3">
      <c r="G334" s="3" t="s">
        <v>285</v>
      </c>
      <c r="H334" s="20">
        <v>13983.73</v>
      </c>
      <c r="I334" s="16" t="s">
        <v>646</v>
      </c>
      <c r="J334" s="6">
        <f t="shared" si="49"/>
        <v>14124.153159793814</v>
      </c>
      <c r="K334" s="6">
        <f t="shared" si="50"/>
        <v>1.0041895817054118</v>
      </c>
    </row>
    <row r="335" spans="7:11" ht="15.6" x14ac:dyDescent="0.3">
      <c r="G335" s="3" t="s">
        <v>286</v>
      </c>
      <c r="H335" s="20">
        <v>13983.73</v>
      </c>
      <c r="I335" s="16" t="s">
        <v>646</v>
      </c>
      <c r="J335" s="6">
        <f t="shared" si="49"/>
        <v>14124.153159793814</v>
      </c>
      <c r="K335" s="6">
        <f t="shared" si="50"/>
        <v>1.0041895817054118</v>
      </c>
    </row>
    <row r="336" spans="7:11" ht="15.6" x14ac:dyDescent="0.3">
      <c r="G336" s="3" t="s">
        <v>287</v>
      </c>
      <c r="H336" s="20">
        <v>14011.59</v>
      </c>
      <c r="I336" s="16" t="s">
        <v>646</v>
      </c>
      <c r="J336" s="6">
        <f t="shared" si="49"/>
        <v>14124.153159793814</v>
      </c>
      <c r="K336" s="6">
        <f t="shared" si="50"/>
        <v>0.80335750470727163</v>
      </c>
    </row>
    <row r="337" spans="7:11" ht="15.6" x14ac:dyDescent="0.3">
      <c r="G337" s="3" t="s">
        <v>288</v>
      </c>
      <c r="H337" s="20">
        <v>14015.57</v>
      </c>
      <c r="I337" s="16" t="s">
        <v>646</v>
      </c>
      <c r="J337" s="6">
        <f t="shared" si="49"/>
        <v>14124.153159793814</v>
      </c>
      <c r="K337" s="6">
        <f t="shared" si="50"/>
        <v>0.77473238543858047</v>
      </c>
    </row>
    <row r="338" spans="7:11" ht="15.6" x14ac:dyDescent="0.3">
      <c r="G338" s="3" t="s">
        <v>289</v>
      </c>
      <c r="H338" s="20">
        <v>14020.55</v>
      </c>
      <c r="I338" s="16" t="s">
        <v>646</v>
      </c>
      <c r="J338" s="6">
        <f t="shared" si="49"/>
        <v>14124.153159793814</v>
      </c>
      <c r="K338" s="6">
        <f t="shared" si="50"/>
        <v>0.73893791465965664</v>
      </c>
    </row>
    <row r="339" spans="7:11" ht="15.6" x14ac:dyDescent="0.3">
      <c r="G339" s="3" t="s">
        <v>290</v>
      </c>
      <c r="H339" s="20">
        <v>14048.41</v>
      </c>
      <c r="I339" s="16" t="s">
        <v>646</v>
      </c>
      <c r="J339" s="6">
        <f t="shared" si="49"/>
        <v>14124.153159793814</v>
      </c>
      <c r="K339" s="6">
        <f t="shared" si="50"/>
        <v>0.53915823779213379</v>
      </c>
    </row>
    <row r="340" spans="7:11" ht="15.6" x14ac:dyDescent="0.3">
      <c r="G340" s="3" t="s">
        <v>291</v>
      </c>
      <c r="H340" s="20">
        <v>14013.58</v>
      </c>
      <c r="I340" s="16" t="s">
        <v>646</v>
      </c>
      <c r="J340" s="6">
        <f t="shared" si="49"/>
        <v>14124.153159793814</v>
      </c>
      <c r="K340" s="6">
        <f t="shared" si="50"/>
        <v>0.78904291261628956</v>
      </c>
    </row>
    <row r="341" spans="7:11" ht="15.6" x14ac:dyDescent="0.3">
      <c r="G341" s="3" t="s">
        <v>292</v>
      </c>
      <c r="H341" s="20">
        <v>14013.58</v>
      </c>
      <c r="I341" s="16" t="s">
        <v>646</v>
      </c>
      <c r="J341" s="6">
        <f t="shared" si="49"/>
        <v>14124.153159793814</v>
      </c>
      <c r="K341" s="6">
        <f t="shared" si="50"/>
        <v>0.78904291261628956</v>
      </c>
    </row>
    <row r="342" spans="7:11" ht="15.6" x14ac:dyDescent="0.3">
      <c r="G342" s="3" t="s">
        <v>293</v>
      </c>
      <c r="H342" s="20">
        <v>14013.58</v>
      </c>
      <c r="I342" s="16" t="s">
        <v>646</v>
      </c>
      <c r="J342" s="6">
        <f t="shared" si="49"/>
        <v>14124.153159793814</v>
      </c>
      <c r="K342" s="6">
        <f t="shared" si="50"/>
        <v>0.78904291261628956</v>
      </c>
    </row>
    <row r="343" spans="7:11" ht="15.6" x14ac:dyDescent="0.3">
      <c r="G343" s="3" t="s">
        <v>294</v>
      </c>
      <c r="H343" s="20">
        <v>13971.79</v>
      </c>
      <c r="I343" s="16" t="s">
        <v>646</v>
      </c>
      <c r="J343" s="6">
        <f t="shared" si="49"/>
        <v>14124.153159793814</v>
      </c>
      <c r="K343" s="6">
        <f t="shared" si="50"/>
        <v>1.0905056531325827</v>
      </c>
    </row>
    <row r="344" spans="7:11" ht="15.6" x14ac:dyDescent="0.3">
      <c r="G344" s="3" t="s">
        <v>295</v>
      </c>
      <c r="H344" s="20">
        <v>13973.78</v>
      </c>
      <c r="I344" s="16" t="s">
        <v>646</v>
      </c>
      <c r="J344" s="6">
        <f t="shared" si="49"/>
        <v>14124.153159793814</v>
      </c>
      <c r="K344" s="6">
        <f t="shared" si="50"/>
        <v>1.0761093976992131</v>
      </c>
    </row>
    <row r="345" spans="7:11" ht="15.6" x14ac:dyDescent="0.3">
      <c r="G345" s="3" t="s">
        <v>296</v>
      </c>
      <c r="H345" s="20">
        <v>13946.92</v>
      </c>
      <c r="I345" s="16" t="s">
        <v>646</v>
      </c>
      <c r="J345" s="6">
        <f t="shared" si="49"/>
        <v>14124.153159793814</v>
      </c>
      <c r="K345" s="6">
        <f t="shared" si="50"/>
        <v>1.2707691719305314</v>
      </c>
    </row>
    <row r="346" spans="7:11" ht="15.6" x14ac:dyDescent="0.3">
      <c r="G346" s="3" t="s">
        <v>297</v>
      </c>
      <c r="H346" s="20">
        <v>13965.82</v>
      </c>
      <c r="I346" s="16" t="s">
        <v>646</v>
      </c>
      <c r="J346" s="6">
        <f t="shared" si="49"/>
        <v>14124.153159793814</v>
      </c>
      <c r="K346" s="6">
        <f t="shared" si="50"/>
        <v>1.133719035429456</v>
      </c>
    </row>
    <row r="347" spans="7:11" ht="15.6" x14ac:dyDescent="0.3">
      <c r="G347" s="3" t="s">
        <v>298</v>
      </c>
      <c r="H347" s="20">
        <v>13991.69</v>
      </c>
      <c r="I347" s="16" t="s">
        <v>646</v>
      </c>
      <c r="J347" s="6">
        <f t="shared" si="49"/>
        <v>14124.153159793814</v>
      </c>
      <c r="K347" s="6">
        <f t="shared" si="50"/>
        <v>0.94672737742054913</v>
      </c>
    </row>
    <row r="348" spans="7:11" ht="15.6" x14ac:dyDescent="0.3">
      <c r="G348" s="1">
        <v>44349</v>
      </c>
      <c r="H348" s="20">
        <v>13991.69</v>
      </c>
      <c r="I348" s="16" t="s">
        <v>646</v>
      </c>
      <c r="J348" s="6">
        <f t="shared" si="49"/>
        <v>14124.153159793814</v>
      </c>
      <c r="K348" s="6">
        <f t="shared" si="50"/>
        <v>0.94672737742054913</v>
      </c>
    </row>
    <row r="349" spans="7:11" ht="15.6" x14ac:dyDescent="0.3">
      <c r="G349" s="1">
        <v>44379</v>
      </c>
      <c r="H349" s="20">
        <v>13991.69</v>
      </c>
      <c r="I349" s="16" t="s">
        <v>646</v>
      </c>
      <c r="J349" s="6">
        <f t="shared" si="49"/>
        <v>14124.153159793814</v>
      </c>
      <c r="K349" s="6">
        <f t="shared" si="50"/>
        <v>0.94672737742054913</v>
      </c>
    </row>
    <row r="350" spans="7:11" ht="15.6" x14ac:dyDescent="0.3">
      <c r="G350" s="3" t="s">
        <v>299</v>
      </c>
      <c r="H350" s="20">
        <v>13930</v>
      </c>
      <c r="I350" s="16" t="s">
        <v>646</v>
      </c>
      <c r="J350" s="6">
        <f t="shared" si="49"/>
        <v>14124.153159793814</v>
      </c>
      <c r="K350" s="6">
        <f t="shared" si="50"/>
        <v>1.3937771700919868</v>
      </c>
    </row>
    <row r="351" spans="7:11" ht="15.6" x14ac:dyDescent="0.3">
      <c r="G351" s="3" t="s">
        <v>300</v>
      </c>
      <c r="H351" s="20">
        <v>13930</v>
      </c>
      <c r="I351" s="16" t="s">
        <v>646</v>
      </c>
      <c r="J351" s="6">
        <f t="shared" si="49"/>
        <v>14124.153159793814</v>
      </c>
      <c r="K351" s="6">
        <f t="shared" si="50"/>
        <v>1.3937771700919868</v>
      </c>
    </row>
    <row r="352" spans="7:11" ht="15.6" x14ac:dyDescent="0.3">
      <c r="G352" s="3" t="s">
        <v>301</v>
      </c>
      <c r="H352" s="20">
        <v>13919.06</v>
      </c>
      <c r="I352" s="16" t="s">
        <v>646</v>
      </c>
      <c r="J352" s="6">
        <f t="shared" si="49"/>
        <v>14124.153159793814</v>
      </c>
      <c r="K352" s="6">
        <f t="shared" si="50"/>
        <v>1.4734699023771309</v>
      </c>
    </row>
    <row r="353" spans="7:11" ht="15.6" x14ac:dyDescent="0.3">
      <c r="G353" s="3" t="s">
        <v>302</v>
      </c>
      <c r="H353" s="20">
        <v>13940.95</v>
      </c>
      <c r="I353" s="16" t="s">
        <v>646</v>
      </c>
      <c r="J353" s="6">
        <f t="shared" si="49"/>
        <v>14124.153159793814</v>
      </c>
      <c r="K353" s="6">
        <f t="shared" si="50"/>
        <v>1.3141368399844562</v>
      </c>
    </row>
    <row r="354" spans="7:11" ht="15.6" x14ac:dyDescent="0.3">
      <c r="G354" s="1">
        <v>44532</v>
      </c>
      <c r="H354" s="20">
        <v>13940.95</v>
      </c>
      <c r="I354" s="16" t="s">
        <v>646</v>
      </c>
      <c r="J354" s="6">
        <f t="shared" si="49"/>
        <v>14124.153159793814</v>
      </c>
      <c r="K354" s="6">
        <f t="shared" si="50"/>
        <v>1.3141368399844562</v>
      </c>
    </row>
    <row r="355" spans="7:11" ht="15.6" x14ac:dyDescent="0.3">
      <c r="G355" s="3" t="s">
        <v>303</v>
      </c>
      <c r="H355" s="20">
        <v>13940.95</v>
      </c>
      <c r="I355" s="16" t="s">
        <v>646</v>
      </c>
      <c r="J355" s="6">
        <f t="shared" si="49"/>
        <v>14124.153159793814</v>
      </c>
      <c r="K355" s="6">
        <f t="shared" si="50"/>
        <v>1.3141368399844562</v>
      </c>
    </row>
    <row r="356" spans="7:11" ht="15.6" x14ac:dyDescent="0.3">
      <c r="G356" s="3" t="s">
        <v>304</v>
      </c>
      <c r="H356" s="20">
        <v>13940.95</v>
      </c>
      <c r="I356" s="16" t="s">
        <v>646</v>
      </c>
      <c r="J356" s="6">
        <f t="shared" si="49"/>
        <v>14124.153159793814</v>
      </c>
      <c r="K356" s="6">
        <f t="shared" si="50"/>
        <v>1.3141368399844562</v>
      </c>
    </row>
    <row r="357" spans="7:11" ht="15.6" x14ac:dyDescent="0.3">
      <c r="G357" s="3" t="s">
        <v>305</v>
      </c>
      <c r="H357" s="20">
        <v>13876.27</v>
      </c>
      <c r="I357" s="16" t="s">
        <v>646</v>
      </c>
      <c r="J357" s="6">
        <f t="shared" si="49"/>
        <v>14124.153159793814</v>
      </c>
      <c r="K357" s="6">
        <f t="shared" si="50"/>
        <v>1.7863817855505357</v>
      </c>
    </row>
    <row r="358" spans="7:11" ht="15.6" x14ac:dyDescent="0.3">
      <c r="G358" s="3" t="s">
        <v>306</v>
      </c>
      <c r="H358" s="20">
        <v>13805.63</v>
      </c>
      <c r="I358" s="16" t="s">
        <v>646</v>
      </c>
      <c r="J358" s="6">
        <f t="shared" si="49"/>
        <v>14124.153159793814</v>
      </c>
      <c r="K358" s="6">
        <f t="shared" si="50"/>
        <v>2.307197569352609</v>
      </c>
    </row>
    <row r="359" spans="7:11" ht="15.6" x14ac:dyDescent="0.3">
      <c r="G359" s="3" t="s">
        <v>307</v>
      </c>
      <c r="H359" s="20">
        <v>13948.91</v>
      </c>
      <c r="I359" s="16" t="s">
        <v>646</v>
      </c>
      <c r="J359" s="6">
        <f t="shared" si="49"/>
        <v>14124.153159793814</v>
      </c>
      <c r="K359" s="6">
        <f t="shared" si="50"/>
        <v>1.2563215318889713</v>
      </c>
    </row>
    <row r="360" spans="7:11" ht="15.6" x14ac:dyDescent="0.3">
      <c r="G360" s="3" t="s">
        <v>308</v>
      </c>
      <c r="H360" s="20">
        <v>13988.71</v>
      </c>
      <c r="I360" s="16" t="s">
        <v>646</v>
      </c>
      <c r="J360" s="6">
        <f t="shared" si="49"/>
        <v>14124.153159793814</v>
      </c>
      <c r="K360" s="6">
        <f t="shared" si="50"/>
        <v>0.96823195129368356</v>
      </c>
    </row>
    <row r="361" spans="7:11" ht="15.6" x14ac:dyDescent="0.3">
      <c r="G361" s="3" t="s">
        <v>309</v>
      </c>
      <c r="H361" s="20">
        <v>14014.58</v>
      </c>
      <c r="I361" s="16" t="s">
        <v>646</v>
      </c>
      <c r="J361" s="6">
        <f t="shared" si="49"/>
        <v>14124.153159793814</v>
      </c>
      <c r="K361" s="6">
        <f t="shared" si="50"/>
        <v>0.78185118493607242</v>
      </c>
    </row>
    <row r="362" spans="7:11" ht="15.6" x14ac:dyDescent="0.3">
      <c r="G362" s="3" t="s">
        <v>310</v>
      </c>
      <c r="H362" s="20">
        <v>14014.58</v>
      </c>
      <c r="I362" s="16" t="s">
        <v>646</v>
      </c>
      <c r="J362" s="6">
        <f t="shared" si="49"/>
        <v>14124.153159793814</v>
      </c>
      <c r="K362" s="6">
        <f t="shared" si="50"/>
        <v>0.78185118493607242</v>
      </c>
    </row>
    <row r="363" spans="7:11" ht="15.6" x14ac:dyDescent="0.3">
      <c r="G363" s="3" t="s">
        <v>311</v>
      </c>
      <c r="H363" s="20">
        <v>14014.58</v>
      </c>
      <c r="I363" s="16" t="s">
        <v>646</v>
      </c>
      <c r="J363" s="6">
        <f t="shared" si="49"/>
        <v>14124.153159793814</v>
      </c>
      <c r="K363" s="6">
        <f t="shared" si="50"/>
        <v>0.78185118493607242</v>
      </c>
    </row>
    <row r="364" spans="7:11" ht="15.6" x14ac:dyDescent="0.3">
      <c r="G364" s="3" t="s">
        <v>312</v>
      </c>
      <c r="H364" s="20">
        <v>14027.51</v>
      </c>
      <c r="I364" s="16" t="s">
        <v>646</v>
      </c>
      <c r="J364" s="6">
        <f t="shared" si="49"/>
        <v>14124.153159793814</v>
      </c>
      <c r="K364" s="6">
        <f t="shared" si="50"/>
        <v>0.68895448867128617</v>
      </c>
    </row>
    <row r="365" spans="7:11" ht="15.6" x14ac:dyDescent="0.3">
      <c r="G365" s="3" t="s">
        <v>313</v>
      </c>
      <c r="H365" s="20">
        <v>14055.37</v>
      </c>
      <c r="I365" s="16" t="s">
        <v>646</v>
      </c>
      <c r="J365" s="6">
        <f t="shared" si="49"/>
        <v>14124.153159793814</v>
      </c>
      <c r="K365" s="6">
        <f t="shared" si="50"/>
        <v>0.48937281475914868</v>
      </c>
    </row>
    <row r="366" spans="7:11" ht="15.6" x14ac:dyDescent="0.3">
      <c r="G366" s="3" t="s">
        <v>314</v>
      </c>
      <c r="H366" s="20">
        <v>14018.56</v>
      </c>
      <c r="I366" s="16" t="s">
        <v>646</v>
      </c>
      <c r="J366" s="6">
        <f t="shared" si="49"/>
        <v>14124.153159793814</v>
      </c>
      <c r="K366" s="6">
        <f t="shared" si="50"/>
        <v>0.75323827692583456</v>
      </c>
    </row>
    <row r="367" spans="7:11" ht="15.6" x14ac:dyDescent="0.3">
      <c r="G367" s="3" t="s">
        <v>315</v>
      </c>
      <c r="H367" s="20">
        <v>14033.48</v>
      </c>
      <c r="I367" s="16" t="s">
        <v>646</v>
      </c>
      <c r="J367" s="6">
        <f t="shared" si="49"/>
        <v>14124.153159793814</v>
      </c>
      <c r="K367" s="6">
        <f t="shared" si="50"/>
        <v>0.6461202766086116</v>
      </c>
    </row>
    <row r="368" spans="7:11" ht="15.6" x14ac:dyDescent="0.3">
      <c r="G368" s="3" t="s">
        <v>316</v>
      </c>
      <c r="H368" s="20">
        <v>14157.86</v>
      </c>
      <c r="I368" s="16" t="s">
        <v>647</v>
      </c>
      <c r="J368" s="6">
        <f t="shared" si="49"/>
        <v>14124.153159793814</v>
      </c>
      <c r="K368" s="6">
        <f t="shared" si="50"/>
        <v>0.2380786376344082</v>
      </c>
    </row>
    <row r="369" spans="7:11" ht="15.6" x14ac:dyDescent="0.3">
      <c r="G369" s="3" t="s">
        <v>317</v>
      </c>
      <c r="H369" s="20">
        <v>14157.86</v>
      </c>
      <c r="I369" s="16" t="s">
        <v>647</v>
      </c>
      <c r="J369" s="6">
        <f t="shared" ref="J369:J379" si="51">$D$6</f>
        <v>14377.429499999998</v>
      </c>
      <c r="K369" s="6">
        <f t="shared" si="50"/>
        <v>1.5508664445050155</v>
      </c>
    </row>
    <row r="370" spans="7:11" ht="15.6" x14ac:dyDescent="0.3">
      <c r="G370" s="3" t="s">
        <v>318</v>
      </c>
      <c r="H370" s="20">
        <v>14157.86</v>
      </c>
      <c r="I370" s="16" t="s">
        <v>647</v>
      </c>
      <c r="J370" s="6">
        <f t="shared" si="51"/>
        <v>14377.429499999998</v>
      </c>
      <c r="K370" s="6">
        <f t="shared" si="50"/>
        <v>1.5508664445050155</v>
      </c>
    </row>
    <row r="371" spans="7:11" ht="15.6" x14ac:dyDescent="0.3">
      <c r="G371" s="3" t="s">
        <v>319</v>
      </c>
      <c r="H371" s="20">
        <v>14228.5</v>
      </c>
      <c r="I371" s="16" t="s">
        <v>647</v>
      </c>
      <c r="J371" s="6">
        <f t="shared" si="51"/>
        <v>14377.429499999998</v>
      </c>
      <c r="K371" s="6">
        <f t="shared" si="50"/>
        <v>1.0466985276030387</v>
      </c>
    </row>
    <row r="372" spans="7:11" ht="15.6" x14ac:dyDescent="0.3">
      <c r="G372" s="3" t="s">
        <v>320</v>
      </c>
      <c r="H372" s="20">
        <v>14235.47</v>
      </c>
      <c r="I372" s="16" t="s">
        <v>647</v>
      </c>
      <c r="J372" s="6">
        <f t="shared" si="51"/>
        <v>14377.429499999998</v>
      </c>
      <c r="K372" s="6">
        <f t="shared" si="50"/>
        <v>0.99722383595342512</v>
      </c>
    </row>
    <row r="373" spans="7:11" ht="15.6" x14ac:dyDescent="0.3">
      <c r="G373" s="3" t="s">
        <v>321</v>
      </c>
      <c r="H373" s="20">
        <v>14262.33</v>
      </c>
      <c r="I373" s="16" t="s">
        <v>647</v>
      </c>
      <c r="J373" s="6">
        <f t="shared" si="51"/>
        <v>14377.429499999998</v>
      </c>
      <c r="K373" s="6">
        <f t="shared" si="50"/>
        <v>0.80701750695712726</v>
      </c>
    </row>
    <row r="374" spans="7:11" ht="15.6" x14ac:dyDescent="0.3">
      <c r="G374" s="3" t="s">
        <v>322</v>
      </c>
      <c r="H374" s="20">
        <v>14227.51</v>
      </c>
      <c r="I374" s="16" t="s">
        <v>647</v>
      </c>
      <c r="J374" s="6">
        <f t="shared" si="51"/>
        <v>14377.429499999998</v>
      </c>
      <c r="K374" s="6">
        <f t="shared" si="50"/>
        <v>1.053729710961357</v>
      </c>
    </row>
    <row r="375" spans="7:11" ht="15.6" x14ac:dyDescent="0.3">
      <c r="G375" s="3" t="s">
        <v>323</v>
      </c>
      <c r="H375" s="20">
        <v>14299.15</v>
      </c>
      <c r="I375" s="16" t="s">
        <v>647</v>
      </c>
      <c r="J375" s="6">
        <f t="shared" si="51"/>
        <v>14377.429499999998</v>
      </c>
      <c r="K375" s="6">
        <f t="shared" si="50"/>
        <v>0.5474416311458985</v>
      </c>
    </row>
    <row r="376" spans="7:11" ht="15.6" x14ac:dyDescent="0.3">
      <c r="G376" s="1">
        <v>44350</v>
      </c>
      <c r="H376" s="20">
        <v>14299.15</v>
      </c>
      <c r="I376" s="16" t="s">
        <v>647</v>
      </c>
      <c r="J376" s="6">
        <f t="shared" si="51"/>
        <v>14377.429499999998</v>
      </c>
      <c r="K376" s="6">
        <f t="shared" si="50"/>
        <v>0.5474416311458985</v>
      </c>
    </row>
    <row r="377" spans="7:11" ht="15.6" x14ac:dyDescent="0.3">
      <c r="G377" s="1">
        <v>44380</v>
      </c>
      <c r="H377" s="20">
        <v>14299.15</v>
      </c>
      <c r="I377" s="16" t="s">
        <v>647</v>
      </c>
      <c r="J377" s="6">
        <f t="shared" si="51"/>
        <v>14377.429499999998</v>
      </c>
      <c r="K377" s="6">
        <f t="shared" si="50"/>
        <v>0.5474416311458985</v>
      </c>
    </row>
    <row r="378" spans="7:11" ht="15.6" x14ac:dyDescent="0.3">
      <c r="G378" s="3" t="s">
        <v>324</v>
      </c>
      <c r="H378" s="20">
        <v>14318.05</v>
      </c>
      <c r="I378" s="16" t="s">
        <v>647</v>
      </c>
      <c r="J378" s="6">
        <f t="shared" si="51"/>
        <v>14377.429499999998</v>
      </c>
      <c r="K378" s="6">
        <f t="shared" si="50"/>
        <v>0.41471778629072464</v>
      </c>
    </row>
    <row r="379" spans="7:11" ht="15.6" x14ac:dyDescent="0.3">
      <c r="G379" s="3" t="s">
        <v>325</v>
      </c>
      <c r="H379" s="20">
        <v>14395.66</v>
      </c>
      <c r="I379" s="16" t="s">
        <v>648</v>
      </c>
      <c r="J379" s="6">
        <f t="shared" si="51"/>
        <v>14377.429499999998</v>
      </c>
      <c r="K379" s="6">
        <f t="shared" si="50"/>
        <v>0.12663886199036017</v>
      </c>
    </row>
    <row r="380" spans="7:11" ht="15.6" x14ac:dyDescent="0.3">
      <c r="G380" s="3" t="s">
        <v>326</v>
      </c>
      <c r="H380" s="20">
        <v>14348.9</v>
      </c>
      <c r="I380" s="16" t="s">
        <v>647</v>
      </c>
      <c r="J380" s="6">
        <f>$D$7</f>
        <v>14658.703224832212</v>
      </c>
      <c r="K380" s="6">
        <f t="shared" si="50"/>
        <v>2.1590729939731439</v>
      </c>
    </row>
    <row r="381" spans="7:11" ht="15.6" x14ac:dyDescent="0.3">
      <c r="G381" s="1">
        <v>44503</v>
      </c>
      <c r="H381" s="20">
        <v>14348.9</v>
      </c>
      <c r="I381" s="16" t="s">
        <v>647</v>
      </c>
      <c r="J381" s="6">
        <f t="shared" ref="J381:J387" si="52">$D$6</f>
        <v>14377.429499999998</v>
      </c>
      <c r="K381" s="6">
        <f t="shared" si="50"/>
        <v>0.19882708779069289</v>
      </c>
    </row>
    <row r="382" spans="7:11" ht="15.6" x14ac:dyDescent="0.3">
      <c r="G382" s="3" t="s">
        <v>327</v>
      </c>
      <c r="H382" s="20">
        <v>14299.15</v>
      </c>
      <c r="I382" s="16" t="s">
        <v>647</v>
      </c>
      <c r="J382" s="6">
        <f t="shared" si="52"/>
        <v>14377.429499999998</v>
      </c>
      <c r="K382" s="6">
        <f t="shared" si="50"/>
        <v>0.5474416311458985</v>
      </c>
    </row>
    <row r="383" spans="7:11" ht="15.6" x14ac:dyDescent="0.3">
      <c r="G383" s="3" t="s">
        <v>328</v>
      </c>
      <c r="H383" s="20">
        <v>14299.15</v>
      </c>
      <c r="I383" s="16" t="s">
        <v>647</v>
      </c>
      <c r="J383" s="6">
        <f t="shared" si="52"/>
        <v>14377.429499999998</v>
      </c>
      <c r="K383" s="6">
        <f t="shared" si="50"/>
        <v>0.5474416311458985</v>
      </c>
    </row>
    <row r="384" spans="7:11" ht="15.6" x14ac:dyDescent="0.3">
      <c r="G384" s="3" t="s">
        <v>329</v>
      </c>
      <c r="H384" s="20">
        <v>14299.15</v>
      </c>
      <c r="I384" s="16" t="s">
        <v>647</v>
      </c>
      <c r="J384" s="6">
        <f t="shared" si="52"/>
        <v>14377.429499999998</v>
      </c>
      <c r="K384" s="6">
        <f t="shared" si="50"/>
        <v>0.5474416311458985</v>
      </c>
    </row>
    <row r="385" spans="7:11" ht="15.6" x14ac:dyDescent="0.3">
      <c r="G385" s="3" t="s">
        <v>330</v>
      </c>
      <c r="H385" s="20">
        <v>14345.91</v>
      </c>
      <c r="I385" s="16" t="s">
        <v>647</v>
      </c>
      <c r="J385" s="6">
        <f t="shared" si="52"/>
        <v>14377.429499999998</v>
      </c>
      <c r="K385" s="6">
        <f t="shared" si="50"/>
        <v>0.21971070500232132</v>
      </c>
    </row>
    <row r="386" spans="7:11" ht="15.6" x14ac:dyDescent="0.3">
      <c r="G386" s="3" t="s">
        <v>331</v>
      </c>
      <c r="H386" s="20">
        <v>14351.88</v>
      </c>
      <c r="I386" s="16" t="s">
        <v>647</v>
      </c>
      <c r="J386" s="6">
        <f t="shared" si="52"/>
        <v>14377.429499999998</v>
      </c>
      <c r="K386" s="6">
        <f t="shared" si="50"/>
        <v>0.17802197342786569</v>
      </c>
    </row>
    <row r="387" spans="7:11" ht="15.6" x14ac:dyDescent="0.3">
      <c r="G387" s="3" t="s">
        <v>332</v>
      </c>
      <c r="H387" s="20">
        <v>14386.71</v>
      </c>
      <c r="I387" s="16" t="s">
        <v>648</v>
      </c>
      <c r="J387" s="6">
        <f t="shared" si="52"/>
        <v>14377.429499999998</v>
      </c>
      <c r="K387" s="6">
        <f t="shared" si="50"/>
        <v>6.4507451668941382E-2</v>
      </c>
    </row>
    <row r="388" spans="7:11" ht="15.6" x14ac:dyDescent="0.3">
      <c r="G388" s="3" t="s">
        <v>333</v>
      </c>
      <c r="H388" s="20">
        <v>14339.94</v>
      </c>
      <c r="I388" s="16" t="s">
        <v>647</v>
      </c>
      <c r="J388" s="6">
        <f>$D$7</f>
        <v>14658.703224832212</v>
      </c>
      <c r="K388" s="6">
        <f t="shared" si="50"/>
        <v>2.2229048715141873</v>
      </c>
    </row>
    <row r="389" spans="7:11" ht="15.6" x14ac:dyDescent="0.3">
      <c r="G389" s="3" t="s">
        <v>334</v>
      </c>
      <c r="H389" s="20">
        <v>14403.62</v>
      </c>
      <c r="I389" s="16" t="s">
        <v>648</v>
      </c>
      <c r="J389" s="6">
        <f>$D$6</f>
        <v>14377.429499999998</v>
      </c>
      <c r="K389" s="6">
        <f t="shared" si="50"/>
        <v>0.18183276148636543</v>
      </c>
    </row>
    <row r="390" spans="7:11" ht="15.6" x14ac:dyDescent="0.3">
      <c r="G390" s="3" t="s">
        <v>335</v>
      </c>
      <c r="H390" s="20">
        <v>14403.62</v>
      </c>
      <c r="I390" s="16" t="s">
        <v>648</v>
      </c>
      <c r="J390" s="6">
        <f t="shared" ref="J390:J393" si="53">$D$7</f>
        <v>14658.703224832212</v>
      </c>
      <c r="K390" s="6">
        <f t="shared" si="50"/>
        <v>1.770966082361318</v>
      </c>
    </row>
    <row r="391" spans="7:11" ht="15.6" x14ac:dyDescent="0.3">
      <c r="G391" s="3" t="s">
        <v>336</v>
      </c>
      <c r="H391" s="20">
        <v>14403.62</v>
      </c>
      <c r="I391" s="16" t="s">
        <v>648</v>
      </c>
      <c r="J391" s="6">
        <f t="shared" si="53"/>
        <v>14658.703224832212</v>
      </c>
      <c r="K391" s="6">
        <f t="shared" si="50"/>
        <v>1.770966082361318</v>
      </c>
    </row>
    <row r="392" spans="7:11" ht="15.6" x14ac:dyDescent="0.3">
      <c r="G392" s="3" t="s">
        <v>337</v>
      </c>
      <c r="H392" s="20">
        <v>14383.72</v>
      </c>
      <c r="I392" s="16" t="s">
        <v>648</v>
      </c>
      <c r="J392" s="6">
        <f t="shared" si="53"/>
        <v>14658.703224832212</v>
      </c>
      <c r="K392" s="6">
        <f t="shared" ref="K392:K455" si="54">ABS((J392-H392)/H392)*100</f>
        <v>1.9117670869025032</v>
      </c>
    </row>
    <row r="393" spans="7:11" ht="15.6" x14ac:dyDescent="0.3">
      <c r="G393" s="3" t="s">
        <v>338</v>
      </c>
      <c r="H393" s="20">
        <v>14348.9</v>
      </c>
      <c r="I393" s="16" t="s">
        <v>647</v>
      </c>
      <c r="J393" s="6">
        <f t="shared" si="53"/>
        <v>14658.703224832212</v>
      </c>
      <c r="K393" s="6">
        <f t="shared" si="54"/>
        <v>2.1590729939731439</v>
      </c>
    </row>
    <row r="394" spans="7:11" ht="15.6" x14ac:dyDescent="0.3">
      <c r="G394" s="3" t="s">
        <v>339</v>
      </c>
      <c r="H394" s="20">
        <v>14382.73</v>
      </c>
      <c r="I394" s="16" t="s">
        <v>648</v>
      </c>
      <c r="J394" s="6">
        <f>$D$6</f>
        <v>14377.429499999998</v>
      </c>
      <c r="K394" s="6">
        <f t="shared" si="54"/>
        <v>3.6853226056535814E-2</v>
      </c>
    </row>
    <row r="395" spans="7:11" ht="15.6" x14ac:dyDescent="0.3">
      <c r="G395" s="3" t="s">
        <v>340</v>
      </c>
      <c r="H395" s="20">
        <v>14391.68</v>
      </c>
      <c r="I395" s="16" t="s">
        <v>648</v>
      </c>
      <c r="J395" s="6">
        <f t="shared" ref="J395:J396" si="55">$D$7</f>
        <v>14658.703224832212</v>
      </c>
      <c r="K395" s="6">
        <f t="shared" si="54"/>
        <v>1.8553999590889443</v>
      </c>
    </row>
    <row r="396" spans="7:11" ht="15.6" x14ac:dyDescent="0.3">
      <c r="G396" s="3" t="s">
        <v>341</v>
      </c>
      <c r="H396" s="20">
        <v>14373.77</v>
      </c>
      <c r="I396" s="16" t="s">
        <v>647</v>
      </c>
      <c r="J396" s="6">
        <f t="shared" si="55"/>
        <v>14658.703224832212</v>
      </c>
      <c r="K396" s="6">
        <f t="shared" si="54"/>
        <v>1.9823137898561869</v>
      </c>
    </row>
    <row r="397" spans="7:11" ht="15.6" x14ac:dyDescent="0.3">
      <c r="G397" s="3" t="s">
        <v>342</v>
      </c>
      <c r="H397" s="20">
        <v>14373.77</v>
      </c>
      <c r="I397" s="16" t="s">
        <v>647</v>
      </c>
      <c r="J397" s="6">
        <f t="shared" ref="J397:J400" si="56">$D$6</f>
        <v>14377.429499999998</v>
      </c>
      <c r="K397" s="6">
        <f t="shared" si="54"/>
        <v>2.5459569757954478E-2</v>
      </c>
    </row>
    <row r="398" spans="7:11" ht="15.6" x14ac:dyDescent="0.3">
      <c r="G398" s="3" t="s">
        <v>343</v>
      </c>
      <c r="H398" s="20">
        <v>14373.77</v>
      </c>
      <c r="I398" s="16" t="s">
        <v>647</v>
      </c>
      <c r="J398" s="6">
        <f t="shared" si="56"/>
        <v>14377.429499999998</v>
      </c>
      <c r="K398" s="6">
        <f t="shared" si="54"/>
        <v>2.5459569757954478E-2</v>
      </c>
    </row>
    <row r="399" spans="7:11" ht="15.6" x14ac:dyDescent="0.3">
      <c r="G399" s="3" t="s">
        <v>344</v>
      </c>
      <c r="H399" s="20">
        <v>14361.83</v>
      </c>
      <c r="I399" s="16" t="s">
        <v>647</v>
      </c>
      <c r="J399" s="6">
        <f t="shared" si="56"/>
        <v>14377.429499999998</v>
      </c>
      <c r="K399" s="6">
        <f t="shared" si="54"/>
        <v>0.10861777364025646</v>
      </c>
    </row>
    <row r="400" spans="7:11" ht="15.6" x14ac:dyDescent="0.3">
      <c r="G400" s="3" t="s">
        <v>345</v>
      </c>
      <c r="H400" s="20">
        <v>14408.6</v>
      </c>
      <c r="I400" s="16" t="s">
        <v>648</v>
      </c>
      <c r="J400" s="6">
        <f t="shared" si="56"/>
        <v>14377.429499999998</v>
      </c>
      <c r="K400" s="6">
        <f t="shared" si="54"/>
        <v>0.2163326069153283</v>
      </c>
    </row>
    <row r="401" spans="7:11" ht="15.6" x14ac:dyDescent="0.3">
      <c r="G401" s="3" t="s">
        <v>346</v>
      </c>
      <c r="H401" s="20">
        <v>14499.14</v>
      </c>
      <c r="I401" s="16" t="s">
        <v>648</v>
      </c>
      <c r="J401" s="6">
        <f t="shared" ref="J401:J436" si="57">$D$7</f>
        <v>14658.703224832212</v>
      </c>
      <c r="K401" s="6">
        <f t="shared" si="54"/>
        <v>1.1005013044374539</v>
      </c>
    </row>
    <row r="402" spans="7:11" ht="15.6" x14ac:dyDescent="0.3">
      <c r="G402" s="3" t="s">
        <v>347</v>
      </c>
      <c r="H402" s="20">
        <v>14504.12</v>
      </c>
      <c r="I402" s="16" t="s">
        <v>648</v>
      </c>
      <c r="J402" s="6">
        <f t="shared" si="57"/>
        <v>14658.703224832212</v>
      </c>
      <c r="K402" s="6">
        <f t="shared" si="54"/>
        <v>1.0657883748356416</v>
      </c>
    </row>
    <row r="403" spans="7:11" ht="15.6" x14ac:dyDescent="0.3">
      <c r="G403" s="1">
        <v>44231</v>
      </c>
      <c r="H403" s="20">
        <v>14504.12</v>
      </c>
      <c r="I403" s="16" t="s">
        <v>648</v>
      </c>
      <c r="J403" s="6">
        <f t="shared" si="57"/>
        <v>14658.703224832212</v>
      </c>
      <c r="K403" s="6">
        <f t="shared" si="54"/>
        <v>1.0657883748356416</v>
      </c>
    </row>
    <row r="404" spans="7:11" ht="15.6" x14ac:dyDescent="0.3">
      <c r="G404" s="1">
        <v>44259</v>
      </c>
      <c r="H404" s="20">
        <v>14504.12</v>
      </c>
      <c r="I404" s="16" t="s">
        <v>648</v>
      </c>
      <c r="J404" s="6">
        <f t="shared" si="57"/>
        <v>14658.703224832212</v>
      </c>
      <c r="K404" s="6">
        <f t="shared" si="54"/>
        <v>1.0657883748356416</v>
      </c>
    </row>
    <row r="405" spans="7:11" ht="15.6" x14ac:dyDescent="0.3">
      <c r="G405" s="1">
        <v>44290</v>
      </c>
      <c r="H405" s="20">
        <v>14504.12</v>
      </c>
      <c r="I405" s="16" t="s">
        <v>648</v>
      </c>
      <c r="J405" s="6">
        <f t="shared" si="57"/>
        <v>14658.703224832212</v>
      </c>
      <c r="K405" s="6">
        <f t="shared" si="54"/>
        <v>1.0657883748356416</v>
      </c>
    </row>
    <row r="406" spans="7:11" ht="15.6" x14ac:dyDescent="0.3">
      <c r="G406" s="3" t="s">
        <v>348</v>
      </c>
      <c r="H406" s="20">
        <v>14511.08</v>
      </c>
      <c r="I406" s="16" t="s">
        <v>648</v>
      </c>
      <c r="J406" s="6">
        <f t="shared" si="57"/>
        <v>14658.703224832212</v>
      </c>
      <c r="K406" s="6">
        <f t="shared" si="54"/>
        <v>1.0173138376482809</v>
      </c>
    </row>
    <row r="407" spans="7:11" ht="15.6" x14ac:dyDescent="0.3">
      <c r="G407" s="3" t="s">
        <v>349</v>
      </c>
      <c r="H407" s="20">
        <v>14460.34</v>
      </c>
      <c r="I407" s="16" t="s">
        <v>648</v>
      </c>
      <c r="J407" s="6">
        <f t="shared" si="57"/>
        <v>14658.703224832212</v>
      </c>
      <c r="K407" s="6">
        <f t="shared" si="54"/>
        <v>1.371774279389087</v>
      </c>
    </row>
    <row r="408" spans="7:11" ht="15.6" x14ac:dyDescent="0.3">
      <c r="G408" s="3" t="s">
        <v>350</v>
      </c>
      <c r="H408" s="20">
        <v>14446.41</v>
      </c>
      <c r="I408" s="16" t="s">
        <v>648</v>
      </c>
      <c r="J408" s="6">
        <f t="shared" si="57"/>
        <v>14658.703224832212</v>
      </c>
      <c r="K408" s="6">
        <f t="shared" si="54"/>
        <v>1.4695223576806433</v>
      </c>
    </row>
    <row r="409" spans="7:11" ht="15.6" x14ac:dyDescent="0.3">
      <c r="G409" s="3" t="s">
        <v>351</v>
      </c>
      <c r="H409" s="20">
        <v>14440.44</v>
      </c>
      <c r="I409" s="16" t="s">
        <v>648</v>
      </c>
      <c r="J409" s="6">
        <f t="shared" si="57"/>
        <v>14658.703224832212</v>
      </c>
      <c r="K409" s="6">
        <f t="shared" si="54"/>
        <v>1.5114721215711679</v>
      </c>
    </row>
    <row r="410" spans="7:11" ht="15.6" x14ac:dyDescent="0.3">
      <c r="G410" s="3" t="s">
        <v>352</v>
      </c>
      <c r="H410" s="20">
        <v>14507.1</v>
      </c>
      <c r="I410" s="16" t="s">
        <v>648</v>
      </c>
      <c r="J410" s="6">
        <f t="shared" si="57"/>
        <v>14658.703224832212</v>
      </c>
      <c r="K410" s="6">
        <f t="shared" si="54"/>
        <v>1.0450277783444775</v>
      </c>
    </row>
    <row r="411" spans="7:11" ht="15.6" x14ac:dyDescent="0.3">
      <c r="G411" s="1">
        <v>44473</v>
      </c>
      <c r="H411" s="20">
        <v>14507.1</v>
      </c>
      <c r="I411" s="16" t="s">
        <v>648</v>
      </c>
      <c r="J411" s="6">
        <f t="shared" si="57"/>
        <v>14658.703224832212</v>
      </c>
      <c r="K411" s="6">
        <f t="shared" si="54"/>
        <v>1.0450277783444775</v>
      </c>
    </row>
    <row r="412" spans="7:11" ht="15.6" x14ac:dyDescent="0.3">
      <c r="G412" s="1">
        <v>44504</v>
      </c>
      <c r="H412" s="20">
        <v>14507.1</v>
      </c>
      <c r="I412" s="16" t="s">
        <v>648</v>
      </c>
      <c r="J412" s="6">
        <f t="shared" si="57"/>
        <v>14658.703224832212</v>
      </c>
      <c r="K412" s="6">
        <f t="shared" si="54"/>
        <v>1.0450277783444775</v>
      </c>
    </row>
    <row r="413" spans="7:11" ht="15.6" x14ac:dyDescent="0.3">
      <c r="G413" s="3" t="s">
        <v>353</v>
      </c>
      <c r="H413" s="20">
        <v>14507.1</v>
      </c>
      <c r="I413" s="16" t="s">
        <v>648</v>
      </c>
      <c r="J413" s="6">
        <f t="shared" si="57"/>
        <v>14658.703224832212</v>
      </c>
      <c r="K413" s="6">
        <f t="shared" si="54"/>
        <v>1.0450277783444775</v>
      </c>
    </row>
    <row r="414" spans="7:11" ht="15.6" x14ac:dyDescent="0.3">
      <c r="G414" s="3" t="s">
        <v>354</v>
      </c>
      <c r="H414" s="20">
        <v>14557.85</v>
      </c>
      <c r="I414" s="16" t="s">
        <v>648</v>
      </c>
      <c r="J414" s="6">
        <f t="shared" si="57"/>
        <v>14658.703224832212</v>
      </c>
      <c r="K414" s="6">
        <f t="shared" si="54"/>
        <v>0.69277554606079683</v>
      </c>
    </row>
    <row r="415" spans="7:11" ht="15.6" x14ac:dyDescent="0.3">
      <c r="G415" s="3" t="s">
        <v>355</v>
      </c>
      <c r="H415" s="20">
        <v>14574.76</v>
      </c>
      <c r="I415" s="16" t="s">
        <v>648</v>
      </c>
      <c r="J415" s="6">
        <f t="shared" si="57"/>
        <v>14658.703224832212</v>
      </c>
      <c r="K415" s="6">
        <f t="shared" si="54"/>
        <v>0.57594927691579034</v>
      </c>
    </row>
    <row r="416" spans="7:11" ht="15.6" x14ac:dyDescent="0.3">
      <c r="G416" s="3" t="s">
        <v>356</v>
      </c>
      <c r="H416" s="20">
        <v>14559.84</v>
      </c>
      <c r="I416" s="16" t="s">
        <v>648</v>
      </c>
      <c r="J416" s="6">
        <f t="shared" si="57"/>
        <v>14658.703224832212</v>
      </c>
      <c r="K416" s="6">
        <f t="shared" si="54"/>
        <v>0.67901312673911196</v>
      </c>
    </row>
    <row r="417" spans="7:11" ht="15.6" x14ac:dyDescent="0.3">
      <c r="G417" s="3" t="s">
        <v>357</v>
      </c>
      <c r="H417" s="20">
        <v>14572.77</v>
      </c>
      <c r="I417" s="16" t="s">
        <v>648</v>
      </c>
      <c r="J417" s="6">
        <f t="shared" si="57"/>
        <v>14658.703224832212</v>
      </c>
      <c r="K417" s="6">
        <f t="shared" si="54"/>
        <v>0.58968353190376055</v>
      </c>
    </row>
    <row r="418" spans="7:11" ht="15.6" x14ac:dyDescent="0.3">
      <c r="G418" s="3" t="s">
        <v>358</v>
      </c>
      <c r="H418" s="20">
        <v>14572.77</v>
      </c>
      <c r="I418" s="16" t="s">
        <v>648</v>
      </c>
      <c r="J418" s="6">
        <f t="shared" si="57"/>
        <v>14658.703224832212</v>
      </c>
      <c r="K418" s="6">
        <f t="shared" si="54"/>
        <v>0.58968353190376055</v>
      </c>
    </row>
    <row r="419" spans="7:11" ht="15.6" x14ac:dyDescent="0.3">
      <c r="G419" s="3" t="s">
        <v>359</v>
      </c>
      <c r="H419" s="20">
        <v>14572.77</v>
      </c>
      <c r="I419" s="16" t="s">
        <v>648</v>
      </c>
      <c r="J419" s="6">
        <f t="shared" si="57"/>
        <v>14658.703224832212</v>
      </c>
      <c r="K419" s="6">
        <f t="shared" si="54"/>
        <v>0.58968353190376055</v>
      </c>
    </row>
    <row r="420" spans="7:11" ht="15.6" x14ac:dyDescent="0.3">
      <c r="G420" s="3" t="s">
        <v>360</v>
      </c>
      <c r="H420" s="20">
        <v>14519.04</v>
      </c>
      <c r="I420" s="16" t="s">
        <v>648</v>
      </c>
      <c r="J420" s="6">
        <f t="shared" si="57"/>
        <v>14658.703224832212</v>
      </c>
      <c r="K420" s="6">
        <f t="shared" si="54"/>
        <v>0.96193153839517764</v>
      </c>
    </row>
    <row r="421" spans="7:11" ht="15.6" x14ac:dyDescent="0.3">
      <c r="G421" s="3" t="s">
        <v>361</v>
      </c>
      <c r="H421" s="20">
        <v>14495.16</v>
      </c>
      <c r="I421" s="16" t="s">
        <v>648</v>
      </c>
      <c r="J421" s="6">
        <f t="shared" si="57"/>
        <v>14658.703224832212</v>
      </c>
      <c r="K421" s="6">
        <f t="shared" si="54"/>
        <v>1.1282609148999543</v>
      </c>
    </row>
    <row r="422" spans="7:11" ht="15.6" x14ac:dyDescent="0.3">
      <c r="G422" s="3" t="s">
        <v>362</v>
      </c>
      <c r="H422" s="20">
        <v>14435.46</v>
      </c>
      <c r="I422" s="16" t="s">
        <v>648</v>
      </c>
      <c r="J422" s="6">
        <f t="shared" si="57"/>
        <v>14658.703224832212</v>
      </c>
      <c r="K422" s="6">
        <f t="shared" si="54"/>
        <v>1.546491936053392</v>
      </c>
    </row>
    <row r="423" spans="7:11" ht="15.6" x14ac:dyDescent="0.3">
      <c r="G423" s="3" t="s">
        <v>363</v>
      </c>
      <c r="H423" s="20">
        <v>14476.26</v>
      </c>
      <c r="I423" s="16" t="s">
        <v>648</v>
      </c>
      <c r="J423" s="6">
        <f t="shared" si="57"/>
        <v>14658.703224832212</v>
      </c>
      <c r="K423" s="6">
        <f t="shared" si="54"/>
        <v>1.2602925398701865</v>
      </c>
    </row>
    <row r="424" spans="7:11" ht="15.6" x14ac:dyDescent="0.3">
      <c r="G424" s="3" t="s">
        <v>364</v>
      </c>
      <c r="H424" s="20">
        <v>14457.35</v>
      </c>
      <c r="I424" s="16" t="s">
        <v>648</v>
      </c>
      <c r="J424" s="6">
        <f t="shared" si="57"/>
        <v>14658.703224832212</v>
      </c>
      <c r="K424" s="6">
        <f t="shared" si="54"/>
        <v>1.3927395050421529</v>
      </c>
    </row>
    <row r="425" spans="7:11" ht="15.6" x14ac:dyDescent="0.3">
      <c r="G425" s="3" t="s">
        <v>365</v>
      </c>
      <c r="H425" s="20">
        <v>14457.35</v>
      </c>
      <c r="I425" s="16" t="s">
        <v>648</v>
      </c>
      <c r="J425" s="6">
        <f t="shared" si="57"/>
        <v>14658.703224832212</v>
      </c>
      <c r="K425" s="6">
        <f t="shared" si="54"/>
        <v>1.3927395050421529</v>
      </c>
    </row>
    <row r="426" spans="7:11" ht="15.6" x14ac:dyDescent="0.3">
      <c r="G426" s="3" t="s">
        <v>366</v>
      </c>
      <c r="H426" s="20">
        <v>14457.35</v>
      </c>
      <c r="I426" s="16" t="s">
        <v>648</v>
      </c>
      <c r="J426" s="6">
        <f t="shared" si="57"/>
        <v>14658.703224832212</v>
      </c>
      <c r="K426" s="6">
        <f t="shared" si="54"/>
        <v>1.3927395050421529</v>
      </c>
    </row>
    <row r="427" spans="7:11" ht="15.6" x14ac:dyDescent="0.3">
      <c r="G427" s="3" t="s">
        <v>367</v>
      </c>
      <c r="H427" s="20">
        <v>14475.26</v>
      </c>
      <c r="I427" s="16" t="s">
        <v>648</v>
      </c>
      <c r="J427" s="6">
        <f t="shared" si="57"/>
        <v>14658.703224832212</v>
      </c>
      <c r="K427" s="6">
        <f t="shared" si="54"/>
        <v>1.2672879439278595</v>
      </c>
    </row>
    <row r="428" spans="7:11" ht="15.6" x14ac:dyDescent="0.3">
      <c r="G428" s="3" t="s">
        <v>368</v>
      </c>
      <c r="H428" s="20">
        <v>14416.56</v>
      </c>
      <c r="I428" s="16" t="s">
        <v>648</v>
      </c>
      <c r="J428" s="6">
        <f t="shared" si="57"/>
        <v>14658.703224832212</v>
      </c>
      <c r="K428" s="6">
        <f t="shared" si="54"/>
        <v>1.679618611043221</v>
      </c>
    </row>
    <row r="429" spans="7:11" ht="15.6" x14ac:dyDescent="0.3">
      <c r="G429" s="3" t="s">
        <v>369</v>
      </c>
      <c r="H429" s="20">
        <v>14424.52</v>
      </c>
      <c r="I429" s="16" t="s">
        <v>648</v>
      </c>
      <c r="J429" s="6">
        <f t="shared" si="57"/>
        <v>14658.703224832212</v>
      </c>
      <c r="K429" s="6">
        <f t="shared" si="54"/>
        <v>1.6235079214574324</v>
      </c>
    </row>
    <row r="430" spans="7:11" ht="15.6" x14ac:dyDescent="0.3">
      <c r="G430" s="3" t="s">
        <v>370</v>
      </c>
      <c r="H430" s="20">
        <v>14437.45</v>
      </c>
      <c r="I430" s="16" t="s">
        <v>648</v>
      </c>
      <c r="J430" s="6">
        <f t="shared" si="57"/>
        <v>14658.703224832212</v>
      </c>
      <c r="K430" s="6">
        <f t="shared" si="54"/>
        <v>1.5324951763102996</v>
      </c>
    </row>
    <row r="431" spans="7:11" ht="15.6" x14ac:dyDescent="0.3">
      <c r="G431" s="3" t="s">
        <v>371</v>
      </c>
      <c r="H431" s="20">
        <v>14395.66</v>
      </c>
      <c r="I431" s="16" t="s">
        <v>648</v>
      </c>
      <c r="J431" s="6">
        <f t="shared" si="57"/>
        <v>14658.703224832212</v>
      </c>
      <c r="K431" s="6">
        <f t="shared" si="54"/>
        <v>1.8272397710991521</v>
      </c>
    </row>
    <row r="432" spans="7:11" ht="15.6" x14ac:dyDescent="0.3">
      <c r="G432" s="1">
        <v>44201</v>
      </c>
      <c r="H432" s="20">
        <v>14395.66</v>
      </c>
      <c r="I432" s="16" t="s">
        <v>648</v>
      </c>
      <c r="J432" s="6">
        <f t="shared" si="57"/>
        <v>14658.703224832212</v>
      </c>
      <c r="K432" s="6">
        <f t="shared" si="54"/>
        <v>1.8272397710991521</v>
      </c>
    </row>
    <row r="433" spans="7:11" ht="15.6" x14ac:dyDescent="0.3">
      <c r="G433" s="1">
        <v>44232</v>
      </c>
      <c r="H433" s="20">
        <v>14395.66</v>
      </c>
      <c r="I433" s="16" t="s">
        <v>648</v>
      </c>
      <c r="J433" s="6">
        <f t="shared" si="57"/>
        <v>14658.703224832212</v>
      </c>
      <c r="K433" s="6">
        <f t="shared" si="54"/>
        <v>1.8272397710991521</v>
      </c>
    </row>
    <row r="434" spans="7:11" ht="15.6" x14ac:dyDescent="0.3">
      <c r="G434" s="3" t="s">
        <v>372</v>
      </c>
      <c r="H434" s="20">
        <v>14380.74</v>
      </c>
      <c r="I434" s="16" t="s">
        <v>648</v>
      </c>
      <c r="J434" s="6">
        <f t="shared" si="57"/>
        <v>14658.703224832212</v>
      </c>
      <c r="K434" s="6">
        <f t="shared" si="54"/>
        <v>1.9328854066773495</v>
      </c>
    </row>
    <row r="435" spans="7:11" ht="15.6" x14ac:dyDescent="0.3">
      <c r="G435" s="3" t="s">
        <v>373</v>
      </c>
      <c r="H435" s="20">
        <v>14394.67</v>
      </c>
      <c r="I435" s="16" t="s">
        <v>648</v>
      </c>
      <c r="J435" s="6">
        <f t="shared" si="57"/>
        <v>14658.703224832212</v>
      </c>
      <c r="K435" s="6">
        <f t="shared" si="54"/>
        <v>1.834242985995594</v>
      </c>
    </row>
    <row r="436" spans="7:11" ht="15.6" x14ac:dyDescent="0.3">
      <c r="G436" s="3" t="s">
        <v>374</v>
      </c>
      <c r="H436" s="20">
        <v>14358.85</v>
      </c>
      <c r="I436" s="16" t="s">
        <v>647</v>
      </c>
      <c r="J436" s="6">
        <f t="shared" si="57"/>
        <v>14658.703224832212</v>
      </c>
      <c r="K436" s="6">
        <f t="shared" si="54"/>
        <v>2.0882816160918996</v>
      </c>
    </row>
    <row r="437" spans="7:11" ht="15.6" x14ac:dyDescent="0.3">
      <c r="G437" s="3" t="s">
        <v>375</v>
      </c>
      <c r="H437" s="20">
        <v>14366.81</v>
      </c>
      <c r="I437" s="16" t="s">
        <v>647</v>
      </c>
      <c r="J437" s="6">
        <f t="shared" ref="J437:J484" si="58">$D$6</f>
        <v>14377.429499999998</v>
      </c>
      <c r="K437" s="6">
        <f t="shared" si="54"/>
        <v>7.3916895956714676E-2</v>
      </c>
    </row>
    <row r="438" spans="7:11" ht="15.6" x14ac:dyDescent="0.3">
      <c r="G438" s="3" t="s">
        <v>376</v>
      </c>
      <c r="H438" s="20">
        <v>14292.18</v>
      </c>
      <c r="I438" s="16" t="s">
        <v>647</v>
      </c>
      <c r="J438" s="6">
        <f t="shared" si="58"/>
        <v>14377.429499999998</v>
      </c>
      <c r="K438" s="6">
        <f t="shared" si="54"/>
        <v>0.5964765347203721</v>
      </c>
    </row>
    <row r="439" spans="7:11" ht="15.6" x14ac:dyDescent="0.3">
      <c r="G439" s="1">
        <v>44413</v>
      </c>
      <c r="H439" s="20">
        <v>14292.18</v>
      </c>
      <c r="I439" s="16" t="s">
        <v>647</v>
      </c>
      <c r="J439" s="6">
        <f t="shared" si="58"/>
        <v>14377.429499999998</v>
      </c>
      <c r="K439" s="6">
        <f t="shared" si="54"/>
        <v>0.5964765347203721</v>
      </c>
    </row>
    <row r="440" spans="7:11" ht="15.6" x14ac:dyDescent="0.3">
      <c r="G440" s="1">
        <v>44444</v>
      </c>
      <c r="H440" s="20">
        <v>14292.18</v>
      </c>
      <c r="I440" s="16" t="s">
        <v>647</v>
      </c>
      <c r="J440" s="6">
        <f t="shared" si="58"/>
        <v>14377.429499999998</v>
      </c>
      <c r="K440" s="6">
        <f t="shared" si="54"/>
        <v>0.5964765347203721</v>
      </c>
    </row>
    <row r="441" spans="7:11" ht="15.6" x14ac:dyDescent="0.3">
      <c r="G441" s="3" t="s">
        <v>377</v>
      </c>
      <c r="H441" s="20">
        <v>14217.56</v>
      </c>
      <c r="I441" s="16" t="s">
        <v>647</v>
      </c>
      <c r="J441" s="6">
        <f t="shared" si="58"/>
        <v>14377.429499999998</v>
      </c>
      <c r="K441" s="6">
        <f t="shared" si="54"/>
        <v>1.1244510309785849</v>
      </c>
    </row>
    <row r="442" spans="7:11" ht="15.6" x14ac:dyDescent="0.3">
      <c r="G442" s="3" t="s">
        <v>378</v>
      </c>
      <c r="H442" s="20">
        <v>14127.01</v>
      </c>
      <c r="I442" s="16" t="s">
        <v>647</v>
      </c>
      <c r="J442" s="6">
        <f t="shared" si="58"/>
        <v>14377.429499999998</v>
      </c>
      <c r="K442" s="6">
        <f t="shared" si="54"/>
        <v>1.7726291692297107</v>
      </c>
    </row>
    <row r="443" spans="7:11" ht="15.6" x14ac:dyDescent="0.3">
      <c r="G443" s="1">
        <v>44535</v>
      </c>
      <c r="H443" s="20">
        <v>14127.01</v>
      </c>
      <c r="I443" s="16" t="s">
        <v>647</v>
      </c>
      <c r="J443" s="6">
        <f t="shared" si="58"/>
        <v>14377.429499999998</v>
      </c>
      <c r="K443" s="6">
        <f t="shared" si="54"/>
        <v>1.7726291692297107</v>
      </c>
    </row>
    <row r="444" spans="7:11" ht="15.6" x14ac:dyDescent="0.3">
      <c r="G444" s="3" t="s">
        <v>379</v>
      </c>
      <c r="H444" s="20">
        <v>14127.01</v>
      </c>
      <c r="I444" s="16" t="s">
        <v>647</v>
      </c>
      <c r="J444" s="6">
        <f t="shared" si="58"/>
        <v>14377.429499999998</v>
      </c>
      <c r="K444" s="6">
        <f t="shared" si="54"/>
        <v>1.7726291692297107</v>
      </c>
    </row>
    <row r="445" spans="7:11" ht="15.6" x14ac:dyDescent="0.3">
      <c r="G445" s="3" t="s">
        <v>380</v>
      </c>
      <c r="H445" s="20">
        <v>14127.01</v>
      </c>
      <c r="I445" s="16" t="s">
        <v>647</v>
      </c>
      <c r="J445" s="6">
        <f t="shared" si="58"/>
        <v>14377.429499999998</v>
      </c>
      <c r="K445" s="6">
        <f t="shared" si="54"/>
        <v>1.7726291692297107</v>
      </c>
    </row>
    <row r="446" spans="7:11" ht="15.6" x14ac:dyDescent="0.3">
      <c r="G446" s="3" t="s">
        <v>381</v>
      </c>
      <c r="H446" s="20">
        <v>14127.01</v>
      </c>
      <c r="I446" s="16" t="s">
        <v>647</v>
      </c>
      <c r="J446" s="6">
        <f t="shared" si="58"/>
        <v>14377.429499999998</v>
      </c>
      <c r="K446" s="6">
        <f t="shared" si="54"/>
        <v>1.7726291692297107</v>
      </c>
    </row>
    <row r="447" spans="7:11" ht="15.6" x14ac:dyDescent="0.3">
      <c r="G447" s="3" t="s">
        <v>382</v>
      </c>
      <c r="H447" s="20">
        <v>14127.01</v>
      </c>
      <c r="I447" s="16" t="s">
        <v>647</v>
      </c>
      <c r="J447" s="6">
        <f t="shared" si="58"/>
        <v>14377.429499999998</v>
      </c>
      <c r="K447" s="6">
        <f t="shared" si="54"/>
        <v>1.7726291692297107</v>
      </c>
    </row>
    <row r="448" spans="7:11" ht="15.6" x14ac:dyDescent="0.3">
      <c r="G448" s="3" t="s">
        <v>383</v>
      </c>
      <c r="H448" s="20">
        <v>14131.99</v>
      </c>
      <c r="I448" s="16" t="s">
        <v>647</v>
      </c>
      <c r="J448" s="6">
        <f t="shared" si="58"/>
        <v>14377.429499999998</v>
      </c>
      <c r="K448" s="6">
        <f t="shared" si="54"/>
        <v>1.736765310476434</v>
      </c>
    </row>
    <row r="449" spans="7:11" ht="15.6" x14ac:dyDescent="0.3">
      <c r="G449" s="3" t="s">
        <v>384</v>
      </c>
      <c r="H449" s="20">
        <v>14212.58</v>
      </c>
      <c r="I449" s="16" t="s">
        <v>647</v>
      </c>
      <c r="J449" s="6">
        <f t="shared" si="58"/>
        <v>14377.429499999998</v>
      </c>
      <c r="K449" s="6">
        <f t="shared" si="54"/>
        <v>1.1598844122601135</v>
      </c>
    </row>
    <row r="450" spans="7:11" ht="15.6" x14ac:dyDescent="0.3">
      <c r="G450" s="3" t="s">
        <v>385</v>
      </c>
      <c r="H450" s="20">
        <v>14228.5</v>
      </c>
      <c r="I450" s="16" t="s">
        <v>647</v>
      </c>
      <c r="J450" s="6">
        <f t="shared" si="58"/>
        <v>14377.429499999998</v>
      </c>
      <c r="K450" s="6">
        <f t="shared" si="54"/>
        <v>1.0466985276030387</v>
      </c>
    </row>
    <row r="451" spans="7:11" ht="15.6" x14ac:dyDescent="0.3">
      <c r="G451" s="3" t="s">
        <v>386</v>
      </c>
      <c r="H451" s="20">
        <v>14241.44</v>
      </c>
      <c r="I451" s="16" t="s">
        <v>647</v>
      </c>
      <c r="J451" s="6">
        <f t="shared" si="58"/>
        <v>14377.429499999998</v>
      </c>
      <c r="K451" s="6">
        <f t="shared" si="54"/>
        <v>0.9548858823264913</v>
      </c>
    </row>
    <row r="452" spans="7:11" ht="15.6" x14ac:dyDescent="0.3">
      <c r="G452" s="3" t="s">
        <v>387</v>
      </c>
      <c r="H452" s="20">
        <v>14324.02</v>
      </c>
      <c r="I452" s="16" t="s">
        <v>647</v>
      </c>
      <c r="J452" s="6">
        <f t="shared" si="58"/>
        <v>14377.429499999998</v>
      </c>
      <c r="K452" s="6">
        <f t="shared" si="54"/>
        <v>0.37286669524335997</v>
      </c>
    </row>
    <row r="453" spans="7:11" ht="15.6" x14ac:dyDescent="0.3">
      <c r="G453" s="3" t="s">
        <v>388</v>
      </c>
      <c r="H453" s="20">
        <v>14324.02</v>
      </c>
      <c r="I453" s="16" t="s">
        <v>647</v>
      </c>
      <c r="J453" s="6">
        <f t="shared" si="58"/>
        <v>14377.429499999998</v>
      </c>
      <c r="K453" s="6">
        <f t="shared" si="54"/>
        <v>0.37286669524335997</v>
      </c>
    </row>
    <row r="454" spans="7:11" ht="15.6" x14ac:dyDescent="0.3">
      <c r="G454" s="3" t="s">
        <v>389</v>
      </c>
      <c r="H454" s="20">
        <v>14324.02</v>
      </c>
      <c r="I454" s="16" t="s">
        <v>647</v>
      </c>
      <c r="J454" s="6">
        <f t="shared" si="58"/>
        <v>14377.429499999998</v>
      </c>
      <c r="K454" s="6">
        <f t="shared" si="54"/>
        <v>0.37286669524335997</v>
      </c>
    </row>
    <row r="455" spans="7:11" ht="15.6" x14ac:dyDescent="0.3">
      <c r="G455" s="3" t="s">
        <v>390</v>
      </c>
      <c r="H455" s="20">
        <v>14303.13</v>
      </c>
      <c r="I455" s="16" t="s">
        <v>647</v>
      </c>
      <c r="J455" s="6">
        <f t="shared" si="58"/>
        <v>14377.429499999998</v>
      </c>
      <c r="K455" s="6">
        <f t="shared" si="54"/>
        <v>0.51946322238558396</v>
      </c>
    </row>
    <row r="456" spans="7:11" ht="15.6" x14ac:dyDescent="0.3">
      <c r="G456" s="3" t="s">
        <v>391</v>
      </c>
      <c r="H456" s="20">
        <v>14290.19</v>
      </c>
      <c r="I456" s="16" t="s">
        <v>647</v>
      </c>
      <c r="J456" s="6">
        <f t="shared" si="58"/>
        <v>14377.429499999998</v>
      </c>
      <c r="K456" s="6">
        <f t="shared" ref="K456:K519" si="59">ABS((J456-H456)/H456)*100</f>
        <v>0.61048523497586704</v>
      </c>
    </row>
    <row r="457" spans="7:11" ht="15.6" x14ac:dyDescent="0.3">
      <c r="G457" s="3" t="s">
        <v>392</v>
      </c>
      <c r="H457" s="20">
        <v>14290.19</v>
      </c>
      <c r="I457" s="16" t="s">
        <v>647</v>
      </c>
      <c r="J457" s="6">
        <f t="shared" si="58"/>
        <v>14377.429499999998</v>
      </c>
      <c r="K457" s="6">
        <f t="shared" si="59"/>
        <v>0.61048523497586704</v>
      </c>
    </row>
    <row r="458" spans="7:11" ht="15.6" x14ac:dyDescent="0.3">
      <c r="G458" s="3" t="s">
        <v>393</v>
      </c>
      <c r="H458" s="20">
        <v>14263.33</v>
      </c>
      <c r="I458" s="16" t="s">
        <v>647</v>
      </c>
      <c r="J458" s="6">
        <f t="shared" si="58"/>
        <v>14377.429499999998</v>
      </c>
      <c r="K458" s="6">
        <f t="shared" si="59"/>
        <v>0.7999499415634248</v>
      </c>
    </row>
    <row r="459" spans="7:11" ht="15.6" x14ac:dyDescent="0.3">
      <c r="G459" s="3" t="s">
        <v>394</v>
      </c>
      <c r="H459" s="20">
        <v>14240.44</v>
      </c>
      <c r="I459" s="16" t="s">
        <v>647</v>
      </c>
      <c r="J459" s="6">
        <f t="shared" si="58"/>
        <v>14377.429499999998</v>
      </c>
      <c r="K459" s="6">
        <f t="shared" si="59"/>
        <v>0.96197519177776714</v>
      </c>
    </row>
    <row r="460" spans="7:11" ht="15.6" x14ac:dyDescent="0.3">
      <c r="G460" s="3" t="s">
        <v>395</v>
      </c>
      <c r="H460" s="20">
        <v>14240.44</v>
      </c>
      <c r="I460" s="16" t="s">
        <v>647</v>
      </c>
      <c r="J460" s="6">
        <f t="shared" si="58"/>
        <v>14377.429499999998</v>
      </c>
      <c r="K460" s="6">
        <f t="shared" si="59"/>
        <v>0.96197519177776714</v>
      </c>
    </row>
    <row r="461" spans="7:11" ht="15.6" x14ac:dyDescent="0.3">
      <c r="G461" s="3" t="s">
        <v>396</v>
      </c>
      <c r="H461" s="20">
        <v>14240.44</v>
      </c>
      <c r="I461" s="16" t="s">
        <v>647</v>
      </c>
      <c r="J461" s="6">
        <f t="shared" si="58"/>
        <v>14377.429499999998</v>
      </c>
      <c r="K461" s="6">
        <f t="shared" si="59"/>
        <v>0.96197519177776714</v>
      </c>
    </row>
    <row r="462" spans="7:11" ht="15.6" x14ac:dyDescent="0.3">
      <c r="G462" s="3" t="s">
        <v>397</v>
      </c>
      <c r="H462" s="20">
        <v>14238.45</v>
      </c>
      <c r="I462" s="16" t="s">
        <v>647</v>
      </c>
      <c r="J462" s="6">
        <f t="shared" si="58"/>
        <v>14377.429499999998</v>
      </c>
      <c r="K462" s="6">
        <f t="shared" si="59"/>
        <v>0.97608588013440822</v>
      </c>
    </row>
    <row r="463" spans="7:11" ht="15.6" x14ac:dyDescent="0.3">
      <c r="G463" s="1">
        <v>44202</v>
      </c>
      <c r="H463" s="20">
        <v>14238.45</v>
      </c>
      <c r="I463" s="16" t="s">
        <v>647</v>
      </c>
      <c r="J463" s="6">
        <f t="shared" si="58"/>
        <v>14377.429499999998</v>
      </c>
      <c r="K463" s="6">
        <f t="shared" si="59"/>
        <v>0.97608588013440822</v>
      </c>
    </row>
    <row r="464" spans="7:11" ht="15.6" x14ac:dyDescent="0.3">
      <c r="G464" s="3" t="s">
        <v>398</v>
      </c>
      <c r="H464" s="20">
        <v>14220.54</v>
      </c>
      <c r="I464" s="16" t="s">
        <v>647</v>
      </c>
      <c r="J464" s="6">
        <f t="shared" si="58"/>
        <v>14377.429499999998</v>
      </c>
      <c r="K464" s="6">
        <f t="shared" si="59"/>
        <v>1.1032597918222338</v>
      </c>
    </row>
    <row r="465" spans="7:11" ht="15.6" x14ac:dyDescent="0.3">
      <c r="G465" s="3" t="s">
        <v>399</v>
      </c>
      <c r="H465" s="20">
        <v>14204.62</v>
      </c>
      <c r="I465" s="16" t="s">
        <v>647</v>
      </c>
      <c r="J465" s="6">
        <f t="shared" si="58"/>
        <v>14377.429499999998</v>
      </c>
      <c r="K465" s="6">
        <f t="shared" si="59"/>
        <v>1.2165724954275268</v>
      </c>
    </row>
    <row r="466" spans="7:11" ht="15.6" x14ac:dyDescent="0.3">
      <c r="G466" s="3" t="s">
        <v>400</v>
      </c>
      <c r="H466" s="20">
        <v>14225.52</v>
      </c>
      <c r="I466" s="16" t="s">
        <v>647</v>
      </c>
      <c r="J466" s="6">
        <f t="shared" si="58"/>
        <v>14377.429499999998</v>
      </c>
      <c r="K466" s="6">
        <f t="shared" si="59"/>
        <v>1.0678660604322228</v>
      </c>
    </row>
    <row r="467" spans="7:11" ht="15.6" x14ac:dyDescent="0.3">
      <c r="G467" s="1">
        <v>44322</v>
      </c>
      <c r="H467" s="20">
        <v>14225.52</v>
      </c>
      <c r="I467" s="16" t="s">
        <v>647</v>
      </c>
      <c r="J467" s="6">
        <f t="shared" si="58"/>
        <v>14377.429499999998</v>
      </c>
      <c r="K467" s="6">
        <f t="shared" si="59"/>
        <v>1.0678660604322228</v>
      </c>
    </row>
    <row r="468" spans="7:11" ht="15.6" x14ac:dyDescent="0.3">
      <c r="G468" s="1">
        <v>44353</v>
      </c>
      <c r="H468" s="20">
        <v>14225.52</v>
      </c>
      <c r="I468" s="16" t="s">
        <v>647</v>
      </c>
      <c r="J468" s="6">
        <f t="shared" si="58"/>
        <v>14377.429499999998</v>
      </c>
      <c r="K468" s="6">
        <f t="shared" si="59"/>
        <v>1.0678660604322228</v>
      </c>
    </row>
    <row r="469" spans="7:11" ht="15.6" x14ac:dyDescent="0.3">
      <c r="G469" s="3" t="s">
        <v>401</v>
      </c>
      <c r="H469" s="20">
        <v>14244.42</v>
      </c>
      <c r="I469" s="16" t="s">
        <v>647</v>
      </c>
      <c r="J469" s="6">
        <f t="shared" si="58"/>
        <v>14377.429499999998</v>
      </c>
      <c r="K469" s="6">
        <f t="shared" si="59"/>
        <v>0.93376564296755016</v>
      </c>
    </row>
    <row r="470" spans="7:11" ht="15.6" x14ac:dyDescent="0.3">
      <c r="G470" s="3" t="s">
        <v>402</v>
      </c>
      <c r="H470" s="20">
        <v>14199.65</v>
      </c>
      <c r="I470" s="16" t="s">
        <v>647</v>
      </c>
      <c r="J470" s="6">
        <f t="shared" si="58"/>
        <v>14377.429499999998</v>
      </c>
      <c r="K470" s="6">
        <f t="shared" si="59"/>
        <v>1.251999168993593</v>
      </c>
    </row>
    <row r="471" spans="7:11" ht="15.6" x14ac:dyDescent="0.3">
      <c r="G471" s="3" t="s">
        <v>403</v>
      </c>
      <c r="H471" s="20">
        <v>14190.69</v>
      </c>
      <c r="I471" s="16" t="s">
        <v>647</v>
      </c>
      <c r="J471" s="6">
        <f t="shared" si="58"/>
        <v>14377.429499999998</v>
      </c>
      <c r="K471" s="6">
        <f t="shared" si="59"/>
        <v>1.3159296693818121</v>
      </c>
    </row>
    <row r="472" spans="7:11" ht="15.6" x14ac:dyDescent="0.3">
      <c r="G472" s="3" t="s">
        <v>404</v>
      </c>
      <c r="H472" s="20">
        <v>14190.69</v>
      </c>
      <c r="I472" s="16" t="s">
        <v>647</v>
      </c>
      <c r="J472" s="6">
        <f t="shared" si="58"/>
        <v>14377.429499999998</v>
      </c>
      <c r="K472" s="6">
        <f t="shared" si="59"/>
        <v>1.3159296693818121</v>
      </c>
    </row>
    <row r="473" spans="7:11" ht="15.6" x14ac:dyDescent="0.3">
      <c r="G473" s="3" t="s">
        <v>405</v>
      </c>
      <c r="H473" s="20">
        <v>14168.8</v>
      </c>
      <c r="I473" s="16" t="s">
        <v>647</v>
      </c>
      <c r="J473" s="6">
        <f t="shared" si="58"/>
        <v>14377.429499999998</v>
      </c>
      <c r="K473" s="6">
        <f t="shared" si="59"/>
        <v>1.4724570888148545</v>
      </c>
    </row>
    <row r="474" spans="7:11" ht="15.6" x14ac:dyDescent="0.3">
      <c r="G474" s="1">
        <v>44536</v>
      </c>
      <c r="H474" s="20">
        <v>14168.8</v>
      </c>
      <c r="I474" s="16" t="s">
        <v>647</v>
      </c>
      <c r="J474" s="6">
        <f t="shared" si="58"/>
        <v>14377.429499999998</v>
      </c>
      <c r="K474" s="6">
        <f t="shared" si="59"/>
        <v>1.4724570888148545</v>
      </c>
    </row>
    <row r="475" spans="7:11" ht="15.6" x14ac:dyDescent="0.3">
      <c r="G475" s="3" t="s">
        <v>406</v>
      </c>
      <c r="H475" s="20">
        <v>14168.8</v>
      </c>
      <c r="I475" s="16" t="s">
        <v>647</v>
      </c>
      <c r="J475" s="6">
        <f t="shared" si="58"/>
        <v>14377.429499999998</v>
      </c>
      <c r="K475" s="6">
        <f t="shared" si="59"/>
        <v>1.4724570888148545</v>
      </c>
    </row>
    <row r="476" spans="7:11" ht="15.6" x14ac:dyDescent="0.3">
      <c r="G476" s="3" t="s">
        <v>407</v>
      </c>
      <c r="H476" s="20">
        <v>14134.97</v>
      </c>
      <c r="I476" s="16" t="s">
        <v>647</v>
      </c>
      <c r="J476" s="6">
        <f t="shared" si="58"/>
        <v>14377.429499999998</v>
      </c>
      <c r="K476" s="6">
        <f t="shared" si="59"/>
        <v>1.7153166932791442</v>
      </c>
    </row>
    <row r="477" spans="7:11" ht="15.6" x14ac:dyDescent="0.3">
      <c r="G477" s="3" t="s">
        <v>408</v>
      </c>
      <c r="H477" s="20">
        <v>14150.89</v>
      </c>
      <c r="I477" s="16" t="s">
        <v>647</v>
      </c>
      <c r="J477" s="6">
        <f t="shared" si="58"/>
        <v>14377.429499999998</v>
      </c>
      <c r="K477" s="6">
        <f t="shared" si="59"/>
        <v>1.6008851740067158</v>
      </c>
    </row>
    <row r="478" spans="7:11" ht="15.6" x14ac:dyDescent="0.3">
      <c r="G478" s="3" t="s">
        <v>409</v>
      </c>
      <c r="H478" s="20">
        <v>14172.78</v>
      </c>
      <c r="I478" s="16" t="s">
        <v>647</v>
      </c>
      <c r="J478" s="6">
        <f t="shared" si="58"/>
        <v>14377.429499999998</v>
      </c>
      <c r="K478" s="6">
        <f t="shared" si="59"/>
        <v>1.4439615939850734</v>
      </c>
    </row>
    <row r="479" spans="7:11" ht="15.6" x14ac:dyDescent="0.3">
      <c r="G479" s="3" t="s">
        <v>410</v>
      </c>
      <c r="H479" s="20">
        <v>14185.72</v>
      </c>
      <c r="I479" s="16" t="s">
        <v>647</v>
      </c>
      <c r="J479" s="6">
        <f t="shared" si="58"/>
        <v>14377.429499999998</v>
      </c>
      <c r="K479" s="6">
        <f t="shared" si="59"/>
        <v>1.351425941016734</v>
      </c>
    </row>
    <row r="480" spans="7:11" ht="15.6" x14ac:dyDescent="0.3">
      <c r="G480" s="3" t="s">
        <v>411</v>
      </c>
      <c r="H480" s="20">
        <v>14306.11</v>
      </c>
      <c r="I480" s="16" t="s">
        <v>647</v>
      </c>
      <c r="J480" s="6">
        <f t="shared" si="58"/>
        <v>14377.429499999998</v>
      </c>
      <c r="K480" s="6">
        <f t="shared" si="59"/>
        <v>0.49852475620554987</v>
      </c>
    </row>
    <row r="481" spans="7:11" ht="15.6" x14ac:dyDescent="0.3">
      <c r="G481" s="3" t="s">
        <v>412</v>
      </c>
      <c r="H481" s="20">
        <v>14306.11</v>
      </c>
      <c r="I481" s="16" t="s">
        <v>647</v>
      </c>
      <c r="J481" s="6">
        <f t="shared" si="58"/>
        <v>14377.429499999998</v>
      </c>
      <c r="K481" s="6">
        <f t="shared" si="59"/>
        <v>0.49852475620554987</v>
      </c>
    </row>
    <row r="482" spans="7:11" ht="15.6" x14ac:dyDescent="0.3">
      <c r="G482" s="3" t="s">
        <v>413</v>
      </c>
      <c r="H482" s="20">
        <v>14306.11</v>
      </c>
      <c r="I482" s="16" t="s">
        <v>647</v>
      </c>
      <c r="J482" s="6">
        <f t="shared" si="58"/>
        <v>14377.429499999998</v>
      </c>
      <c r="K482" s="6">
        <f t="shared" si="59"/>
        <v>0.49852475620554987</v>
      </c>
    </row>
    <row r="483" spans="7:11" ht="15.6" x14ac:dyDescent="0.3">
      <c r="G483" s="3" t="s">
        <v>414</v>
      </c>
      <c r="H483" s="20">
        <v>14330.99</v>
      </c>
      <c r="I483" s="16" t="s">
        <v>647</v>
      </c>
      <c r="J483" s="6">
        <f t="shared" si="58"/>
        <v>14377.429499999998</v>
      </c>
      <c r="K483" s="6">
        <f t="shared" si="59"/>
        <v>0.32404948995148686</v>
      </c>
    </row>
    <row r="484" spans="7:11" ht="15.6" x14ac:dyDescent="0.3">
      <c r="G484" s="3" t="s">
        <v>415</v>
      </c>
      <c r="H484" s="20">
        <v>14380.74</v>
      </c>
      <c r="I484" s="16" t="s">
        <v>648</v>
      </c>
      <c r="J484" s="6">
        <f t="shared" si="58"/>
        <v>14377.429499999998</v>
      </c>
      <c r="K484" s="6">
        <f t="shared" si="59"/>
        <v>2.3020373082340766E-2</v>
      </c>
    </row>
    <row r="485" spans="7:11" ht="15.6" x14ac:dyDescent="0.3">
      <c r="G485" s="3" t="s">
        <v>416</v>
      </c>
      <c r="H485" s="20">
        <v>14348.9</v>
      </c>
      <c r="I485" s="16" t="s">
        <v>647</v>
      </c>
      <c r="J485" s="6">
        <f>$D$7</f>
        <v>14658.703224832212</v>
      </c>
      <c r="K485" s="6">
        <f t="shared" si="59"/>
        <v>2.1590729939731439</v>
      </c>
    </row>
    <row r="486" spans="7:11" ht="15.6" x14ac:dyDescent="0.3">
      <c r="G486" s="3" t="s">
        <v>417</v>
      </c>
      <c r="H486" s="20">
        <v>14381.73</v>
      </c>
      <c r="I486" s="16" t="s">
        <v>648</v>
      </c>
      <c r="J486" s="6">
        <f t="shared" ref="J486:J490" si="60">$D$7</f>
        <v>14658.703224832212</v>
      </c>
      <c r="K486" s="6">
        <f t="shared" si="59"/>
        <v>1.9258686182553317</v>
      </c>
    </row>
    <row r="487" spans="7:11" ht="15.6" x14ac:dyDescent="0.3">
      <c r="G487" s="3" t="s">
        <v>418</v>
      </c>
      <c r="H487" s="20">
        <v>14389.69</v>
      </c>
      <c r="I487" s="16" t="s">
        <v>648</v>
      </c>
      <c r="J487" s="6">
        <f t="shared" si="60"/>
        <v>14658.703224832212</v>
      </c>
      <c r="K487" s="6">
        <f t="shared" si="59"/>
        <v>1.8694858946385333</v>
      </c>
    </row>
    <row r="488" spans="7:11" ht="15.6" x14ac:dyDescent="0.3">
      <c r="G488" s="3" t="s">
        <v>419</v>
      </c>
      <c r="H488" s="20">
        <v>14389.69</v>
      </c>
      <c r="I488" s="16" t="s">
        <v>648</v>
      </c>
      <c r="J488" s="6">
        <f t="shared" si="60"/>
        <v>14658.703224832212</v>
      </c>
      <c r="K488" s="6">
        <f t="shared" si="59"/>
        <v>1.8694858946385333</v>
      </c>
    </row>
    <row r="489" spans="7:11" ht="15.6" x14ac:dyDescent="0.3">
      <c r="G489" s="3" t="s">
        <v>420</v>
      </c>
      <c r="H489" s="20">
        <v>14389.69</v>
      </c>
      <c r="I489" s="16" t="s">
        <v>648</v>
      </c>
      <c r="J489" s="6">
        <f t="shared" si="60"/>
        <v>14658.703224832212</v>
      </c>
      <c r="K489" s="6">
        <f t="shared" si="59"/>
        <v>1.8694858946385333</v>
      </c>
    </row>
    <row r="490" spans="7:11" ht="15.6" x14ac:dyDescent="0.3">
      <c r="G490" s="3" t="s">
        <v>421</v>
      </c>
      <c r="H490" s="20">
        <v>14374.77</v>
      </c>
      <c r="I490" s="16" t="s">
        <v>647</v>
      </c>
      <c r="J490" s="6">
        <f t="shared" si="60"/>
        <v>14658.703224832212</v>
      </c>
      <c r="K490" s="6">
        <f t="shared" si="59"/>
        <v>1.975219254514762</v>
      </c>
    </row>
    <row r="491" spans="7:11" ht="15.6" x14ac:dyDescent="0.3">
      <c r="G491" s="3" t="s">
        <v>422</v>
      </c>
      <c r="H491" s="20">
        <v>14399.64</v>
      </c>
      <c r="I491" s="16" t="s">
        <v>648</v>
      </c>
      <c r="J491" s="6">
        <f>$D$6</f>
        <v>14377.429499999998</v>
      </c>
      <c r="K491" s="6">
        <f t="shared" si="59"/>
        <v>0.15424343941932611</v>
      </c>
    </row>
    <row r="492" spans="7:11" ht="15.6" x14ac:dyDescent="0.3">
      <c r="G492" s="3" t="s">
        <v>423</v>
      </c>
      <c r="H492" s="20">
        <v>14423.52</v>
      </c>
      <c r="I492" s="16" t="s">
        <v>648</v>
      </c>
      <c r="J492" s="6">
        <f t="shared" ref="J492:J527" si="61">$D$7</f>
        <v>14658.703224832212</v>
      </c>
      <c r="K492" s="6">
        <f t="shared" si="59"/>
        <v>1.6305536015633604</v>
      </c>
    </row>
    <row r="493" spans="7:11" ht="15.6" x14ac:dyDescent="0.3">
      <c r="G493" s="3" t="s">
        <v>424</v>
      </c>
      <c r="H493" s="20">
        <v>14469.29</v>
      </c>
      <c r="I493" s="16" t="s">
        <v>648</v>
      </c>
      <c r="J493" s="6">
        <f t="shared" si="61"/>
        <v>14658.703224832212</v>
      </c>
      <c r="K493" s="6">
        <f t="shared" si="59"/>
        <v>1.3090706235911451</v>
      </c>
    </row>
    <row r="494" spans="7:11" ht="15.6" x14ac:dyDescent="0.3">
      <c r="G494" s="3" t="s">
        <v>425</v>
      </c>
      <c r="H494" s="20">
        <v>14466.31</v>
      </c>
      <c r="I494" s="16" t="s">
        <v>648</v>
      </c>
      <c r="J494" s="6">
        <f t="shared" si="61"/>
        <v>14658.703224832212</v>
      </c>
      <c r="K494" s="6">
        <f t="shared" si="59"/>
        <v>1.3299398729338208</v>
      </c>
    </row>
    <row r="495" spans="7:11" ht="15.6" x14ac:dyDescent="0.3">
      <c r="G495" s="1">
        <v>44262</v>
      </c>
      <c r="H495" s="20">
        <v>14466.31</v>
      </c>
      <c r="I495" s="16" t="s">
        <v>648</v>
      </c>
      <c r="J495" s="6">
        <f t="shared" si="61"/>
        <v>14658.703224832212</v>
      </c>
      <c r="K495" s="6">
        <f t="shared" si="59"/>
        <v>1.3299398729338208</v>
      </c>
    </row>
    <row r="496" spans="7:11" ht="15.6" x14ac:dyDescent="0.3">
      <c r="G496" s="1">
        <v>44293</v>
      </c>
      <c r="H496" s="20">
        <v>14466.31</v>
      </c>
      <c r="I496" s="16" t="s">
        <v>648</v>
      </c>
      <c r="J496" s="6">
        <f t="shared" si="61"/>
        <v>14658.703224832212</v>
      </c>
      <c r="K496" s="6">
        <f t="shared" si="59"/>
        <v>1.3299398729338208</v>
      </c>
    </row>
    <row r="497" spans="7:11" ht="15.6" x14ac:dyDescent="0.3">
      <c r="G497" s="3" t="s">
        <v>426</v>
      </c>
      <c r="H497" s="20">
        <v>14491.18</v>
      </c>
      <c r="I497" s="16" t="s">
        <v>648</v>
      </c>
      <c r="J497" s="6">
        <f t="shared" si="61"/>
        <v>14658.703224832212</v>
      </c>
      <c r="K497" s="6">
        <f t="shared" si="59"/>
        <v>1.1560357737065703</v>
      </c>
    </row>
    <row r="498" spans="7:11" ht="15.6" x14ac:dyDescent="0.3">
      <c r="G498" s="3" t="s">
        <v>427</v>
      </c>
      <c r="H498" s="20">
        <v>14409.59</v>
      </c>
      <c r="I498" s="16" t="s">
        <v>648</v>
      </c>
      <c r="J498" s="6">
        <f t="shared" si="61"/>
        <v>14658.703224832212</v>
      </c>
      <c r="K498" s="6">
        <f t="shared" si="59"/>
        <v>1.7288016163694588</v>
      </c>
    </row>
    <row r="499" spans="7:11" ht="15.6" x14ac:dyDescent="0.3">
      <c r="G499" s="3" t="s">
        <v>428</v>
      </c>
      <c r="H499" s="20">
        <v>14395.66</v>
      </c>
      <c r="I499" s="16" t="s">
        <v>648</v>
      </c>
      <c r="J499" s="6">
        <f t="shared" si="61"/>
        <v>14658.703224832212</v>
      </c>
      <c r="K499" s="6">
        <f t="shared" si="59"/>
        <v>1.8272397710991521</v>
      </c>
    </row>
    <row r="500" spans="7:11" ht="15.6" x14ac:dyDescent="0.3">
      <c r="G500" s="3" t="s">
        <v>429</v>
      </c>
      <c r="H500" s="20">
        <v>14427.5</v>
      </c>
      <c r="I500" s="16" t="s">
        <v>648</v>
      </c>
      <c r="J500" s="6">
        <f t="shared" si="61"/>
        <v>14658.703224832212</v>
      </c>
      <c r="K500" s="6">
        <f t="shared" si="59"/>
        <v>1.6025175867767256</v>
      </c>
    </row>
    <row r="501" spans="7:11" ht="15.6" x14ac:dyDescent="0.3">
      <c r="G501" s="3" t="s">
        <v>430</v>
      </c>
      <c r="H501" s="20">
        <v>14475.26</v>
      </c>
      <c r="I501" s="16" t="s">
        <v>648</v>
      </c>
      <c r="J501" s="6">
        <f t="shared" si="61"/>
        <v>14658.703224832212</v>
      </c>
      <c r="K501" s="6">
        <f t="shared" si="59"/>
        <v>1.2672879439278595</v>
      </c>
    </row>
    <row r="502" spans="7:11" ht="15.6" x14ac:dyDescent="0.3">
      <c r="G502" s="1">
        <v>44476</v>
      </c>
      <c r="H502" s="20">
        <v>14475.26</v>
      </c>
      <c r="I502" s="16" t="s">
        <v>648</v>
      </c>
      <c r="J502" s="6">
        <f t="shared" si="61"/>
        <v>14658.703224832212</v>
      </c>
      <c r="K502" s="6">
        <f t="shared" si="59"/>
        <v>1.2672879439278595</v>
      </c>
    </row>
    <row r="503" spans="7:11" ht="15.6" x14ac:dyDescent="0.3">
      <c r="G503" s="1">
        <v>44507</v>
      </c>
      <c r="H503" s="20">
        <v>14475.26</v>
      </c>
      <c r="I503" s="16" t="s">
        <v>648</v>
      </c>
      <c r="J503" s="6">
        <f t="shared" si="61"/>
        <v>14658.703224832212</v>
      </c>
      <c r="K503" s="6">
        <f t="shared" si="59"/>
        <v>1.2672879439278595</v>
      </c>
    </row>
    <row r="504" spans="7:11" ht="15.6" x14ac:dyDescent="0.3">
      <c r="G504" s="3" t="s">
        <v>431</v>
      </c>
      <c r="H504" s="20">
        <v>14475.26</v>
      </c>
      <c r="I504" s="16" t="s">
        <v>648</v>
      </c>
      <c r="J504" s="6">
        <f t="shared" si="61"/>
        <v>14658.703224832212</v>
      </c>
      <c r="K504" s="6">
        <f t="shared" si="59"/>
        <v>1.2672879439278595</v>
      </c>
    </row>
    <row r="505" spans="7:11" ht="15.6" x14ac:dyDescent="0.3">
      <c r="G505" s="3" t="s">
        <v>432</v>
      </c>
      <c r="H505" s="20">
        <v>14413.57</v>
      </c>
      <c r="I505" s="16" t="s">
        <v>648</v>
      </c>
      <c r="J505" s="6">
        <f t="shared" si="61"/>
        <v>14658.703224832212</v>
      </c>
      <c r="K505" s="6">
        <f t="shared" si="59"/>
        <v>1.7007113770718312</v>
      </c>
    </row>
    <row r="506" spans="7:11" ht="15.6" x14ac:dyDescent="0.3">
      <c r="G506" s="3" t="s">
        <v>433</v>
      </c>
      <c r="H506" s="20">
        <v>14413.57</v>
      </c>
      <c r="I506" s="16" t="s">
        <v>648</v>
      </c>
      <c r="J506" s="6">
        <f t="shared" si="61"/>
        <v>14658.703224832212</v>
      </c>
      <c r="K506" s="6">
        <f t="shared" si="59"/>
        <v>1.7007113770718312</v>
      </c>
    </row>
    <row r="507" spans="7:11" ht="15.6" x14ac:dyDescent="0.3">
      <c r="G507" s="3" t="s">
        <v>434</v>
      </c>
      <c r="H507" s="20">
        <v>14420.54</v>
      </c>
      <c r="I507" s="16" t="s">
        <v>648</v>
      </c>
      <c r="J507" s="6">
        <f t="shared" si="61"/>
        <v>14658.703224832212</v>
      </c>
      <c r="K507" s="6">
        <f t="shared" si="59"/>
        <v>1.6515555231094756</v>
      </c>
    </row>
    <row r="508" spans="7:11" ht="15.6" x14ac:dyDescent="0.3">
      <c r="G508" s="3" t="s">
        <v>435</v>
      </c>
      <c r="H508" s="20">
        <v>14430.49</v>
      </c>
      <c r="I508" s="16" t="s">
        <v>648</v>
      </c>
      <c r="J508" s="6">
        <f t="shared" si="61"/>
        <v>14658.703224832212</v>
      </c>
      <c r="K508" s="6">
        <f t="shared" si="59"/>
        <v>1.581465527727834</v>
      </c>
    </row>
    <row r="509" spans="7:11" ht="15.6" x14ac:dyDescent="0.3">
      <c r="G509" s="3" t="s">
        <v>436</v>
      </c>
      <c r="H509" s="20">
        <v>14430.49</v>
      </c>
      <c r="I509" s="16" t="s">
        <v>648</v>
      </c>
      <c r="J509" s="6">
        <f t="shared" si="61"/>
        <v>14658.703224832212</v>
      </c>
      <c r="K509" s="6">
        <f t="shared" si="59"/>
        <v>1.581465527727834</v>
      </c>
    </row>
    <row r="510" spans="7:11" ht="15.6" x14ac:dyDescent="0.3">
      <c r="G510" s="3" t="s">
        <v>437</v>
      </c>
      <c r="H510" s="20">
        <v>14430.49</v>
      </c>
      <c r="I510" s="16" t="s">
        <v>648</v>
      </c>
      <c r="J510" s="6">
        <f t="shared" si="61"/>
        <v>14658.703224832212</v>
      </c>
      <c r="K510" s="6">
        <f t="shared" si="59"/>
        <v>1.581465527727834</v>
      </c>
    </row>
    <row r="511" spans="7:11" ht="15.6" x14ac:dyDescent="0.3">
      <c r="G511" s="3" t="s">
        <v>438</v>
      </c>
      <c r="H511" s="20">
        <v>14444.42</v>
      </c>
      <c r="I511" s="16" t="s">
        <v>648</v>
      </c>
      <c r="J511" s="6">
        <f t="shared" si="61"/>
        <v>14658.703224832212</v>
      </c>
      <c r="K511" s="6">
        <f t="shared" si="59"/>
        <v>1.4835017593798299</v>
      </c>
    </row>
    <row r="512" spans="7:11" ht="15.6" x14ac:dyDescent="0.3">
      <c r="G512" s="3" t="s">
        <v>439</v>
      </c>
      <c r="H512" s="20">
        <v>14444.42</v>
      </c>
      <c r="I512" s="16" t="s">
        <v>648</v>
      </c>
      <c r="J512" s="6">
        <f t="shared" si="61"/>
        <v>14658.703224832212</v>
      </c>
      <c r="K512" s="6">
        <f t="shared" si="59"/>
        <v>1.4835017593798299</v>
      </c>
    </row>
    <row r="513" spans="7:11" ht="15.6" x14ac:dyDescent="0.3">
      <c r="G513" s="3" t="s">
        <v>440</v>
      </c>
      <c r="H513" s="20">
        <v>14451.38</v>
      </c>
      <c r="I513" s="16" t="s">
        <v>648</v>
      </c>
      <c r="J513" s="6">
        <f t="shared" si="61"/>
        <v>14658.703224832212</v>
      </c>
      <c r="K513" s="6">
        <f t="shared" si="59"/>
        <v>1.4346257923617873</v>
      </c>
    </row>
    <row r="514" spans="7:11" ht="15.6" x14ac:dyDescent="0.3">
      <c r="G514" s="3" t="s">
        <v>441</v>
      </c>
      <c r="H514" s="20">
        <v>14481.23</v>
      </c>
      <c r="I514" s="16" t="s">
        <v>648</v>
      </c>
      <c r="J514" s="6">
        <f t="shared" si="61"/>
        <v>14658.703224832212</v>
      </c>
      <c r="K514" s="6">
        <f t="shared" si="59"/>
        <v>1.2255397147356442</v>
      </c>
    </row>
    <row r="515" spans="7:11" ht="15.6" x14ac:dyDescent="0.3">
      <c r="G515" s="3" t="s">
        <v>442</v>
      </c>
      <c r="H515" s="20">
        <v>14435.46</v>
      </c>
      <c r="I515" s="16" t="s">
        <v>648</v>
      </c>
      <c r="J515" s="6">
        <f t="shared" si="61"/>
        <v>14658.703224832212</v>
      </c>
      <c r="K515" s="6">
        <f t="shared" si="59"/>
        <v>1.546491936053392</v>
      </c>
    </row>
    <row r="516" spans="7:11" ht="15.6" x14ac:dyDescent="0.3">
      <c r="G516" s="3" t="s">
        <v>443</v>
      </c>
      <c r="H516" s="20">
        <v>14435.46</v>
      </c>
      <c r="I516" s="16" t="s">
        <v>648</v>
      </c>
      <c r="J516" s="6">
        <f t="shared" si="61"/>
        <v>14658.703224832212</v>
      </c>
      <c r="K516" s="6">
        <f t="shared" si="59"/>
        <v>1.546491936053392</v>
      </c>
    </row>
    <row r="517" spans="7:11" ht="15.6" x14ac:dyDescent="0.3">
      <c r="G517" s="3" t="s">
        <v>444</v>
      </c>
      <c r="H517" s="20">
        <v>14435.46</v>
      </c>
      <c r="I517" s="16" t="s">
        <v>648</v>
      </c>
      <c r="J517" s="6">
        <f t="shared" si="61"/>
        <v>14658.703224832212</v>
      </c>
      <c r="K517" s="6">
        <f t="shared" si="59"/>
        <v>1.546491936053392</v>
      </c>
    </row>
    <row r="518" spans="7:11" ht="15.6" x14ac:dyDescent="0.3">
      <c r="G518" s="3" t="s">
        <v>445</v>
      </c>
      <c r="H518" s="20">
        <v>14428.5</v>
      </c>
      <c r="I518" s="16" t="s">
        <v>648</v>
      </c>
      <c r="J518" s="6">
        <f t="shared" si="61"/>
        <v>14658.703224832212</v>
      </c>
      <c r="K518" s="6">
        <f t="shared" si="59"/>
        <v>1.5954757932717334</v>
      </c>
    </row>
    <row r="519" spans="7:11" ht="15.6" x14ac:dyDescent="0.3">
      <c r="G519" s="3" t="s">
        <v>446</v>
      </c>
      <c r="H519" s="20">
        <v>14421.53</v>
      </c>
      <c r="I519" s="16" t="s">
        <v>648</v>
      </c>
      <c r="J519" s="6">
        <f t="shared" si="61"/>
        <v>14658.703224832212</v>
      </c>
      <c r="K519" s="6">
        <f t="shared" si="59"/>
        <v>1.6445774119126848</v>
      </c>
    </row>
    <row r="520" spans="7:11" ht="15.6" x14ac:dyDescent="0.3">
      <c r="G520" s="3" t="s">
        <v>447</v>
      </c>
      <c r="H520" s="20">
        <v>14416.56</v>
      </c>
      <c r="I520" s="16" t="s">
        <v>648</v>
      </c>
      <c r="J520" s="6">
        <f t="shared" si="61"/>
        <v>14658.703224832212</v>
      </c>
      <c r="K520" s="6">
        <f t="shared" ref="K520:K583" si="62">ABS((J520-H520)/H520)*100</f>
        <v>1.679618611043221</v>
      </c>
    </row>
    <row r="521" spans="7:11" ht="15.6" x14ac:dyDescent="0.3">
      <c r="G521" s="3" t="s">
        <v>448</v>
      </c>
      <c r="H521" s="20">
        <v>14425.51</v>
      </c>
      <c r="I521" s="16" t="s">
        <v>648</v>
      </c>
      <c r="J521" s="6">
        <f t="shared" si="61"/>
        <v>14658.703224832212</v>
      </c>
      <c r="K521" s="6">
        <f t="shared" si="62"/>
        <v>1.6165336603850531</v>
      </c>
    </row>
    <row r="522" spans="7:11" ht="15.6" x14ac:dyDescent="0.3">
      <c r="G522" s="3" t="s">
        <v>449</v>
      </c>
      <c r="H522" s="20">
        <v>14418.55</v>
      </c>
      <c r="I522" s="16" t="s">
        <v>648</v>
      </c>
      <c r="J522" s="6">
        <f t="shared" si="61"/>
        <v>14658.703224832212</v>
      </c>
      <c r="K522" s="6">
        <f t="shared" si="62"/>
        <v>1.6655851304896319</v>
      </c>
    </row>
    <row r="523" spans="7:11" ht="15.6" x14ac:dyDescent="0.3">
      <c r="G523" s="1" t="s">
        <v>450</v>
      </c>
      <c r="H523" s="20">
        <v>14418.55</v>
      </c>
      <c r="I523" s="16" t="s">
        <v>648</v>
      </c>
      <c r="J523" s="6">
        <f t="shared" si="61"/>
        <v>14658.703224832212</v>
      </c>
      <c r="K523" s="6">
        <f t="shared" si="62"/>
        <v>1.6655851304896319</v>
      </c>
    </row>
    <row r="524" spans="7:11" ht="15.6" x14ac:dyDescent="0.3">
      <c r="G524" s="1">
        <v>44204</v>
      </c>
      <c r="H524" s="20">
        <v>14418.55</v>
      </c>
      <c r="I524" s="16" t="s">
        <v>648</v>
      </c>
      <c r="J524" s="6">
        <f t="shared" si="61"/>
        <v>14658.703224832212</v>
      </c>
      <c r="K524" s="6">
        <f t="shared" si="62"/>
        <v>1.6655851304896319</v>
      </c>
    </row>
    <row r="525" spans="7:11" ht="15.6" x14ac:dyDescent="0.3">
      <c r="G525" s="3" t="s">
        <v>451</v>
      </c>
      <c r="H525" s="20">
        <v>14389.69</v>
      </c>
      <c r="I525" s="16" t="s">
        <v>648</v>
      </c>
      <c r="J525" s="6">
        <f t="shared" si="61"/>
        <v>14658.703224832212</v>
      </c>
      <c r="K525" s="6">
        <f t="shared" si="62"/>
        <v>1.8694858946385333</v>
      </c>
    </row>
    <row r="526" spans="7:11" ht="15.6" x14ac:dyDescent="0.3">
      <c r="G526" s="3" t="s">
        <v>452</v>
      </c>
      <c r="H526" s="20">
        <v>14383.72</v>
      </c>
      <c r="I526" s="16" t="s">
        <v>648</v>
      </c>
      <c r="J526" s="6">
        <f t="shared" si="61"/>
        <v>14658.703224832212</v>
      </c>
      <c r="K526" s="6">
        <f t="shared" si="62"/>
        <v>1.9117670869025032</v>
      </c>
    </row>
    <row r="527" spans="7:11" ht="15.6" x14ac:dyDescent="0.3">
      <c r="G527" s="3" t="s">
        <v>453</v>
      </c>
      <c r="H527" s="20">
        <v>14290.19</v>
      </c>
      <c r="I527" s="16" t="s">
        <v>647</v>
      </c>
      <c r="J527" s="6">
        <f t="shared" si="61"/>
        <v>14658.703224832212</v>
      </c>
      <c r="K527" s="6">
        <f t="shared" si="62"/>
        <v>2.5787846405975814</v>
      </c>
    </row>
    <row r="528" spans="7:11" ht="15.6" x14ac:dyDescent="0.3">
      <c r="G528" s="3" t="s">
        <v>454</v>
      </c>
      <c r="H528" s="20">
        <v>14252.38</v>
      </c>
      <c r="I528" s="16" t="s">
        <v>647</v>
      </c>
      <c r="J528" s="6">
        <f t="shared" ref="J528:J546" si="63">$D$6</f>
        <v>14377.429499999998</v>
      </c>
      <c r="K528" s="6">
        <f t="shared" si="62"/>
        <v>0.87739381071792344</v>
      </c>
    </row>
    <row r="529" spans="7:11" ht="15.6" x14ac:dyDescent="0.3">
      <c r="G529" s="3" t="s">
        <v>455</v>
      </c>
      <c r="H529" s="20">
        <v>14270.29</v>
      </c>
      <c r="I529" s="16" t="s">
        <v>647</v>
      </c>
      <c r="J529" s="6">
        <f t="shared" si="63"/>
        <v>14377.429499999998</v>
      </c>
      <c r="K529" s="6">
        <f t="shared" si="62"/>
        <v>0.75078712485869237</v>
      </c>
    </row>
    <row r="530" spans="7:11" ht="15.6" x14ac:dyDescent="0.3">
      <c r="G530" s="1">
        <v>44385</v>
      </c>
      <c r="H530" s="20">
        <v>14270.29</v>
      </c>
      <c r="I530" s="16" t="s">
        <v>647</v>
      </c>
      <c r="J530" s="6">
        <f t="shared" si="63"/>
        <v>14377.429499999998</v>
      </c>
      <c r="K530" s="6">
        <f t="shared" si="62"/>
        <v>0.75078712485869237</v>
      </c>
    </row>
    <row r="531" spans="7:11" ht="15.6" x14ac:dyDescent="0.3">
      <c r="G531" s="1">
        <v>44416</v>
      </c>
      <c r="H531" s="20">
        <v>14270.29</v>
      </c>
      <c r="I531" s="16" t="s">
        <v>647</v>
      </c>
      <c r="J531" s="6">
        <f t="shared" si="63"/>
        <v>14377.429499999998</v>
      </c>
      <c r="K531" s="6">
        <f t="shared" si="62"/>
        <v>0.75078712485869237</v>
      </c>
    </row>
    <row r="532" spans="7:11" ht="15.6" x14ac:dyDescent="0.3">
      <c r="G532" s="3" t="s">
        <v>456</v>
      </c>
      <c r="H532" s="20">
        <v>14297.16</v>
      </c>
      <c r="I532" s="16" t="s">
        <v>647</v>
      </c>
      <c r="J532" s="6">
        <f t="shared" si="63"/>
        <v>14377.429499999998</v>
      </c>
      <c r="K532" s="6">
        <f t="shared" si="62"/>
        <v>0.56143667693442978</v>
      </c>
    </row>
    <row r="533" spans="7:11" ht="15.6" x14ac:dyDescent="0.3">
      <c r="G533" s="3" t="s">
        <v>457</v>
      </c>
      <c r="H533" s="20">
        <v>14306.11</v>
      </c>
      <c r="I533" s="16" t="s">
        <v>647</v>
      </c>
      <c r="J533" s="6">
        <f t="shared" si="63"/>
        <v>14377.429499999998</v>
      </c>
      <c r="K533" s="6">
        <f t="shared" si="62"/>
        <v>0.49852475620554987</v>
      </c>
    </row>
    <row r="534" spans="7:11" ht="15.6" x14ac:dyDescent="0.3">
      <c r="G534" s="1">
        <v>44508</v>
      </c>
      <c r="H534" s="20">
        <v>14306.11</v>
      </c>
      <c r="I534" s="16" t="s">
        <v>647</v>
      </c>
      <c r="J534" s="6">
        <f t="shared" si="63"/>
        <v>14377.429499999998</v>
      </c>
      <c r="K534" s="6">
        <f t="shared" si="62"/>
        <v>0.49852475620554987</v>
      </c>
    </row>
    <row r="535" spans="7:11" ht="15.6" x14ac:dyDescent="0.3">
      <c r="G535" s="3" t="s">
        <v>458</v>
      </c>
      <c r="H535" s="20">
        <v>14325.02</v>
      </c>
      <c r="I535" s="16" t="s">
        <v>647</v>
      </c>
      <c r="J535" s="6">
        <f t="shared" si="63"/>
        <v>14377.429499999998</v>
      </c>
      <c r="K535" s="6">
        <f t="shared" si="62"/>
        <v>0.36585987314501434</v>
      </c>
    </row>
    <row r="536" spans="7:11" ht="15.6" x14ac:dyDescent="0.3">
      <c r="G536" s="3" t="s">
        <v>459</v>
      </c>
      <c r="H536" s="20">
        <v>14317.06</v>
      </c>
      <c r="I536" s="16" t="s">
        <v>647</v>
      </c>
      <c r="J536" s="6">
        <f t="shared" si="63"/>
        <v>14377.429499999998</v>
      </c>
      <c r="K536" s="6">
        <f t="shared" si="62"/>
        <v>0.42166129079572823</v>
      </c>
    </row>
    <row r="537" spans="7:11" ht="15.6" x14ac:dyDescent="0.3">
      <c r="G537" s="3" t="s">
        <v>460</v>
      </c>
      <c r="H537" s="20">
        <v>14317.06</v>
      </c>
      <c r="I537" s="16" t="s">
        <v>647</v>
      </c>
      <c r="J537" s="6">
        <f t="shared" si="63"/>
        <v>14377.429499999998</v>
      </c>
      <c r="K537" s="6">
        <f t="shared" si="62"/>
        <v>0.42166129079572823</v>
      </c>
    </row>
    <row r="538" spans="7:11" ht="15.6" x14ac:dyDescent="0.3">
      <c r="G538" s="3" t="s">
        <v>461</v>
      </c>
      <c r="H538" s="20">
        <v>14317.06</v>
      </c>
      <c r="I538" s="16" t="s">
        <v>647</v>
      </c>
      <c r="J538" s="6">
        <f t="shared" si="63"/>
        <v>14377.429499999998</v>
      </c>
      <c r="K538" s="6">
        <f t="shared" si="62"/>
        <v>0.42166129079572823</v>
      </c>
    </row>
    <row r="539" spans="7:11" ht="15.6" x14ac:dyDescent="0.3">
      <c r="G539" s="3" t="s">
        <v>462</v>
      </c>
      <c r="H539" s="20">
        <v>14316.06</v>
      </c>
      <c r="I539" s="16" t="s">
        <v>647</v>
      </c>
      <c r="J539" s="6">
        <f t="shared" si="63"/>
        <v>14377.429499999998</v>
      </c>
      <c r="K539" s="6">
        <f t="shared" si="62"/>
        <v>0.42867590663910932</v>
      </c>
    </row>
    <row r="540" spans="7:11" ht="15.6" x14ac:dyDescent="0.3">
      <c r="G540" s="3" t="s">
        <v>463</v>
      </c>
      <c r="H540" s="20">
        <v>14316.06</v>
      </c>
      <c r="I540" s="16" t="s">
        <v>647</v>
      </c>
      <c r="J540" s="6">
        <f t="shared" si="63"/>
        <v>14377.429499999998</v>
      </c>
      <c r="K540" s="6">
        <f t="shared" si="62"/>
        <v>0.42867590663910932</v>
      </c>
    </row>
    <row r="541" spans="7:11" ht="15.6" x14ac:dyDescent="0.3">
      <c r="G541" s="3" t="s">
        <v>464</v>
      </c>
      <c r="H541" s="20">
        <v>14311.09</v>
      </c>
      <c r="I541" s="16" t="s">
        <v>647</v>
      </c>
      <c r="J541" s="6">
        <f t="shared" si="63"/>
        <v>14377.429499999998</v>
      </c>
      <c r="K541" s="6">
        <f t="shared" si="62"/>
        <v>0.46355309064507477</v>
      </c>
    </row>
    <row r="542" spans="7:11" ht="15.6" x14ac:dyDescent="0.3">
      <c r="G542" s="3" t="s">
        <v>465</v>
      </c>
      <c r="H542" s="20">
        <v>14312.08</v>
      </c>
      <c r="I542" s="16" t="s">
        <v>647</v>
      </c>
      <c r="J542" s="6">
        <f t="shared" si="63"/>
        <v>14377.429499999998</v>
      </c>
      <c r="K542" s="6">
        <f t="shared" si="62"/>
        <v>0.4566037920413975</v>
      </c>
    </row>
    <row r="543" spans="7:11" ht="15.6" x14ac:dyDescent="0.3">
      <c r="G543" s="3" t="s">
        <v>466</v>
      </c>
      <c r="H543" s="20">
        <v>14341.93</v>
      </c>
      <c r="I543" s="16" t="s">
        <v>647</v>
      </c>
      <c r="J543" s="6">
        <f t="shared" si="63"/>
        <v>14377.429499999998</v>
      </c>
      <c r="K543" s="6">
        <f t="shared" si="62"/>
        <v>0.24752247431132404</v>
      </c>
    </row>
    <row r="544" spans="7:11" ht="15.6" x14ac:dyDescent="0.3">
      <c r="G544" s="3" t="s">
        <v>467</v>
      </c>
      <c r="H544" s="20">
        <v>14341.93</v>
      </c>
      <c r="I544" s="16" t="s">
        <v>647</v>
      </c>
      <c r="J544" s="6">
        <f t="shared" si="63"/>
        <v>14377.429499999998</v>
      </c>
      <c r="K544" s="6">
        <f t="shared" si="62"/>
        <v>0.24752247431132404</v>
      </c>
    </row>
    <row r="545" spans="7:11" ht="15.6" x14ac:dyDescent="0.3">
      <c r="G545" s="3" t="s">
        <v>468</v>
      </c>
      <c r="H545" s="20">
        <v>14341.93</v>
      </c>
      <c r="I545" s="16" t="s">
        <v>647</v>
      </c>
      <c r="J545" s="6">
        <f t="shared" si="63"/>
        <v>14377.429499999998</v>
      </c>
      <c r="K545" s="6">
        <f t="shared" si="62"/>
        <v>0.24752247431132404</v>
      </c>
    </row>
    <row r="546" spans="7:11" ht="15.6" x14ac:dyDescent="0.3">
      <c r="G546" s="3" t="s">
        <v>469</v>
      </c>
      <c r="H546" s="20">
        <v>14391.68</v>
      </c>
      <c r="I546" s="16" t="s">
        <v>648</v>
      </c>
      <c r="J546" s="6">
        <f t="shared" si="63"/>
        <v>14377.429499999998</v>
      </c>
      <c r="K546" s="6">
        <f t="shared" si="62"/>
        <v>9.9019016542904806E-2</v>
      </c>
    </row>
    <row r="547" spans="7:11" ht="15.6" x14ac:dyDescent="0.3">
      <c r="G547" s="3" t="s">
        <v>470</v>
      </c>
      <c r="H547" s="20">
        <v>14342.93</v>
      </c>
      <c r="I547" s="16" t="s">
        <v>647</v>
      </c>
      <c r="J547" s="6">
        <f>$D$7</f>
        <v>14658.703224832212</v>
      </c>
      <c r="K547" s="6">
        <f t="shared" si="62"/>
        <v>2.2015949658278453</v>
      </c>
    </row>
    <row r="548" spans="7:11" ht="15.6" x14ac:dyDescent="0.3">
      <c r="G548" s="3" t="s">
        <v>471</v>
      </c>
      <c r="H548" s="20">
        <v>14319.05</v>
      </c>
      <c r="I548" s="16" t="s">
        <v>647</v>
      </c>
      <c r="J548" s="6">
        <f t="shared" ref="J548:J599" si="64">$D$6</f>
        <v>14377.429499999998</v>
      </c>
      <c r="K548" s="6">
        <f t="shared" si="62"/>
        <v>0.40770512010223514</v>
      </c>
    </row>
    <row r="549" spans="7:11" ht="15.6" x14ac:dyDescent="0.3">
      <c r="G549" s="3" t="s">
        <v>472</v>
      </c>
      <c r="H549" s="20">
        <v>14335.96</v>
      </c>
      <c r="I549" s="16" t="s">
        <v>647</v>
      </c>
      <c r="J549" s="6">
        <f t="shared" si="64"/>
        <v>14377.429499999998</v>
      </c>
      <c r="K549" s="6">
        <f t="shared" si="62"/>
        <v>0.28926908278203378</v>
      </c>
    </row>
    <row r="550" spans="7:11" ht="15.6" x14ac:dyDescent="0.3">
      <c r="G550" s="3" t="s">
        <v>473</v>
      </c>
      <c r="H550" s="20">
        <v>14350.89</v>
      </c>
      <c r="I550" s="16" t="s">
        <v>647</v>
      </c>
      <c r="J550" s="6">
        <f t="shared" si="64"/>
        <v>14377.429499999998</v>
      </c>
      <c r="K550" s="6">
        <f t="shared" si="62"/>
        <v>0.1849327811724496</v>
      </c>
    </row>
    <row r="551" spans="7:11" ht="15.6" x14ac:dyDescent="0.3">
      <c r="G551" s="3" t="s">
        <v>474</v>
      </c>
      <c r="H551" s="20">
        <v>14350.89</v>
      </c>
      <c r="I551" s="16" t="s">
        <v>647</v>
      </c>
      <c r="J551" s="6">
        <f t="shared" si="64"/>
        <v>14377.429499999998</v>
      </c>
      <c r="K551" s="6">
        <f t="shared" si="62"/>
        <v>0.1849327811724496</v>
      </c>
    </row>
    <row r="552" spans="7:11" ht="15.6" x14ac:dyDescent="0.3">
      <c r="G552" s="3" t="s">
        <v>475</v>
      </c>
      <c r="H552" s="20">
        <v>14350.89</v>
      </c>
      <c r="I552" s="16" t="s">
        <v>647</v>
      </c>
      <c r="J552" s="6">
        <f t="shared" si="64"/>
        <v>14377.429499999998</v>
      </c>
      <c r="K552" s="6">
        <f t="shared" si="62"/>
        <v>0.1849327811724496</v>
      </c>
    </row>
    <row r="553" spans="7:11" ht="15.6" x14ac:dyDescent="0.3">
      <c r="G553" s="3" t="s">
        <v>476</v>
      </c>
      <c r="H553" s="20">
        <v>14358.85</v>
      </c>
      <c r="I553" s="16" t="s">
        <v>647</v>
      </c>
      <c r="J553" s="6">
        <f t="shared" si="64"/>
        <v>14377.429499999998</v>
      </c>
      <c r="K553" s="6">
        <f t="shared" si="62"/>
        <v>0.12939406707360274</v>
      </c>
    </row>
    <row r="554" spans="7:11" ht="15.6" x14ac:dyDescent="0.3">
      <c r="G554" s="3" t="s">
        <v>477</v>
      </c>
      <c r="H554" s="20">
        <v>14302.13</v>
      </c>
      <c r="I554" s="16" t="s">
        <v>647</v>
      </c>
      <c r="J554" s="6">
        <f t="shared" si="64"/>
        <v>14377.429499999998</v>
      </c>
      <c r="K554" s="6">
        <f t="shared" si="62"/>
        <v>0.52649150860745342</v>
      </c>
    </row>
    <row r="555" spans="7:11" ht="15.6" x14ac:dyDescent="0.3">
      <c r="G555" s="3" t="s">
        <v>478</v>
      </c>
      <c r="H555" s="20">
        <v>14234.47</v>
      </c>
      <c r="I555" s="16" t="s">
        <v>647</v>
      </c>
      <c r="J555" s="6">
        <f t="shared" si="64"/>
        <v>14377.429499999998</v>
      </c>
      <c r="K555" s="6">
        <f t="shared" si="62"/>
        <v>1.0043190930185601</v>
      </c>
    </row>
    <row r="556" spans="7:11" ht="15.6" x14ac:dyDescent="0.3">
      <c r="G556" s="3" t="s">
        <v>479</v>
      </c>
      <c r="H556" s="20">
        <v>14212.58</v>
      </c>
      <c r="I556" s="16" t="s">
        <v>647</v>
      </c>
      <c r="J556" s="6">
        <f t="shared" si="64"/>
        <v>14377.429499999998</v>
      </c>
      <c r="K556" s="6">
        <f t="shared" si="62"/>
        <v>1.1598844122601135</v>
      </c>
    </row>
    <row r="557" spans="7:11" ht="15.6" x14ac:dyDescent="0.3">
      <c r="G557" s="3" t="s">
        <v>480</v>
      </c>
      <c r="H557" s="20">
        <v>14209.6</v>
      </c>
      <c r="I557" s="16" t="s">
        <v>647</v>
      </c>
      <c r="J557" s="6">
        <f t="shared" si="64"/>
        <v>14377.429499999998</v>
      </c>
      <c r="K557" s="6">
        <f t="shared" si="62"/>
        <v>1.1810993975903472</v>
      </c>
    </row>
    <row r="558" spans="7:11" ht="15.6" x14ac:dyDescent="0.3">
      <c r="G558" s="1">
        <v>44295</v>
      </c>
      <c r="H558" s="20">
        <v>14209.6</v>
      </c>
      <c r="I558" s="16" t="s">
        <v>647</v>
      </c>
      <c r="J558" s="6">
        <f t="shared" si="64"/>
        <v>14377.429499999998</v>
      </c>
      <c r="K558" s="6">
        <f t="shared" si="62"/>
        <v>1.1810993975903472</v>
      </c>
    </row>
    <row r="559" spans="7:11" ht="15.6" x14ac:dyDescent="0.3">
      <c r="G559" s="1">
        <v>44325</v>
      </c>
      <c r="H559" s="20">
        <v>14209.6</v>
      </c>
      <c r="I559" s="16" t="s">
        <v>647</v>
      </c>
      <c r="J559" s="6">
        <f t="shared" si="64"/>
        <v>14377.429499999998</v>
      </c>
      <c r="K559" s="6">
        <f t="shared" si="62"/>
        <v>1.1810993975903472</v>
      </c>
    </row>
    <row r="560" spans="7:11" ht="15.6" x14ac:dyDescent="0.3">
      <c r="G560" s="3" t="s">
        <v>481</v>
      </c>
      <c r="H560" s="20">
        <v>14189.7</v>
      </c>
      <c r="I560" s="16" t="s">
        <v>647</v>
      </c>
      <c r="J560" s="6">
        <f t="shared" si="64"/>
        <v>14377.429499999998</v>
      </c>
      <c r="K560" s="6">
        <f t="shared" si="62"/>
        <v>1.3229983720585892</v>
      </c>
    </row>
    <row r="561" spans="7:11" ht="15.6" x14ac:dyDescent="0.3">
      <c r="G561" s="3" t="s">
        <v>482</v>
      </c>
      <c r="H561" s="20">
        <v>14167.81</v>
      </c>
      <c r="I561" s="16" t="s">
        <v>647</v>
      </c>
      <c r="J561" s="6">
        <f t="shared" si="64"/>
        <v>14377.429499999998</v>
      </c>
      <c r="K561" s="6">
        <f t="shared" si="62"/>
        <v>1.4795476506248948</v>
      </c>
    </row>
    <row r="562" spans="7:11" ht="15.6" x14ac:dyDescent="0.3">
      <c r="G562" s="3" t="s">
        <v>483</v>
      </c>
      <c r="H562" s="20">
        <v>14124.03</v>
      </c>
      <c r="I562" s="16" t="s">
        <v>647</v>
      </c>
      <c r="J562" s="6">
        <f t="shared" si="64"/>
        <v>14377.429499999998</v>
      </c>
      <c r="K562" s="6">
        <f t="shared" si="62"/>
        <v>1.7941019666483129</v>
      </c>
    </row>
    <row r="563" spans="7:11" ht="15.6" x14ac:dyDescent="0.3">
      <c r="G563" s="3" t="s">
        <v>484</v>
      </c>
      <c r="H563" s="20">
        <v>14194.67</v>
      </c>
      <c r="I563" s="16" t="s">
        <v>647</v>
      </c>
      <c r="J563" s="6">
        <f t="shared" si="64"/>
        <v>14377.429499999998</v>
      </c>
      <c r="K563" s="6">
        <f t="shared" si="62"/>
        <v>1.2875220064996107</v>
      </c>
    </row>
    <row r="564" spans="7:11" ht="15.6" x14ac:dyDescent="0.3">
      <c r="G564" s="3" t="s">
        <v>485</v>
      </c>
      <c r="H564" s="20">
        <v>14200.64</v>
      </c>
      <c r="I564" s="16" t="s">
        <v>647</v>
      </c>
      <c r="J564" s="6">
        <f t="shared" si="64"/>
        <v>14377.429499999998</v>
      </c>
      <c r="K564" s="6">
        <f t="shared" si="62"/>
        <v>1.2449403688847753</v>
      </c>
    </row>
    <row r="565" spans="7:11" ht="15.6" x14ac:dyDescent="0.3">
      <c r="G565" s="1">
        <v>44509</v>
      </c>
      <c r="H565" s="20">
        <v>14200.64</v>
      </c>
      <c r="I565" s="16" t="s">
        <v>647</v>
      </c>
      <c r="J565" s="6">
        <f t="shared" si="64"/>
        <v>14377.429499999998</v>
      </c>
      <c r="K565" s="6">
        <f t="shared" si="62"/>
        <v>1.2449403688847753</v>
      </c>
    </row>
    <row r="566" spans="7:11" ht="15.6" x14ac:dyDescent="0.3">
      <c r="G566" s="1">
        <v>44539</v>
      </c>
      <c r="H566" s="20">
        <v>14200.64</v>
      </c>
      <c r="I566" s="16" t="s">
        <v>647</v>
      </c>
      <c r="J566" s="6">
        <f t="shared" si="64"/>
        <v>14377.429499999998</v>
      </c>
      <c r="K566" s="6">
        <f t="shared" si="62"/>
        <v>1.2449403688847753</v>
      </c>
    </row>
    <row r="567" spans="7:11" ht="15.6" x14ac:dyDescent="0.3">
      <c r="G567" s="3" t="s">
        <v>486</v>
      </c>
      <c r="H567" s="20">
        <v>14153.88</v>
      </c>
      <c r="I567" s="16" t="s">
        <v>647</v>
      </c>
      <c r="J567" s="6">
        <f t="shared" si="64"/>
        <v>14377.429499999998</v>
      </c>
      <c r="K567" s="6">
        <f t="shared" si="62"/>
        <v>1.579422038338598</v>
      </c>
    </row>
    <row r="568" spans="7:11" ht="15.6" x14ac:dyDescent="0.3">
      <c r="G568" s="3" t="s">
        <v>487</v>
      </c>
      <c r="H568" s="20">
        <v>14188.7</v>
      </c>
      <c r="I568" s="16" t="s">
        <v>647</v>
      </c>
      <c r="J568" s="6">
        <f t="shared" si="64"/>
        <v>14377.429499999998</v>
      </c>
      <c r="K568" s="6">
        <f t="shared" si="62"/>
        <v>1.330139477189578</v>
      </c>
    </row>
    <row r="569" spans="7:11" ht="15.6" x14ac:dyDescent="0.3">
      <c r="G569" s="3" t="s">
        <v>488</v>
      </c>
      <c r="H569" s="20">
        <v>14185.72</v>
      </c>
      <c r="I569" s="16" t="s">
        <v>647</v>
      </c>
      <c r="J569" s="6">
        <f t="shared" si="64"/>
        <v>14377.429499999998</v>
      </c>
      <c r="K569" s="6">
        <f t="shared" si="62"/>
        <v>1.351425941016734</v>
      </c>
    </row>
    <row r="570" spans="7:11" ht="15.6" x14ac:dyDescent="0.3">
      <c r="G570" s="3" t="s">
        <v>489</v>
      </c>
      <c r="H570" s="20">
        <v>14180.74</v>
      </c>
      <c r="I570" s="16" t="s">
        <v>647</v>
      </c>
      <c r="J570" s="6">
        <f t="shared" si="64"/>
        <v>14377.429499999998</v>
      </c>
      <c r="K570" s="6">
        <f t="shared" si="62"/>
        <v>1.3870185900030505</v>
      </c>
    </row>
    <row r="571" spans="7:11" ht="15.6" x14ac:dyDescent="0.3">
      <c r="G571" s="3" t="s">
        <v>490</v>
      </c>
      <c r="H571" s="20">
        <v>14166.81</v>
      </c>
      <c r="I571" s="16" t="s">
        <v>647</v>
      </c>
      <c r="J571" s="6">
        <f t="shared" si="64"/>
        <v>14377.429499999998</v>
      </c>
      <c r="K571" s="6">
        <f t="shared" si="62"/>
        <v>1.4867108403373721</v>
      </c>
    </row>
    <row r="572" spans="7:11" ht="15.6" x14ac:dyDescent="0.3">
      <c r="G572" s="3" t="s">
        <v>491</v>
      </c>
      <c r="H572" s="20">
        <v>14166.81</v>
      </c>
      <c r="I572" s="16" t="s">
        <v>647</v>
      </c>
      <c r="J572" s="6">
        <f t="shared" si="64"/>
        <v>14377.429499999998</v>
      </c>
      <c r="K572" s="6">
        <f t="shared" si="62"/>
        <v>1.4867108403373721</v>
      </c>
    </row>
    <row r="573" spans="7:11" ht="15.6" x14ac:dyDescent="0.3">
      <c r="G573" s="3" t="s">
        <v>492</v>
      </c>
      <c r="H573" s="20">
        <v>14166.81</v>
      </c>
      <c r="I573" s="16" t="s">
        <v>647</v>
      </c>
      <c r="J573" s="6">
        <f t="shared" si="64"/>
        <v>14377.429499999998</v>
      </c>
      <c r="K573" s="6">
        <f t="shared" si="62"/>
        <v>1.4867108403373721</v>
      </c>
    </row>
    <row r="574" spans="7:11" ht="15.6" x14ac:dyDescent="0.3">
      <c r="G574" s="3" t="s">
        <v>493</v>
      </c>
      <c r="H574" s="20">
        <v>14161.84</v>
      </c>
      <c r="I574" s="16" t="s">
        <v>647</v>
      </c>
      <c r="J574" s="6">
        <f t="shared" si="64"/>
        <v>14377.429499999998</v>
      </c>
      <c r="K574" s="6">
        <f t="shared" si="62"/>
        <v>1.5223269010241482</v>
      </c>
    </row>
    <row r="575" spans="7:11" ht="15.6" x14ac:dyDescent="0.3">
      <c r="G575" s="3" t="s">
        <v>494</v>
      </c>
      <c r="H575" s="20">
        <v>14179.75</v>
      </c>
      <c r="I575" s="16" t="s">
        <v>647</v>
      </c>
      <c r="J575" s="6">
        <f t="shared" si="64"/>
        <v>14377.429499999998</v>
      </c>
      <c r="K575" s="6">
        <f t="shared" si="62"/>
        <v>1.3940972161004135</v>
      </c>
    </row>
    <row r="576" spans="7:11" ht="15.6" x14ac:dyDescent="0.3">
      <c r="G576" s="3" t="s">
        <v>495</v>
      </c>
      <c r="H576" s="20">
        <v>14172.78</v>
      </c>
      <c r="I576" s="16" t="s">
        <v>647</v>
      </c>
      <c r="J576" s="6">
        <f t="shared" si="64"/>
        <v>14377.429499999998</v>
      </c>
      <c r="K576" s="6">
        <f t="shared" si="62"/>
        <v>1.4439615939850734</v>
      </c>
    </row>
    <row r="577" spans="7:11" ht="15.6" x14ac:dyDescent="0.3">
      <c r="G577" s="3" t="s">
        <v>496</v>
      </c>
      <c r="H577" s="20">
        <v>14177.76</v>
      </c>
      <c r="I577" s="16" t="s">
        <v>647</v>
      </c>
      <c r="J577" s="6">
        <f t="shared" si="64"/>
        <v>14377.429499999998</v>
      </c>
      <c r="K577" s="6">
        <f t="shared" si="62"/>
        <v>1.4083289602870843</v>
      </c>
    </row>
    <row r="578" spans="7:11" ht="15.6" x14ac:dyDescent="0.3">
      <c r="G578" s="3" t="s">
        <v>497</v>
      </c>
      <c r="H578" s="20">
        <v>14184.72</v>
      </c>
      <c r="I578" s="16" t="s">
        <v>647</v>
      </c>
      <c r="J578" s="6">
        <f t="shared" si="64"/>
        <v>14377.429499999998</v>
      </c>
      <c r="K578" s="6">
        <f t="shared" si="62"/>
        <v>1.358571053922806</v>
      </c>
    </row>
    <row r="579" spans="7:11" ht="15.6" x14ac:dyDescent="0.3">
      <c r="G579" s="3" t="s">
        <v>498</v>
      </c>
      <c r="H579" s="20">
        <v>14184.72</v>
      </c>
      <c r="I579" s="16" t="s">
        <v>647</v>
      </c>
      <c r="J579" s="6">
        <f t="shared" si="64"/>
        <v>14377.429499999998</v>
      </c>
      <c r="K579" s="6">
        <f t="shared" si="62"/>
        <v>1.358571053922806</v>
      </c>
    </row>
    <row r="580" spans="7:11" ht="15.6" x14ac:dyDescent="0.3">
      <c r="G580" s="3" t="s">
        <v>499</v>
      </c>
      <c r="H580" s="20">
        <v>14184.72</v>
      </c>
      <c r="I580" s="16" t="s">
        <v>647</v>
      </c>
      <c r="J580" s="6">
        <f t="shared" si="64"/>
        <v>14377.429499999998</v>
      </c>
      <c r="K580" s="6">
        <f t="shared" si="62"/>
        <v>1.358571053922806</v>
      </c>
    </row>
    <row r="581" spans="7:11" ht="15.6" x14ac:dyDescent="0.3">
      <c r="G581" s="3" t="s">
        <v>500</v>
      </c>
      <c r="H581" s="20">
        <v>14178.75</v>
      </c>
      <c r="I581" s="16" t="s">
        <v>647</v>
      </c>
      <c r="J581" s="6">
        <f t="shared" si="64"/>
        <v>14377.429499999998</v>
      </c>
      <c r="K581" s="6">
        <f t="shared" si="62"/>
        <v>1.4012483469981372</v>
      </c>
    </row>
    <row r="582" spans="7:11" ht="15.6" x14ac:dyDescent="0.3">
      <c r="G582" s="3" t="s">
        <v>501</v>
      </c>
      <c r="H582" s="20">
        <v>14186.71</v>
      </c>
      <c r="I582" s="16" t="s">
        <v>647</v>
      </c>
      <c r="J582" s="6">
        <f t="shared" si="64"/>
        <v>14377.429499999998</v>
      </c>
      <c r="K582" s="6">
        <f t="shared" si="62"/>
        <v>1.3443532714773139</v>
      </c>
    </row>
    <row r="583" spans="7:11" ht="15.6" x14ac:dyDescent="0.3">
      <c r="G583" s="3" t="s">
        <v>502</v>
      </c>
      <c r="H583" s="20">
        <v>14197.66</v>
      </c>
      <c r="I583" s="16" t="s">
        <v>647</v>
      </c>
      <c r="J583" s="6">
        <f t="shared" si="64"/>
        <v>14377.429499999998</v>
      </c>
      <c r="K583" s="6">
        <f t="shared" si="62"/>
        <v>1.2661910483840191</v>
      </c>
    </row>
    <row r="584" spans="7:11" ht="15.6" x14ac:dyDescent="0.3">
      <c r="G584" s="3" t="s">
        <v>503</v>
      </c>
      <c r="H584" s="20">
        <v>14235.47</v>
      </c>
      <c r="I584" s="16" t="s">
        <v>647</v>
      </c>
      <c r="J584" s="6">
        <f t="shared" si="64"/>
        <v>14377.429499999998</v>
      </c>
      <c r="K584" s="6">
        <f t="shared" ref="K584:K647" si="65">ABS((J584-H584)/H584)*100</f>
        <v>0.99722383595342512</v>
      </c>
    </row>
    <row r="585" spans="7:11" ht="15.6" x14ac:dyDescent="0.3">
      <c r="G585" s="3" t="s">
        <v>504</v>
      </c>
      <c r="H585" s="20">
        <v>14249.4</v>
      </c>
      <c r="I585" s="16" t="s">
        <v>647</v>
      </c>
      <c r="J585" s="6">
        <f t="shared" si="64"/>
        <v>14377.429499999998</v>
      </c>
      <c r="K585" s="6">
        <f t="shared" si="65"/>
        <v>0.89849046275631772</v>
      </c>
    </row>
    <row r="586" spans="7:11" ht="15.6" x14ac:dyDescent="0.3">
      <c r="G586" s="1">
        <v>44237</v>
      </c>
      <c r="H586" s="20">
        <v>14249.4</v>
      </c>
      <c r="I586" s="16" t="s">
        <v>647</v>
      </c>
      <c r="J586" s="6">
        <f t="shared" si="64"/>
        <v>14377.429499999998</v>
      </c>
      <c r="K586" s="6">
        <f t="shared" si="65"/>
        <v>0.89849046275631772</v>
      </c>
    </row>
    <row r="587" spans="7:11" ht="15.6" x14ac:dyDescent="0.3">
      <c r="G587" s="1">
        <v>44265</v>
      </c>
      <c r="H587" s="20">
        <v>14249.4</v>
      </c>
      <c r="I587" s="16" t="s">
        <v>647</v>
      </c>
      <c r="J587" s="6">
        <f t="shared" si="64"/>
        <v>14377.429499999998</v>
      </c>
      <c r="K587" s="6">
        <f t="shared" si="65"/>
        <v>0.89849046275631772</v>
      </c>
    </row>
    <row r="588" spans="7:11" ht="15.6" x14ac:dyDescent="0.3">
      <c r="G588" s="3" t="s">
        <v>505</v>
      </c>
      <c r="H588" s="20">
        <v>14243.43</v>
      </c>
      <c r="I588" s="16" t="s">
        <v>647</v>
      </c>
      <c r="J588" s="6">
        <f t="shared" si="64"/>
        <v>14377.429499999998</v>
      </c>
      <c r="K588" s="6">
        <f t="shared" si="65"/>
        <v>0.9407811180312472</v>
      </c>
    </row>
    <row r="589" spans="7:11" ht="15.6" x14ac:dyDescent="0.3">
      <c r="G589" s="3" t="s">
        <v>506</v>
      </c>
      <c r="H589" s="20">
        <v>14204.62</v>
      </c>
      <c r="I589" s="16" t="s">
        <v>647</v>
      </c>
      <c r="J589" s="6">
        <f t="shared" si="64"/>
        <v>14377.429499999998</v>
      </c>
      <c r="K589" s="6">
        <f t="shared" si="65"/>
        <v>1.2165724954275268</v>
      </c>
    </row>
    <row r="590" spans="7:11" ht="15.6" x14ac:dyDescent="0.3">
      <c r="G590" s="3" t="s">
        <v>507</v>
      </c>
      <c r="H590" s="20">
        <v>14188.7</v>
      </c>
      <c r="I590" s="16" t="s">
        <v>647</v>
      </c>
      <c r="J590" s="6">
        <f t="shared" si="64"/>
        <v>14377.429499999998</v>
      </c>
      <c r="K590" s="6">
        <f t="shared" si="65"/>
        <v>1.330139477189578</v>
      </c>
    </row>
    <row r="591" spans="7:11" ht="15.6" x14ac:dyDescent="0.3">
      <c r="G591" s="3" t="s">
        <v>508</v>
      </c>
      <c r="H591" s="20">
        <v>14173.78</v>
      </c>
      <c r="I591" s="16" t="s">
        <v>647</v>
      </c>
      <c r="J591" s="6">
        <f t="shared" si="64"/>
        <v>14377.429499999998</v>
      </c>
      <c r="K591" s="6">
        <f t="shared" si="65"/>
        <v>1.4368044374894891</v>
      </c>
    </row>
    <row r="592" spans="7:11" ht="15.6" x14ac:dyDescent="0.3">
      <c r="G592" s="3" t="s">
        <v>509</v>
      </c>
      <c r="H592" s="20">
        <v>14166.81</v>
      </c>
      <c r="I592" s="16" t="s">
        <v>647</v>
      </c>
      <c r="J592" s="6">
        <f t="shared" si="64"/>
        <v>14377.429499999998</v>
      </c>
      <c r="K592" s="6">
        <f t="shared" si="65"/>
        <v>1.4867108403373721</v>
      </c>
    </row>
    <row r="593" spans="7:11" ht="15.6" x14ac:dyDescent="0.3">
      <c r="G593" s="1">
        <v>44449</v>
      </c>
      <c r="H593" s="20">
        <v>14166.81</v>
      </c>
      <c r="I593" s="16" t="s">
        <v>647</v>
      </c>
      <c r="J593" s="6">
        <f t="shared" si="64"/>
        <v>14377.429499999998</v>
      </c>
      <c r="K593" s="6">
        <f t="shared" si="65"/>
        <v>1.4867108403373721</v>
      </c>
    </row>
    <row r="594" spans="7:11" ht="15.6" x14ac:dyDescent="0.3">
      <c r="G594" s="1">
        <v>44479</v>
      </c>
      <c r="H594" s="20">
        <v>14166.81</v>
      </c>
      <c r="I594" s="16" t="s">
        <v>647</v>
      </c>
      <c r="J594" s="6">
        <f t="shared" si="64"/>
        <v>14377.429499999998</v>
      </c>
      <c r="K594" s="6">
        <f t="shared" si="65"/>
        <v>1.4867108403373721</v>
      </c>
    </row>
    <row r="595" spans="7:11" ht="15.6" x14ac:dyDescent="0.3">
      <c r="G595" s="3" t="s">
        <v>510</v>
      </c>
      <c r="H595" s="20">
        <v>14153.88</v>
      </c>
      <c r="I595" s="16" t="s">
        <v>647</v>
      </c>
      <c r="J595" s="6">
        <f t="shared" si="64"/>
        <v>14377.429499999998</v>
      </c>
      <c r="K595" s="6">
        <f t="shared" si="65"/>
        <v>1.579422038338598</v>
      </c>
    </row>
    <row r="596" spans="7:11" ht="15.6" x14ac:dyDescent="0.3">
      <c r="G596" s="3" t="s">
        <v>511</v>
      </c>
      <c r="H596" s="20">
        <v>14138.95</v>
      </c>
      <c r="I596" s="16" t="s">
        <v>647</v>
      </c>
      <c r="J596" s="6">
        <f t="shared" si="64"/>
        <v>14377.429499999998</v>
      </c>
      <c r="K596" s="6">
        <f t="shared" si="65"/>
        <v>1.6866846548010823</v>
      </c>
    </row>
    <row r="597" spans="7:11" ht="15.6" x14ac:dyDescent="0.3">
      <c r="G597" s="3" t="s">
        <v>512</v>
      </c>
      <c r="H597" s="20">
        <v>14145.92</v>
      </c>
      <c r="I597" s="16" t="s">
        <v>647</v>
      </c>
      <c r="J597" s="6">
        <f t="shared" si="64"/>
        <v>14377.429499999998</v>
      </c>
      <c r="K597" s="6">
        <f t="shared" si="65"/>
        <v>1.6365814312536637</v>
      </c>
    </row>
    <row r="598" spans="7:11" ht="15.6" x14ac:dyDescent="0.3">
      <c r="G598" s="3" t="s">
        <v>513</v>
      </c>
      <c r="H598" s="20">
        <v>14149.9</v>
      </c>
      <c r="I598" s="16" t="s">
        <v>647</v>
      </c>
      <c r="J598" s="6">
        <f t="shared" si="64"/>
        <v>14377.429499999998</v>
      </c>
      <c r="K598" s="6">
        <f t="shared" si="65"/>
        <v>1.6079936960685146</v>
      </c>
    </row>
    <row r="599" spans="7:11" ht="15.6" x14ac:dyDescent="0.3">
      <c r="G599" s="3" t="s">
        <v>514</v>
      </c>
      <c r="H599" s="20">
        <v>14084.23</v>
      </c>
      <c r="I599" s="16" t="s">
        <v>646</v>
      </c>
      <c r="J599" s="6">
        <f t="shared" si="64"/>
        <v>14377.429499999998</v>
      </c>
      <c r="K599" s="6">
        <f t="shared" si="65"/>
        <v>2.0817573981680138</v>
      </c>
    </row>
    <row r="600" spans="7:11" ht="15.6" x14ac:dyDescent="0.3">
      <c r="G600" s="3" t="s">
        <v>515</v>
      </c>
      <c r="H600" s="20">
        <v>14084.23</v>
      </c>
      <c r="I600" s="16" t="s">
        <v>646</v>
      </c>
      <c r="J600" s="6">
        <f t="shared" ref="J600:J609" si="66">$D$5</f>
        <v>14124.153159793814</v>
      </c>
      <c r="K600" s="6">
        <f t="shared" si="65"/>
        <v>0.2834600101944813</v>
      </c>
    </row>
    <row r="601" spans="7:11" ht="15.6" x14ac:dyDescent="0.3">
      <c r="G601" s="3" t="s">
        <v>516</v>
      </c>
      <c r="H601" s="20">
        <v>14084.23</v>
      </c>
      <c r="I601" s="16" t="s">
        <v>646</v>
      </c>
      <c r="J601" s="6">
        <f t="shared" si="66"/>
        <v>14124.153159793814</v>
      </c>
      <c r="K601" s="6">
        <f t="shared" si="65"/>
        <v>0.2834600101944813</v>
      </c>
    </row>
    <row r="602" spans="7:11" ht="15.6" x14ac:dyDescent="0.3">
      <c r="G602" s="3" t="s">
        <v>517</v>
      </c>
      <c r="H602" s="20">
        <v>14013.58</v>
      </c>
      <c r="I602" s="16" t="s">
        <v>646</v>
      </c>
      <c r="J602" s="6">
        <f t="shared" si="66"/>
        <v>14124.153159793814</v>
      </c>
      <c r="K602" s="6">
        <f t="shared" si="65"/>
        <v>0.78904291261628956</v>
      </c>
    </row>
    <row r="603" spans="7:11" ht="15.6" x14ac:dyDescent="0.3">
      <c r="G603" s="3" t="s">
        <v>518</v>
      </c>
      <c r="H603" s="20">
        <v>14025.52</v>
      </c>
      <c r="I603" s="16" t="s">
        <v>646</v>
      </c>
      <c r="J603" s="6">
        <f t="shared" si="66"/>
        <v>14124.153159793814</v>
      </c>
      <c r="K603" s="6">
        <f t="shared" si="65"/>
        <v>0.7032406626906762</v>
      </c>
    </row>
    <row r="604" spans="7:11" ht="15.6" x14ac:dyDescent="0.3">
      <c r="G604" s="3" t="s">
        <v>519</v>
      </c>
      <c r="H604" s="20">
        <v>14025.52</v>
      </c>
      <c r="I604" s="16" t="s">
        <v>646</v>
      </c>
      <c r="J604" s="6">
        <f t="shared" si="66"/>
        <v>14124.153159793814</v>
      </c>
      <c r="K604" s="6">
        <f t="shared" si="65"/>
        <v>0.7032406626906762</v>
      </c>
    </row>
    <row r="605" spans="7:11" ht="15.6" x14ac:dyDescent="0.3">
      <c r="G605" s="3" t="s">
        <v>520</v>
      </c>
      <c r="H605" s="20">
        <v>14009.6</v>
      </c>
      <c r="I605" s="16" t="s">
        <v>646</v>
      </c>
      <c r="J605" s="6">
        <f t="shared" si="66"/>
        <v>14124.153159793814</v>
      </c>
      <c r="K605" s="6">
        <f t="shared" si="65"/>
        <v>0.81767616344373428</v>
      </c>
    </row>
    <row r="606" spans="7:11" ht="15.6" x14ac:dyDescent="0.3">
      <c r="G606" s="3" t="s">
        <v>521</v>
      </c>
      <c r="H606" s="20">
        <v>14062.34</v>
      </c>
      <c r="I606" s="16" t="s">
        <v>646</v>
      </c>
      <c r="J606" s="6">
        <f t="shared" si="66"/>
        <v>14124.153159793814</v>
      </c>
      <c r="K606" s="6">
        <f t="shared" si="65"/>
        <v>0.43956524869839303</v>
      </c>
    </row>
    <row r="607" spans="7:11" ht="15.6" x14ac:dyDescent="0.3">
      <c r="G607" s="3" t="s">
        <v>522</v>
      </c>
      <c r="H607" s="20">
        <v>14062.34</v>
      </c>
      <c r="I607" s="16" t="s">
        <v>646</v>
      </c>
      <c r="J607" s="6">
        <f t="shared" si="66"/>
        <v>14124.153159793814</v>
      </c>
      <c r="K607" s="6">
        <f t="shared" si="65"/>
        <v>0.43956524869839303</v>
      </c>
    </row>
    <row r="608" spans="7:11" ht="15.6" x14ac:dyDescent="0.3">
      <c r="G608" s="3" t="s">
        <v>523</v>
      </c>
      <c r="H608" s="20">
        <v>14062.34</v>
      </c>
      <c r="I608" s="16" t="s">
        <v>646</v>
      </c>
      <c r="J608" s="6">
        <f t="shared" si="66"/>
        <v>14124.153159793814</v>
      </c>
      <c r="K608" s="6">
        <f t="shared" si="65"/>
        <v>0.43956524869839303</v>
      </c>
    </row>
    <row r="609" spans="7:11" ht="15.6" x14ac:dyDescent="0.3">
      <c r="G609" s="3" t="s">
        <v>524</v>
      </c>
      <c r="H609" s="20">
        <v>14091.19</v>
      </c>
      <c r="I609" s="16" t="s">
        <v>647</v>
      </c>
      <c r="J609" s="6">
        <f t="shared" si="66"/>
        <v>14124.153159793814</v>
      </c>
      <c r="K609" s="6">
        <f t="shared" si="65"/>
        <v>0.23392743830587229</v>
      </c>
    </row>
    <row r="610" spans="7:11" ht="15.6" x14ac:dyDescent="0.3">
      <c r="G610" s="3" t="s">
        <v>525</v>
      </c>
      <c r="H610" s="20">
        <v>14112.09</v>
      </c>
      <c r="I610" s="16" t="s">
        <v>647</v>
      </c>
      <c r="J610" s="6">
        <f t="shared" ref="J610:J672" si="67">$D$6</f>
        <v>14377.429499999998</v>
      </c>
      <c r="K610" s="6">
        <f t="shared" si="65"/>
        <v>1.8802282298369568</v>
      </c>
    </row>
    <row r="611" spans="7:11" ht="15.6" x14ac:dyDescent="0.3">
      <c r="G611" s="3" t="s">
        <v>526</v>
      </c>
      <c r="H611" s="20">
        <v>14094.18</v>
      </c>
      <c r="I611" s="16" t="s">
        <v>647</v>
      </c>
      <c r="J611" s="6">
        <f t="shared" si="67"/>
        <v>14377.429499999998</v>
      </c>
      <c r="K611" s="6">
        <f t="shared" si="65"/>
        <v>2.0096912342541255</v>
      </c>
    </row>
    <row r="612" spans="7:11" ht="15.6" x14ac:dyDescent="0.3">
      <c r="G612" s="3" t="s">
        <v>527</v>
      </c>
      <c r="H612" s="20">
        <v>14113.08</v>
      </c>
      <c r="I612" s="16" t="s">
        <v>647</v>
      </c>
      <c r="J612" s="6">
        <f t="shared" si="67"/>
        <v>14377.429499999998</v>
      </c>
      <c r="K612" s="6">
        <f t="shared" si="65"/>
        <v>1.8730815668868768</v>
      </c>
    </row>
    <row r="613" spans="7:11" ht="15.6" x14ac:dyDescent="0.3">
      <c r="G613" s="3" t="s">
        <v>528</v>
      </c>
      <c r="H613" s="20">
        <v>14128.01</v>
      </c>
      <c r="I613" s="16" t="s">
        <v>647</v>
      </c>
      <c r="J613" s="6">
        <f t="shared" si="67"/>
        <v>14377.429499999998</v>
      </c>
      <c r="K613" s="6">
        <f t="shared" si="65"/>
        <v>1.7654255624111121</v>
      </c>
    </row>
    <row r="614" spans="7:11" ht="15.6" x14ac:dyDescent="0.3">
      <c r="G614" s="3" t="s">
        <v>529</v>
      </c>
      <c r="H614" s="20">
        <v>14128.01</v>
      </c>
      <c r="I614" s="16" t="s">
        <v>647</v>
      </c>
      <c r="J614" s="6">
        <f t="shared" si="67"/>
        <v>14377.429499999998</v>
      </c>
      <c r="K614" s="6">
        <f t="shared" si="65"/>
        <v>1.7654255624111121</v>
      </c>
    </row>
    <row r="615" spans="7:11" ht="15.6" x14ac:dyDescent="0.3">
      <c r="G615" s="3" t="s">
        <v>530</v>
      </c>
      <c r="H615" s="20">
        <v>14128.01</v>
      </c>
      <c r="I615" s="16" t="s">
        <v>647</v>
      </c>
      <c r="J615" s="6">
        <f t="shared" si="67"/>
        <v>14377.429499999998</v>
      </c>
      <c r="K615" s="6">
        <f t="shared" si="65"/>
        <v>1.7654255624111121</v>
      </c>
    </row>
    <row r="616" spans="7:11" ht="15.6" x14ac:dyDescent="0.3">
      <c r="G616" s="3" t="s">
        <v>531</v>
      </c>
      <c r="H616" s="20">
        <v>14100.15</v>
      </c>
      <c r="I616" s="16" t="s">
        <v>647</v>
      </c>
      <c r="J616" s="6">
        <f t="shared" si="67"/>
        <v>14377.429499999998</v>
      </c>
      <c r="K616" s="6">
        <f t="shared" si="65"/>
        <v>1.9665003563791785</v>
      </c>
    </row>
    <row r="617" spans="7:11" ht="15.6" x14ac:dyDescent="0.3">
      <c r="G617" s="3" t="s">
        <v>532</v>
      </c>
      <c r="H617" s="20">
        <v>14163.83</v>
      </c>
      <c r="I617" s="16" t="s">
        <v>647</v>
      </c>
      <c r="J617" s="6">
        <f t="shared" si="67"/>
        <v>14377.429499999998</v>
      </c>
      <c r="K617" s="6">
        <f t="shared" si="65"/>
        <v>1.5080631439377516</v>
      </c>
    </row>
    <row r="618" spans="7:11" ht="15.6" x14ac:dyDescent="0.3">
      <c r="G618" s="3" t="s">
        <v>533</v>
      </c>
      <c r="H618" s="20">
        <v>14189.7</v>
      </c>
      <c r="I618" s="16" t="s">
        <v>647</v>
      </c>
      <c r="J618" s="6">
        <f t="shared" si="67"/>
        <v>14377.429499999998</v>
      </c>
      <c r="K618" s="6">
        <f t="shared" si="65"/>
        <v>1.3229983720585892</v>
      </c>
    </row>
    <row r="619" spans="7:11" ht="15.6" x14ac:dyDescent="0.3">
      <c r="G619" s="3" t="s">
        <v>534</v>
      </c>
      <c r="H619" s="20">
        <v>14229.5</v>
      </c>
      <c r="I619" s="16" t="s">
        <v>647</v>
      </c>
      <c r="J619" s="6">
        <f t="shared" si="67"/>
        <v>14377.429499999998</v>
      </c>
      <c r="K619" s="6">
        <f t="shared" si="65"/>
        <v>1.0395973154362301</v>
      </c>
    </row>
    <row r="620" spans="7:11" ht="15.6" x14ac:dyDescent="0.3">
      <c r="G620" s="3" t="s">
        <v>535</v>
      </c>
      <c r="H620" s="20">
        <v>14255.37</v>
      </c>
      <c r="I620" s="16" t="s">
        <v>647</v>
      </c>
      <c r="J620" s="6">
        <f t="shared" si="67"/>
        <v>14377.429499999998</v>
      </c>
      <c r="K620" s="6">
        <f t="shared" si="65"/>
        <v>0.85623522925043372</v>
      </c>
    </row>
    <row r="621" spans="7:11" ht="15.6" x14ac:dyDescent="0.3">
      <c r="G621" s="1">
        <v>44358</v>
      </c>
      <c r="H621" s="20">
        <v>14255.37</v>
      </c>
      <c r="I621" s="16" t="s">
        <v>647</v>
      </c>
      <c r="J621" s="6">
        <f t="shared" si="67"/>
        <v>14377.429499999998</v>
      </c>
      <c r="K621" s="6">
        <f t="shared" si="65"/>
        <v>0.85623522925043372</v>
      </c>
    </row>
    <row r="622" spans="7:11" ht="15.6" x14ac:dyDescent="0.3">
      <c r="G622" s="1">
        <v>44388</v>
      </c>
      <c r="H622" s="20">
        <v>14255.37</v>
      </c>
      <c r="I622" s="16" t="s">
        <v>647</v>
      </c>
      <c r="J622" s="6">
        <f t="shared" si="67"/>
        <v>14377.429499999998</v>
      </c>
      <c r="K622" s="6">
        <f t="shared" si="65"/>
        <v>0.85623522925043372</v>
      </c>
    </row>
    <row r="623" spans="7:11" ht="15.6" x14ac:dyDescent="0.3">
      <c r="G623" s="3" t="s">
        <v>536</v>
      </c>
      <c r="H623" s="20">
        <v>14302.13</v>
      </c>
      <c r="I623" s="16" t="s">
        <v>647</v>
      </c>
      <c r="J623" s="6">
        <f t="shared" si="67"/>
        <v>14377.429499999998</v>
      </c>
      <c r="K623" s="6">
        <f t="shared" si="65"/>
        <v>0.52649150860745342</v>
      </c>
    </row>
    <row r="624" spans="7:11" ht="15.6" x14ac:dyDescent="0.3">
      <c r="G624" s="3" t="s">
        <v>537</v>
      </c>
      <c r="H624" s="20">
        <v>14196.66</v>
      </c>
      <c r="I624" s="16" t="s">
        <v>647</v>
      </c>
      <c r="J624" s="6">
        <f t="shared" si="67"/>
        <v>14377.429499999998</v>
      </c>
      <c r="K624" s="6">
        <f t="shared" si="65"/>
        <v>1.273324148074255</v>
      </c>
    </row>
    <row r="625" spans="7:11" ht="15.6" x14ac:dyDescent="0.3">
      <c r="G625" s="3" t="s">
        <v>538</v>
      </c>
      <c r="H625" s="20">
        <v>14161.84</v>
      </c>
      <c r="I625" s="16" t="s">
        <v>647</v>
      </c>
      <c r="J625" s="6">
        <f t="shared" si="67"/>
        <v>14377.429499999998</v>
      </c>
      <c r="K625" s="6">
        <f t="shared" si="65"/>
        <v>1.5223269010241482</v>
      </c>
    </row>
    <row r="626" spans="7:11" ht="15.6" x14ac:dyDescent="0.3">
      <c r="G626" s="3" t="s">
        <v>539</v>
      </c>
      <c r="H626" s="20">
        <v>14181.74</v>
      </c>
      <c r="I626" s="16" t="s">
        <v>647</v>
      </c>
      <c r="J626" s="6">
        <f t="shared" si="67"/>
        <v>14377.429499999998</v>
      </c>
      <c r="K626" s="6">
        <f t="shared" si="65"/>
        <v>1.3798694659470458</v>
      </c>
    </row>
    <row r="627" spans="7:11" ht="15.6" x14ac:dyDescent="0.3">
      <c r="G627" s="3" t="s">
        <v>540</v>
      </c>
      <c r="H627" s="20">
        <v>14216.56</v>
      </c>
      <c r="I627" s="16" t="s">
        <v>647</v>
      </c>
      <c r="J627" s="6">
        <f t="shared" si="67"/>
        <v>14377.429499999998</v>
      </c>
      <c r="K627" s="6">
        <f t="shared" si="65"/>
        <v>1.1315641758625075</v>
      </c>
    </row>
    <row r="628" spans="7:11" ht="15.6" x14ac:dyDescent="0.3">
      <c r="G628" s="3" t="s">
        <v>541</v>
      </c>
      <c r="H628" s="20">
        <v>14216.56</v>
      </c>
      <c r="I628" s="16" t="s">
        <v>647</v>
      </c>
      <c r="J628" s="6">
        <f t="shared" si="67"/>
        <v>14377.429499999998</v>
      </c>
      <c r="K628" s="6">
        <f t="shared" si="65"/>
        <v>1.1315641758625075</v>
      </c>
    </row>
    <row r="629" spans="7:11" ht="15.6" x14ac:dyDescent="0.3">
      <c r="G629" s="3" t="s">
        <v>542</v>
      </c>
      <c r="H629" s="20">
        <v>14216.56</v>
      </c>
      <c r="I629" s="16" t="s">
        <v>647</v>
      </c>
      <c r="J629" s="6">
        <f t="shared" si="67"/>
        <v>14377.429499999998</v>
      </c>
      <c r="K629" s="6">
        <f t="shared" si="65"/>
        <v>1.1315641758625075</v>
      </c>
    </row>
    <row r="630" spans="7:11" ht="15.6" x14ac:dyDescent="0.3">
      <c r="G630" s="3" t="s">
        <v>543</v>
      </c>
      <c r="H630" s="20">
        <v>14171.79</v>
      </c>
      <c r="I630" s="16" t="s">
        <v>647</v>
      </c>
      <c r="J630" s="6">
        <f t="shared" si="67"/>
        <v>14377.429499999998</v>
      </c>
      <c r="K630" s="6">
        <f t="shared" si="65"/>
        <v>1.4510481738721608</v>
      </c>
    </row>
    <row r="631" spans="7:11" ht="15.6" x14ac:dyDescent="0.3">
      <c r="G631" s="3" t="s">
        <v>544</v>
      </c>
      <c r="H631" s="20">
        <v>14134.97</v>
      </c>
      <c r="I631" s="16" t="s">
        <v>647</v>
      </c>
      <c r="J631" s="6">
        <f t="shared" si="67"/>
        <v>14377.429499999998</v>
      </c>
      <c r="K631" s="6">
        <f t="shared" si="65"/>
        <v>1.7153166932791442</v>
      </c>
    </row>
    <row r="632" spans="7:11" ht="15.6" x14ac:dyDescent="0.3">
      <c r="G632" s="3" t="s">
        <v>545</v>
      </c>
      <c r="H632" s="20">
        <v>14139.95</v>
      </c>
      <c r="I632" s="16" t="s">
        <v>647</v>
      </c>
      <c r="J632" s="6">
        <f t="shared" si="67"/>
        <v>14377.429499999998</v>
      </c>
      <c r="K632" s="6">
        <f t="shared" si="65"/>
        <v>1.679493208957582</v>
      </c>
    </row>
    <row r="633" spans="7:11" ht="15.6" x14ac:dyDescent="0.3">
      <c r="G633" s="3" t="s">
        <v>546</v>
      </c>
      <c r="H633" s="20">
        <v>14187.71</v>
      </c>
      <c r="I633" s="16" t="s">
        <v>647</v>
      </c>
      <c r="J633" s="6">
        <f t="shared" si="67"/>
        <v>14377.429499999998</v>
      </c>
      <c r="K633" s="6">
        <f t="shared" si="65"/>
        <v>1.3372101628804032</v>
      </c>
    </row>
    <row r="634" spans="7:11" ht="15.6" x14ac:dyDescent="0.3">
      <c r="G634" s="3" t="s">
        <v>547</v>
      </c>
      <c r="H634" s="20">
        <v>14159.85</v>
      </c>
      <c r="I634" s="16" t="s">
        <v>647</v>
      </c>
      <c r="J634" s="6">
        <f t="shared" si="67"/>
        <v>14377.429499999998</v>
      </c>
      <c r="K634" s="6">
        <f t="shared" si="65"/>
        <v>1.5365946673163771</v>
      </c>
    </row>
    <row r="635" spans="7:11" ht="15.6" x14ac:dyDescent="0.3">
      <c r="G635" s="3" t="s">
        <v>548</v>
      </c>
      <c r="H635" s="20">
        <v>14159.85</v>
      </c>
      <c r="I635" s="16" t="s">
        <v>647</v>
      </c>
      <c r="J635" s="6">
        <f t="shared" si="67"/>
        <v>14377.429499999998</v>
      </c>
      <c r="K635" s="6">
        <f t="shared" si="65"/>
        <v>1.5365946673163771</v>
      </c>
    </row>
    <row r="636" spans="7:11" ht="15.6" x14ac:dyDescent="0.3">
      <c r="G636" s="3" t="s">
        <v>549</v>
      </c>
      <c r="H636" s="20">
        <v>14159.85</v>
      </c>
      <c r="I636" s="16" t="s">
        <v>647</v>
      </c>
      <c r="J636" s="6">
        <f t="shared" si="67"/>
        <v>14377.429499999998</v>
      </c>
      <c r="K636" s="6">
        <f t="shared" si="65"/>
        <v>1.5365946673163771</v>
      </c>
    </row>
    <row r="637" spans="7:11" ht="15.6" x14ac:dyDescent="0.3">
      <c r="G637" s="3" t="s">
        <v>550</v>
      </c>
      <c r="H637" s="20">
        <v>14165.82</v>
      </c>
      <c r="I637" s="16" t="s">
        <v>647</v>
      </c>
      <c r="J637" s="6">
        <f t="shared" si="67"/>
        <v>14377.429499999998</v>
      </c>
      <c r="K637" s="6">
        <f t="shared" si="65"/>
        <v>1.4938033943675597</v>
      </c>
    </row>
    <row r="638" spans="7:11" ht="15.6" x14ac:dyDescent="0.3">
      <c r="G638" s="3" t="s">
        <v>551</v>
      </c>
      <c r="H638" s="20">
        <v>14183.73</v>
      </c>
      <c r="I638" s="16" t="s">
        <v>647</v>
      </c>
      <c r="J638" s="6">
        <f t="shared" si="67"/>
        <v>14377.429499999998</v>
      </c>
      <c r="K638" s="6">
        <f t="shared" si="65"/>
        <v>1.3656457081458744</v>
      </c>
    </row>
    <row r="639" spans="7:11" ht="15.6" x14ac:dyDescent="0.3">
      <c r="G639" s="3" t="s">
        <v>552</v>
      </c>
      <c r="H639" s="20">
        <v>14200.64</v>
      </c>
      <c r="I639" s="16" t="s">
        <v>647</v>
      </c>
      <c r="J639" s="6">
        <f t="shared" si="67"/>
        <v>14377.429499999998</v>
      </c>
      <c r="K639" s="6">
        <f t="shared" si="65"/>
        <v>1.2449403688847753</v>
      </c>
    </row>
    <row r="640" spans="7:11" ht="15.6" x14ac:dyDescent="0.3">
      <c r="G640" s="3" t="s">
        <v>553</v>
      </c>
      <c r="H640" s="20">
        <v>14200.64</v>
      </c>
      <c r="I640" s="16" t="s">
        <v>647</v>
      </c>
      <c r="J640" s="6">
        <f t="shared" si="67"/>
        <v>14377.429499999998</v>
      </c>
      <c r="K640" s="6">
        <f t="shared" si="65"/>
        <v>1.2449403688847753</v>
      </c>
    </row>
    <row r="641" spans="7:11" ht="15.6" x14ac:dyDescent="0.3">
      <c r="G641" s="3" t="s">
        <v>554</v>
      </c>
      <c r="H641" s="20">
        <v>14208.6</v>
      </c>
      <c r="I641" s="16" t="s">
        <v>647</v>
      </c>
      <c r="J641" s="6">
        <f t="shared" si="67"/>
        <v>14377.429499999998</v>
      </c>
      <c r="K641" s="6">
        <f t="shared" si="65"/>
        <v>1.1882205143363738</v>
      </c>
    </row>
    <row r="642" spans="7:11" ht="15.6" x14ac:dyDescent="0.3">
      <c r="G642" s="3" t="s">
        <v>555</v>
      </c>
      <c r="H642" s="20">
        <v>14208.6</v>
      </c>
      <c r="I642" s="16" t="s">
        <v>647</v>
      </c>
      <c r="J642" s="6">
        <f t="shared" si="67"/>
        <v>14377.429499999998</v>
      </c>
      <c r="K642" s="6">
        <f t="shared" si="65"/>
        <v>1.1882205143363738</v>
      </c>
    </row>
    <row r="643" spans="7:11" ht="15.6" x14ac:dyDescent="0.3">
      <c r="G643" s="3" t="s">
        <v>556</v>
      </c>
      <c r="H643" s="20">
        <v>14208.6</v>
      </c>
      <c r="I643" s="16" t="s">
        <v>647</v>
      </c>
      <c r="J643" s="6">
        <f t="shared" si="67"/>
        <v>14377.429499999998</v>
      </c>
      <c r="K643" s="6">
        <f t="shared" si="65"/>
        <v>1.1882205143363738</v>
      </c>
    </row>
    <row r="644" spans="7:11" ht="15.6" x14ac:dyDescent="0.3">
      <c r="G644" s="3" t="s">
        <v>557</v>
      </c>
      <c r="H644" s="20">
        <v>14208.6</v>
      </c>
      <c r="I644" s="16" t="s">
        <v>647</v>
      </c>
      <c r="J644" s="6">
        <f t="shared" si="67"/>
        <v>14377.429499999998</v>
      </c>
      <c r="K644" s="6">
        <f t="shared" si="65"/>
        <v>1.1882205143363738</v>
      </c>
    </row>
    <row r="645" spans="7:11" ht="15.6" x14ac:dyDescent="0.3">
      <c r="G645" s="3" t="s">
        <v>558</v>
      </c>
      <c r="H645" s="20">
        <v>14268.3</v>
      </c>
      <c r="I645" s="16" t="s">
        <v>647</v>
      </c>
      <c r="J645" s="6">
        <f t="shared" si="67"/>
        <v>14377.429499999998</v>
      </c>
      <c r="K645" s="6">
        <f t="shared" si="65"/>
        <v>0.764838838544179</v>
      </c>
    </row>
    <row r="646" spans="7:11" ht="15.6" x14ac:dyDescent="0.3">
      <c r="G646" s="3" t="s">
        <v>559</v>
      </c>
      <c r="H646" s="20">
        <v>14248.4</v>
      </c>
      <c r="I646" s="16" t="s">
        <v>647</v>
      </c>
      <c r="J646" s="6">
        <f t="shared" si="67"/>
        <v>14377.429499999998</v>
      </c>
      <c r="K646" s="6">
        <f t="shared" si="65"/>
        <v>0.90557185368180804</v>
      </c>
    </row>
    <row r="647" spans="7:11" ht="15.6" x14ac:dyDescent="0.3">
      <c r="G647" s="2" t="s">
        <v>560</v>
      </c>
      <c r="H647" s="20">
        <v>14281.24</v>
      </c>
      <c r="I647" s="16" t="s">
        <v>647</v>
      </c>
      <c r="J647" s="6">
        <f t="shared" si="67"/>
        <v>14377.429499999998</v>
      </c>
      <c r="K647" s="6">
        <f t="shared" si="65"/>
        <v>0.67353745192993464</v>
      </c>
    </row>
    <row r="648" spans="7:11" ht="15.6" x14ac:dyDescent="0.3">
      <c r="G648" s="2" t="s">
        <v>561</v>
      </c>
      <c r="H648" s="20">
        <v>14306.11</v>
      </c>
      <c r="I648" s="16" t="s">
        <v>647</v>
      </c>
      <c r="J648" s="6">
        <f t="shared" si="67"/>
        <v>14377.429499999998</v>
      </c>
      <c r="K648" s="6">
        <f t="shared" ref="K648:K711" si="68">ABS((J648-H648)/H648)*100</f>
        <v>0.49852475620554987</v>
      </c>
    </row>
    <row r="649" spans="7:11" ht="15.6" x14ac:dyDescent="0.3">
      <c r="G649" s="4">
        <v>44298</v>
      </c>
      <c r="H649" s="20">
        <v>14306.11</v>
      </c>
      <c r="I649" s="16" t="s">
        <v>647</v>
      </c>
      <c r="J649" s="6">
        <f t="shared" si="67"/>
        <v>14377.429499999998</v>
      </c>
      <c r="K649" s="6">
        <f t="shared" si="68"/>
        <v>0.49852475620554987</v>
      </c>
    </row>
    <row r="650" spans="7:11" ht="15.6" x14ac:dyDescent="0.3">
      <c r="G650" s="4">
        <v>44328</v>
      </c>
      <c r="H650" s="20">
        <v>14306.11</v>
      </c>
      <c r="I650" s="16" t="s">
        <v>647</v>
      </c>
      <c r="J650" s="6">
        <f t="shared" si="67"/>
        <v>14377.429499999998</v>
      </c>
      <c r="K650" s="6">
        <f t="shared" si="68"/>
        <v>0.49852475620554987</v>
      </c>
    </row>
    <row r="651" spans="7:11" ht="15.6" x14ac:dyDescent="0.3">
      <c r="G651" s="2" t="s">
        <v>562</v>
      </c>
      <c r="H651" s="20">
        <v>14335.96</v>
      </c>
      <c r="I651" s="16" t="s">
        <v>647</v>
      </c>
      <c r="J651" s="6">
        <f t="shared" si="67"/>
        <v>14377.429499999998</v>
      </c>
      <c r="K651" s="6">
        <f t="shared" si="68"/>
        <v>0.28926908278203378</v>
      </c>
    </row>
    <row r="652" spans="7:11" ht="15.6" x14ac:dyDescent="0.3">
      <c r="G652" s="2" t="s">
        <v>563</v>
      </c>
      <c r="H652" s="20">
        <v>14368.8</v>
      </c>
      <c r="I652" s="16" t="s">
        <v>647</v>
      </c>
      <c r="J652" s="6">
        <f t="shared" si="67"/>
        <v>14377.429499999998</v>
      </c>
      <c r="K652" s="6">
        <f t="shared" si="68"/>
        <v>6.0057207282439025E-2</v>
      </c>
    </row>
    <row r="653" spans="7:11" ht="15.6" x14ac:dyDescent="0.3">
      <c r="G653" s="2" t="s">
        <v>564</v>
      </c>
      <c r="H653" s="20">
        <v>14335.96</v>
      </c>
      <c r="I653" s="16" t="s">
        <v>647</v>
      </c>
      <c r="J653" s="6">
        <f t="shared" si="67"/>
        <v>14377.429499999998</v>
      </c>
      <c r="K653" s="6">
        <f t="shared" si="68"/>
        <v>0.28926908278203378</v>
      </c>
    </row>
    <row r="654" spans="7:11" ht="15.6" x14ac:dyDescent="0.3">
      <c r="G654" s="2" t="s">
        <v>565</v>
      </c>
      <c r="H654" s="20">
        <v>14276.26</v>
      </c>
      <c r="I654" s="16" t="s">
        <v>647</v>
      </c>
      <c r="J654" s="6">
        <f t="shared" si="67"/>
        <v>14377.429499999998</v>
      </c>
      <c r="K654" s="6">
        <f t="shared" si="68"/>
        <v>0.70865548820207913</v>
      </c>
    </row>
    <row r="655" spans="7:11" ht="15.6" x14ac:dyDescent="0.3">
      <c r="G655" s="2" t="s">
        <v>566</v>
      </c>
      <c r="H655" s="20">
        <v>14279.25</v>
      </c>
      <c r="I655" s="16" t="s">
        <v>647</v>
      </c>
      <c r="J655" s="6">
        <f t="shared" si="67"/>
        <v>14377.429499999998</v>
      </c>
      <c r="K655" s="6">
        <f t="shared" si="68"/>
        <v>0.68756762435000696</v>
      </c>
    </row>
    <row r="656" spans="7:11" ht="15.6" x14ac:dyDescent="0.3">
      <c r="G656" s="4">
        <v>44512</v>
      </c>
      <c r="H656" s="20">
        <v>14279.25</v>
      </c>
      <c r="I656" s="16" t="s">
        <v>647</v>
      </c>
      <c r="J656" s="6">
        <f t="shared" si="67"/>
        <v>14377.429499999998</v>
      </c>
      <c r="K656" s="6">
        <f t="shared" si="68"/>
        <v>0.68756762435000696</v>
      </c>
    </row>
    <row r="657" spans="7:11" ht="15.6" x14ac:dyDescent="0.3">
      <c r="G657" s="4">
        <v>44542</v>
      </c>
      <c r="H657" s="20">
        <v>14279.25</v>
      </c>
      <c r="I657" s="16" t="s">
        <v>647</v>
      </c>
      <c r="J657" s="6">
        <f t="shared" si="67"/>
        <v>14377.429499999998</v>
      </c>
      <c r="K657" s="6">
        <f t="shared" si="68"/>
        <v>0.68756762435000696</v>
      </c>
    </row>
    <row r="658" spans="7:11" ht="15.6" x14ac:dyDescent="0.3">
      <c r="G658" s="2" t="s">
        <v>567</v>
      </c>
      <c r="H658" s="20">
        <v>14306.11</v>
      </c>
      <c r="I658" s="16" t="s">
        <v>647</v>
      </c>
      <c r="J658" s="6">
        <f t="shared" si="67"/>
        <v>14377.429499999998</v>
      </c>
      <c r="K658" s="6">
        <f t="shared" si="68"/>
        <v>0.49852475620554987</v>
      </c>
    </row>
    <row r="659" spans="7:11" ht="15.6" x14ac:dyDescent="0.3">
      <c r="G659" s="2" t="s">
        <v>568</v>
      </c>
      <c r="H659" s="20">
        <v>14274.27</v>
      </c>
      <c r="I659" s="16" t="s">
        <v>647</v>
      </c>
      <c r="J659" s="6">
        <f t="shared" si="67"/>
        <v>14377.429499999998</v>
      </c>
      <c r="K659" s="6">
        <f t="shared" si="68"/>
        <v>0.72269545132604285</v>
      </c>
    </row>
    <row r="660" spans="7:11" ht="15.6" x14ac:dyDescent="0.3">
      <c r="G660" s="2" t="s">
        <v>569</v>
      </c>
      <c r="H660" s="20">
        <v>14276.26</v>
      </c>
      <c r="I660" s="16" t="s">
        <v>647</v>
      </c>
      <c r="J660" s="6">
        <f t="shared" si="67"/>
        <v>14377.429499999998</v>
      </c>
      <c r="K660" s="6">
        <f t="shared" si="68"/>
        <v>0.70865548820207913</v>
      </c>
    </row>
    <row r="661" spans="7:11" ht="15.6" x14ac:dyDescent="0.3">
      <c r="G661" s="2" t="s">
        <v>570</v>
      </c>
      <c r="H661" s="20">
        <v>14265.32</v>
      </c>
      <c r="I661" s="16" t="s">
        <v>647</v>
      </c>
      <c r="J661" s="6">
        <f t="shared" si="67"/>
        <v>14377.429499999998</v>
      </c>
      <c r="K661" s="6">
        <f t="shared" si="68"/>
        <v>0.78588843432883859</v>
      </c>
    </row>
    <row r="662" spans="7:11" ht="15.6" x14ac:dyDescent="0.3">
      <c r="G662" s="2" t="s">
        <v>571</v>
      </c>
      <c r="H662" s="20">
        <v>14271.29</v>
      </c>
      <c r="I662" s="16" t="s">
        <v>647</v>
      </c>
      <c r="J662" s="6">
        <f t="shared" si="67"/>
        <v>14377.429499999998</v>
      </c>
      <c r="K662" s="6">
        <f t="shared" si="68"/>
        <v>0.74372744159776372</v>
      </c>
    </row>
    <row r="663" spans="7:11" ht="15.6" x14ac:dyDescent="0.3">
      <c r="G663" s="2" t="s">
        <v>572</v>
      </c>
      <c r="H663" s="20">
        <v>14271.29</v>
      </c>
      <c r="I663" s="16" t="s">
        <v>647</v>
      </c>
      <c r="J663" s="6">
        <f t="shared" si="67"/>
        <v>14377.429499999998</v>
      </c>
      <c r="K663" s="6">
        <f t="shared" si="68"/>
        <v>0.74372744159776372</v>
      </c>
    </row>
    <row r="664" spans="7:11" ht="15.6" x14ac:dyDescent="0.3">
      <c r="G664" s="2" t="s">
        <v>573</v>
      </c>
      <c r="H664" s="20">
        <v>14271.29</v>
      </c>
      <c r="I664" s="16" t="s">
        <v>647</v>
      </c>
      <c r="J664" s="6">
        <f t="shared" si="67"/>
        <v>14377.429499999998</v>
      </c>
      <c r="K664" s="6">
        <f t="shared" si="68"/>
        <v>0.74372744159776372</v>
      </c>
    </row>
    <row r="665" spans="7:11" ht="15.6" x14ac:dyDescent="0.3">
      <c r="G665" s="2" t="s">
        <v>574</v>
      </c>
      <c r="H665" s="20">
        <v>14271.29</v>
      </c>
      <c r="I665" s="16" t="s">
        <v>647</v>
      </c>
      <c r="J665" s="6">
        <f t="shared" si="67"/>
        <v>14377.429499999998</v>
      </c>
      <c r="K665" s="6">
        <f t="shared" si="68"/>
        <v>0.74372744159776372</v>
      </c>
    </row>
    <row r="666" spans="7:11" ht="15.6" x14ac:dyDescent="0.3">
      <c r="G666" s="2" t="s">
        <v>575</v>
      </c>
      <c r="H666" s="20">
        <v>14312.08</v>
      </c>
      <c r="I666" s="16" t="s">
        <v>647</v>
      </c>
      <c r="J666" s="6">
        <f t="shared" si="67"/>
        <v>14377.429499999998</v>
      </c>
      <c r="K666" s="6">
        <f t="shared" si="68"/>
        <v>0.4566037920413975</v>
      </c>
    </row>
    <row r="667" spans="7:11" ht="15.6" x14ac:dyDescent="0.3">
      <c r="G667" s="2" t="s">
        <v>576</v>
      </c>
      <c r="H667" s="20">
        <v>14277.26</v>
      </c>
      <c r="I667" s="16" t="s">
        <v>647</v>
      </c>
      <c r="J667" s="6">
        <f t="shared" si="67"/>
        <v>14377.429499999998</v>
      </c>
      <c r="K667" s="6">
        <f t="shared" si="68"/>
        <v>0.70160170789071674</v>
      </c>
    </row>
    <row r="668" spans="7:11" ht="15.6" x14ac:dyDescent="0.3">
      <c r="G668" s="2" t="s">
        <v>577</v>
      </c>
      <c r="H668" s="20">
        <v>14192.68</v>
      </c>
      <c r="I668" s="16" t="s">
        <v>647</v>
      </c>
      <c r="J668" s="6">
        <f t="shared" si="67"/>
        <v>14377.429499999998</v>
      </c>
      <c r="K668" s="6">
        <f t="shared" si="68"/>
        <v>1.301723846377133</v>
      </c>
    </row>
    <row r="669" spans="7:11" ht="15.6" x14ac:dyDescent="0.3">
      <c r="G669" s="2" t="s">
        <v>578</v>
      </c>
      <c r="H669" s="20">
        <v>14179.75</v>
      </c>
      <c r="I669" s="16" t="s">
        <v>647</v>
      </c>
      <c r="J669" s="6">
        <f t="shared" si="67"/>
        <v>14377.429499999998</v>
      </c>
      <c r="K669" s="6">
        <f t="shared" si="68"/>
        <v>1.3940972161004135</v>
      </c>
    </row>
    <row r="670" spans="7:11" ht="15.6" x14ac:dyDescent="0.3">
      <c r="G670" s="2" t="s">
        <v>579</v>
      </c>
      <c r="H670" s="20">
        <v>14179.75</v>
      </c>
      <c r="I670" s="16" t="s">
        <v>647</v>
      </c>
      <c r="J670" s="6">
        <f t="shared" si="67"/>
        <v>14377.429499999998</v>
      </c>
      <c r="K670" s="6">
        <f t="shared" si="68"/>
        <v>1.3940972161004135</v>
      </c>
    </row>
    <row r="671" spans="7:11" ht="15.6" x14ac:dyDescent="0.3">
      <c r="G671" s="2" t="s">
        <v>580</v>
      </c>
      <c r="H671" s="20">
        <v>14179.75</v>
      </c>
      <c r="I671" s="16" t="s">
        <v>647</v>
      </c>
      <c r="J671" s="6">
        <f t="shared" si="67"/>
        <v>14377.429499999998</v>
      </c>
      <c r="K671" s="6">
        <f t="shared" si="68"/>
        <v>1.3940972161004135</v>
      </c>
    </row>
    <row r="672" spans="7:11" ht="15.6" x14ac:dyDescent="0.3">
      <c r="G672" s="2" t="s">
        <v>581</v>
      </c>
      <c r="H672" s="20">
        <v>14147.91</v>
      </c>
      <c r="I672" s="16" t="s">
        <v>647</v>
      </c>
      <c r="J672" s="6">
        <f t="shared" si="67"/>
        <v>14377.429499999998</v>
      </c>
      <c r="K672" s="6">
        <f t="shared" si="68"/>
        <v>1.6222855531311586</v>
      </c>
    </row>
    <row r="673" spans="7:11" ht="15.6" x14ac:dyDescent="0.3">
      <c r="G673" s="2" t="s">
        <v>582</v>
      </c>
      <c r="H673" s="20">
        <v>14153.88</v>
      </c>
      <c r="I673" s="16" t="s">
        <v>647</v>
      </c>
      <c r="J673" s="6">
        <f t="shared" ref="J673:J735" si="69">$D$6</f>
        <v>14377.429499999998</v>
      </c>
      <c r="K673" s="6">
        <f t="shared" si="68"/>
        <v>1.579422038338598</v>
      </c>
    </row>
    <row r="674" spans="7:11" ht="15.6" x14ac:dyDescent="0.3">
      <c r="G674" s="2" t="s">
        <v>583</v>
      </c>
      <c r="H674" s="20">
        <v>14165.82</v>
      </c>
      <c r="I674" s="16" t="s">
        <v>647</v>
      </c>
      <c r="J674" s="6">
        <f t="shared" si="69"/>
        <v>14377.429499999998</v>
      </c>
      <c r="K674" s="6">
        <f t="shared" si="68"/>
        <v>1.4938033943675597</v>
      </c>
    </row>
    <row r="675" spans="7:11" ht="15.6" x14ac:dyDescent="0.3">
      <c r="G675" s="2" t="s">
        <v>584</v>
      </c>
      <c r="H675" s="20">
        <v>14193.68</v>
      </c>
      <c r="I675" s="16" t="s">
        <v>647</v>
      </c>
      <c r="J675" s="6">
        <f t="shared" si="69"/>
        <v>14377.429499999998</v>
      </c>
      <c r="K675" s="6">
        <f t="shared" si="68"/>
        <v>1.2945867456501632</v>
      </c>
    </row>
    <row r="676" spans="7:11" ht="15.6" x14ac:dyDescent="0.3">
      <c r="G676" s="2" t="s">
        <v>585</v>
      </c>
      <c r="H676" s="20">
        <v>14197.66</v>
      </c>
      <c r="I676" s="16" t="s">
        <v>647</v>
      </c>
      <c r="J676" s="6">
        <f t="shared" si="69"/>
        <v>14377.429499999998</v>
      </c>
      <c r="K676" s="6">
        <f t="shared" si="68"/>
        <v>1.2661910483840191</v>
      </c>
    </row>
    <row r="677" spans="7:11" ht="15.6" x14ac:dyDescent="0.3">
      <c r="G677" s="4">
        <v>44562</v>
      </c>
      <c r="H677" s="20">
        <v>14197.66</v>
      </c>
      <c r="I677" s="16" t="s">
        <v>647</v>
      </c>
      <c r="J677" s="6">
        <f t="shared" si="69"/>
        <v>14377.429499999998</v>
      </c>
      <c r="K677" s="6">
        <f t="shared" si="68"/>
        <v>1.2661910483840191</v>
      </c>
    </row>
    <row r="678" spans="7:11" ht="15.6" x14ac:dyDescent="0.3">
      <c r="G678" s="4">
        <v>44593</v>
      </c>
      <c r="H678" s="20">
        <v>14197.66</v>
      </c>
      <c r="I678" s="16" t="s">
        <v>647</v>
      </c>
      <c r="J678" s="6">
        <f t="shared" si="69"/>
        <v>14377.429499999998</v>
      </c>
      <c r="K678" s="6">
        <f t="shared" si="68"/>
        <v>1.2661910483840191</v>
      </c>
    </row>
    <row r="679" spans="7:11" ht="15.6" x14ac:dyDescent="0.3">
      <c r="G679" s="2" t="s">
        <v>586</v>
      </c>
      <c r="H679" s="20">
        <v>14206.61</v>
      </c>
      <c r="I679" s="16" t="s">
        <v>647</v>
      </c>
      <c r="J679" s="6">
        <f t="shared" si="69"/>
        <v>14377.429499999998</v>
      </c>
      <c r="K679" s="6">
        <f t="shared" si="68"/>
        <v>1.2023945191709899</v>
      </c>
    </row>
    <row r="680" spans="7:11" ht="15.6" x14ac:dyDescent="0.3">
      <c r="G680" s="2" t="s">
        <v>587</v>
      </c>
      <c r="H680" s="20">
        <v>14198.65</v>
      </c>
      <c r="I680" s="16" t="s">
        <v>647</v>
      </c>
      <c r="J680" s="6">
        <f t="shared" si="69"/>
        <v>14377.429499999998</v>
      </c>
      <c r="K680" s="6">
        <f t="shared" si="68"/>
        <v>1.2591302694270141</v>
      </c>
    </row>
    <row r="681" spans="7:11" ht="15.6" x14ac:dyDescent="0.3">
      <c r="G681" s="2" t="s">
        <v>588</v>
      </c>
      <c r="H681" s="20">
        <v>14238.45</v>
      </c>
      <c r="I681" s="16" t="s">
        <v>647</v>
      </c>
      <c r="J681" s="6">
        <f t="shared" si="69"/>
        <v>14377.429499999998</v>
      </c>
      <c r="K681" s="6">
        <f t="shared" si="68"/>
        <v>0.97608588013440822</v>
      </c>
    </row>
    <row r="682" spans="7:11" ht="15.6" x14ac:dyDescent="0.3">
      <c r="G682" s="2" t="s">
        <v>589</v>
      </c>
      <c r="H682" s="20">
        <v>14293.18</v>
      </c>
      <c r="I682" s="16" t="s">
        <v>647</v>
      </c>
      <c r="J682" s="6">
        <f t="shared" si="69"/>
        <v>14377.429499999998</v>
      </c>
      <c r="K682" s="6">
        <f t="shared" si="68"/>
        <v>0.58943845946107221</v>
      </c>
    </row>
    <row r="683" spans="7:11" ht="15.6" x14ac:dyDescent="0.3">
      <c r="G683" s="2" t="s">
        <v>590</v>
      </c>
      <c r="H683" s="20">
        <v>14324.02</v>
      </c>
      <c r="I683" s="16" t="s">
        <v>647</v>
      </c>
      <c r="J683" s="6">
        <f t="shared" si="69"/>
        <v>14377.429499999998</v>
      </c>
      <c r="K683" s="6">
        <f t="shared" si="68"/>
        <v>0.37286669524335997</v>
      </c>
    </row>
    <row r="684" spans="7:11" ht="15.6" x14ac:dyDescent="0.3">
      <c r="G684" s="4">
        <v>44774</v>
      </c>
      <c r="H684" s="20">
        <v>14324.02</v>
      </c>
      <c r="I684" s="16" t="s">
        <v>647</v>
      </c>
      <c r="J684" s="6">
        <f t="shared" si="69"/>
        <v>14377.429499999998</v>
      </c>
      <c r="K684" s="6">
        <f t="shared" si="68"/>
        <v>0.37286669524335997</v>
      </c>
    </row>
    <row r="685" spans="7:11" ht="15.6" x14ac:dyDescent="0.3">
      <c r="G685" s="4">
        <v>44805</v>
      </c>
      <c r="H685" s="20">
        <v>14324.02</v>
      </c>
      <c r="I685" s="16" t="s">
        <v>647</v>
      </c>
      <c r="J685" s="6">
        <f t="shared" si="69"/>
        <v>14377.429499999998</v>
      </c>
      <c r="K685" s="6">
        <f t="shared" si="68"/>
        <v>0.37286669524335997</v>
      </c>
    </row>
    <row r="686" spans="7:11" ht="15.6" x14ac:dyDescent="0.3">
      <c r="G686" s="2" t="s">
        <v>591</v>
      </c>
      <c r="H686" s="20">
        <v>14288.2</v>
      </c>
      <c r="I686" s="16" t="s">
        <v>647</v>
      </c>
      <c r="J686" s="6">
        <f t="shared" si="69"/>
        <v>14377.429499999998</v>
      </c>
      <c r="K686" s="6">
        <f t="shared" si="68"/>
        <v>0.62449783737628006</v>
      </c>
    </row>
    <row r="687" spans="7:11" ht="15.6" x14ac:dyDescent="0.3">
      <c r="G687" s="2" t="s">
        <v>592</v>
      </c>
      <c r="H687" s="20">
        <v>14251.39</v>
      </c>
      <c r="I687" s="16" t="s">
        <v>647</v>
      </c>
      <c r="J687" s="6">
        <f t="shared" si="69"/>
        <v>14377.429499999998</v>
      </c>
      <c r="K687" s="6">
        <f t="shared" si="68"/>
        <v>0.88440145136719273</v>
      </c>
    </row>
    <row r="688" spans="7:11" ht="15.6" x14ac:dyDescent="0.3">
      <c r="G688" s="2" t="s">
        <v>593</v>
      </c>
      <c r="H688" s="20">
        <v>14227.51</v>
      </c>
      <c r="I688" s="16" t="s">
        <v>647</v>
      </c>
      <c r="J688" s="6">
        <f t="shared" si="69"/>
        <v>14377.429499999998</v>
      </c>
      <c r="K688" s="6">
        <f t="shared" si="68"/>
        <v>1.053729710961357</v>
      </c>
    </row>
    <row r="689" spans="7:11" ht="15.6" x14ac:dyDescent="0.3">
      <c r="G689" s="2" t="s">
        <v>594</v>
      </c>
      <c r="H689" s="20">
        <v>14230.49</v>
      </c>
      <c r="I689" s="16" t="s">
        <v>647</v>
      </c>
      <c r="J689" s="6">
        <f t="shared" si="69"/>
        <v>14377.429499999998</v>
      </c>
      <c r="K689" s="6">
        <f t="shared" si="68"/>
        <v>1.0325680984983552</v>
      </c>
    </row>
    <row r="690" spans="7:11" ht="15.6" x14ac:dyDescent="0.3">
      <c r="G690" s="2" t="s">
        <v>595</v>
      </c>
      <c r="H690" s="20">
        <v>14239.45</v>
      </c>
      <c r="I690" s="16" t="s">
        <v>647</v>
      </c>
      <c r="J690" s="6">
        <f t="shared" si="69"/>
        <v>14377.429499999998</v>
      </c>
      <c r="K690" s="6">
        <f t="shared" si="68"/>
        <v>0.96899458897638335</v>
      </c>
    </row>
    <row r="691" spans="7:11" ht="15.6" x14ac:dyDescent="0.3">
      <c r="G691" s="2" t="s">
        <v>596</v>
      </c>
      <c r="H691" s="20">
        <v>14239.45</v>
      </c>
      <c r="I691" s="16" t="s">
        <v>647</v>
      </c>
      <c r="J691" s="6">
        <f t="shared" si="69"/>
        <v>14377.429499999998</v>
      </c>
      <c r="K691" s="6">
        <f t="shared" si="68"/>
        <v>0.96899458897638335</v>
      </c>
    </row>
    <row r="692" spans="7:11" ht="15.6" x14ac:dyDescent="0.3">
      <c r="G692" s="2" t="s">
        <v>597</v>
      </c>
      <c r="H692" s="20">
        <v>14239.45</v>
      </c>
      <c r="I692" s="16" t="s">
        <v>647</v>
      </c>
      <c r="J692" s="6">
        <f t="shared" si="69"/>
        <v>14377.429499999998</v>
      </c>
      <c r="K692" s="6">
        <f t="shared" si="68"/>
        <v>0.96899458897638335</v>
      </c>
    </row>
    <row r="693" spans="7:11" ht="15.6" x14ac:dyDescent="0.3">
      <c r="G693" s="2" t="s">
        <v>598</v>
      </c>
      <c r="H693" s="20">
        <v>14238.45</v>
      </c>
      <c r="I693" s="16" t="s">
        <v>647</v>
      </c>
      <c r="J693" s="6">
        <f t="shared" si="69"/>
        <v>14377.429499999998</v>
      </c>
      <c r="K693" s="6">
        <f t="shared" si="68"/>
        <v>0.97608588013440822</v>
      </c>
    </row>
    <row r="694" spans="7:11" ht="15.6" x14ac:dyDescent="0.3">
      <c r="G694" s="2" t="s">
        <v>599</v>
      </c>
      <c r="H694" s="20">
        <v>14251.39</v>
      </c>
      <c r="I694" s="16" t="s">
        <v>647</v>
      </c>
      <c r="J694" s="6">
        <f t="shared" si="69"/>
        <v>14377.429499999998</v>
      </c>
      <c r="K694" s="6">
        <f t="shared" si="68"/>
        <v>0.88440145136719273</v>
      </c>
    </row>
    <row r="695" spans="7:11" ht="15.6" x14ac:dyDescent="0.3">
      <c r="G695" s="2" t="s">
        <v>600</v>
      </c>
      <c r="H695" s="20">
        <v>14253.38</v>
      </c>
      <c r="I695" s="16" t="s">
        <v>647</v>
      </c>
      <c r="J695" s="6">
        <f t="shared" si="69"/>
        <v>14377.429499999998</v>
      </c>
      <c r="K695" s="6">
        <f t="shared" si="68"/>
        <v>0.87031637408108931</v>
      </c>
    </row>
    <row r="696" spans="7:11" ht="15.6" x14ac:dyDescent="0.3">
      <c r="G696" s="2" t="s">
        <v>601</v>
      </c>
      <c r="H696" s="20">
        <v>14298.15</v>
      </c>
      <c r="I696" s="16" t="s">
        <v>647</v>
      </c>
      <c r="J696" s="6">
        <f t="shared" si="69"/>
        <v>14377.429499999998</v>
      </c>
      <c r="K696" s="6">
        <f t="shared" si="68"/>
        <v>0.55447383053051436</v>
      </c>
    </row>
    <row r="697" spans="7:11" ht="15.6" x14ac:dyDescent="0.3">
      <c r="G697" s="2" t="s">
        <v>602</v>
      </c>
      <c r="H697" s="20">
        <v>14282.23</v>
      </c>
      <c r="I697" s="16" t="s">
        <v>647</v>
      </c>
      <c r="J697" s="6">
        <f t="shared" si="69"/>
        <v>14377.429499999998</v>
      </c>
      <c r="K697" s="6">
        <f t="shared" si="68"/>
        <v>0.66655907375808121</v>
      </c>
    </row>
    <row r="698" spans="7:11" ht="15.6" x14ac:dyDescent="0.3">
      <c r="G698" s="2" t="s">
        <v>603</v>
      </c>
      <c r="H698" s="20">
        <v>14282.23</v>
      </c>
      <c r="I698" s="16" t="s">
        <v>647</v>
      </c>
      <c r="J698" s="6">
        <f t="shared" si="69"/>
        <v>14377.429499999998</v>
      </c>
      <c r="K698" s="6">
        <f t="shared" si="68"/>
        <v>0.66655907375808121</v>
      </c>
    </row>
    <row r="699" spans="7:11" ht="15.6" x14ac:dyDescent="0.3">
      <c r="G699" s="2" t="s">
        <v>604</v>
      </c>
      <c r="H699" s="20">
        <v>14282.23</v>
      </c>
      <c r="I699" s="16" t="s">
        <v>647</v>
      </c>
      <c r="J699" s="6">
        <f t="shared" si="69"/>
        <v>14377.429499999998</v>
      </c>
      <c r="K699" s="6">
        <f t="shared" si="68"/>
        <v>0.66655907375808121</v>
      </c>
    </row>
    <row r="700" spans="7:11" ht="15.6" x14ac:dyDescent="0.3">
      <c r="G700" s="2" t="s">
        <v>605</v>
      </c>
      <c r="H700" s="20">
        <v>14275.27</v>
      </c>
      <c r="I700" s="16" t="s">
        <v>647</v>
      </c>
      <c r="J700" s="6">
        <f t="shared" si="69"/>
        <v>14377.429499999998</v>
      </c>
      <c r="K700" s="6">
        <f t="shared" si="68"/>
        <v>0.71563970418771716</v>
      </c>
    </row>
    <row r="701" spans="7:11" ht="15.6" x14ac:dyDescent="0.3">
      <c r="G701" s="2" t="s">
        <v>606</v>
      </c>
      <c r="H701" s="20">
        <v>14255.37</v>
      </c>
      <c r="I701" s="16" t="s">
        <v>647</v>
      </c>
      <c r="J701" s="6">
        <f t="shared" si="69"/>
        <v>14377.429499999998</v>
      </c>
      <c r="K701" s="6">
        <f t="shared" si="68"/>
        <v>0.85623522925043372</v>
      </c>
    </row>
    <row r="702" spans="7:11" ht="15.6" x14ac:dyDescent="0.3">
      <c r="G702" s="2" t="s">
        <v>607</v>
      </c>
      <c r="H702" s="20">
        <v>14286.21</v>
      </c>
      <c r="I702" s="16" t="s">
        <v>647</v>
      </c>
      <c r="J702" s="6">
        <f t="shared" si="69"/>
        <v>14377.429499999998</v>
      </c>
      <c r="K702" s="6">
        <f t="shared" si="68"/>
        <v>0.63851434355227343</v>
      </c>
    </row>
    <row r="703" spans="7:11" ht="15.6" x14ac:dyDescent="0.3">
      <c r="G703" s="2" t="s">
        <v>608</v>
      </c>
      <c r="H703" s="20">
        <v>14274.27</v>
      </c>
      <c r="I703" s="16" t="s">
        <v>647</v>
      </c>
      <c r="J703" s="6">
        <f t="shared" si="69"/>
        <v>14377.429499999998</v>
      </c>
      <c r="K703" s="6">
        <f t="shared" si="68"/>
        <v>0.72269545132604285</v>
      </c>
    </row>
    <row r="704" spans="7:11" ht="15.6" x14ac:dyDescent="0.3">
      <c r="G704" s="2" t="s">
        <v>609</v>
      </c>
      <c r="H704" s="20">
        <v>14313.08</v>
      </c>
      <c r="I704" s="16" t="s">
        <v>647</v>
      </c>
      <c r="J704" s="6">
        <f t="shared" si="69"/>
        <v>14377.429499999998</v>
      </c>
      <c r="K704" s="6">
        <f t="shared" si="68"/>
        <v>0.44958527444825602</v>
      </c>
    </row>
    <row r="705" spans="7:11" ht="15.6" x14ac:dyDescent="0.3">
      <c r="G705" s="2" t="s">
        <v>610</v>
      </c>
      <c r="H705" s="20">
        <v>14313.08</v>
      </c>
      <c r="I705" s="16" t="s">
        <v>647</v>
      </c>
      <c r="J705" s="6">
        <f t="shared" si="69"/>
        <v>14377.429499999998</v>
      </c>
      <c r="K705" s="6">
        <f t="shared" si="68"/>
        <v>0.44958527444825602</v>
      </c>
    </row>
    <row r="706" spans="7:11" ht="15.6" x14ac:dyDescent="0.3">
      <c r="G706" s="2" t="s">
        <v>611</v>
      </c>
      <c r="H706" s="20">
        <v>14313.08</v>
      </c>
      <c r="I706" s="16" t="s">
        <v>647</v>
      </c>
      <c r="J706" s="6">
        <f t="shared" si="69"/>
        <v>14377.429499999998</v>
      </c>
      <c r="K706" s="6">
        <f t="shared" si="68"/>
        <v>0.44958527444825602</v>
      </c>
    </row>
    <row r="707" spans="7:11" ht="15.6" x14ac:dyDescent="0.3">
      <c r="G707" s="2" t="s">
        <v>612</v>
      </c>
      <c r="H707" s="20">
        <v>14309.1</v>
      </c>
      <c r="I707" s="16" t="s">
        <v>647</v>
      </c>
      <c r="J707" s="6">
        <f t="shared" si="69"/>
        <v>14377.429499999998</v>
      </c>
      <c r="K707" s="6">
        <f t="shared" si="68"/>
        <v>0.47752479191562014</v>
      </c>
    </row>
    <row r="708" spans="7:11" ht="15.6" x14ac:dyDescent="0.3">
      <c r="G708" s="4">
        <v>44563</v>
      </c>
      <c r="H708" s="20">
        <v>14309.1</v>
      </c>
      <c r="I708" s="16" t="s">
        <v>647</v>
      </c>
      <c r="J708" s="6">
        <f t="shared" si="69"/>
        <v>14377.429499999998</v>
      </c>
      <c r="K708" s="6">
        <f t="shared" si="68"/>
        <v>0.47752479191562014</v>
      </c>
    </row>
    <row r="709" spans="7:11" ht="15.6" x14ac:dyDescent="0.3">
      <c r="G709" s="2" t="s">
        <v>613</v>
      </c>
      <c r="H709" s="20">
        <v>14320.04</v>
      </c>
      <c r="I709" s="16" t="s">
        <v>647</v>
      </c>
      <c r="J709" s="6">
        <f t="shared" si="69"/>
        <v>14377.429499999998</v>
      </c>
      <c r="K709" s="6">
        <f t="shared" si="68"/>
        <v>0.4007635453532078</v>
      </c>
    </row>
    <row r="710" spans="7:11" ht="15.6" x14ac:dyDescent="0.3">
      <c r="G710" s="2" t="s">
        <v>614</v>
      </c>
      <c r="H710" s="20">
        <v>14275.27</v>
      </c>
      <c r="I710" s="16" t="s">
        <v>647</v>
      </c>
      <c r="J710" s="6">
        <f t="shared" si="69"/>
        <v>14377.429499999998</v>
      </c>
      <c r="K710" s="6">
        <f t="shared" si="68"/>
        <v>0.71563970418771716</v>
      </c>
    </row>
    <row r="711" spans="7:11" ht="15.6" x14ac:dyDescent="0.3">
      <c r="G711" s="2" t="s">
        <v>615</v>
      </c>
      <c r="H711" s="20">
        <v>14309.1</v>
      </c>
      <c r="I711" s="16" t="s">
        <v>647</v>
      </c>
      <c r="J711" s="6">
        <f t="shared" si="69"/>
        <v>14377.429499999998</v>
      </c>
      <c r="K711" s="6">
        <f t="shared" si="68"/>
        <v>0.47752479191562014</v>
      </c>
    </row>
    <row r="712" spans="7:11" ht="15.6" x14ac:dyDescent="0.3">
      <c r="G712" s="4">
        <v>44683</v>
      </c>
      <c r="H712" s="20">
        <v>14309.1</v>
      </c>
      <c r="I712" s="16" t="s">
        <v>647</v>
      </c>
      <c r="J712" s="6">
        <f t="shared" si="69"/>
        <v>14377.429499999998</v>
      </c>
      <c r="K712" s="6">
        <f t="shared" ref="K712:K735" si="70">ABS((J712-H712)/H712)*100</f>
        <v>0.47752479191562014</v>
      </c>
    </row>
    <row r="713" spans="7:11" ht="15.6" x14ac:dyDescent="0.3">
      <c r="G713" s="4">
        <v>44714</v>
      </c>
      <c r="H713" s="20">
        <v>14309.1</v>
      </c>
      <c r="I713" s="16" t="s">
        <v>647</v>
      </c>
      <c r="J713" s="6">
        <f t="shared" si="69"/>
        <v>14377.429499999998</v>
      </c>
      <c r="K713" s="6">
        <f t="shared" si="70"/>
        <v>0.47752479191562014</v>
      </c>
    </row>
    <row r="714" spans="7:11" ht="15.6" x14ac:dyDescent="0.3">
      <c r="G714" s="2" t="s">
        <v>616</v>
      </c>
      <c r="H714" s="20">
        <v>14304.12</v>
      </c>
      <c r="I714" s="16" t="s">
        <v>647</v>
      </c>
      <c r="J714" s="6">
        <f t="shared" si="69"/>
        <v>14377.429499999998</v>
      </c>
      <c r="K714" s="6">
        <f t="shared" si="70"/>
        <v>0.51250618702861528</v>
      </c>
    </row>
    <row r="715" spans="7:11" ht="15.6" x14ac:dyDescent="0.3">
      <c r="G715" s="2" t="s">
        <v>617</v>
      </c>
      <c r="H715" s="20">
        <v>14331.98</v>
      </c>
      <c r="I715" s="16" t="s">
        <v>647</v>
      </c>
      <c r="J715" s="6">
        <f t="shared" si="69"/>
        <v>14377.429499999998</v>
      </c>
      <c r="K715" s="6">
        <f t="shared" si="70"/>
        <v>0.31711947686222564</v>
      </c>
    </row>
    <row r="716" spans="7:11" ht="15.6" x14ac:dyDescent="0.3">
      <c r="G716" s="2" t="s">
        <v>618</v>
      </c>
      <c r="H716" s="20">
        <v>14313.08</v>
      </c>
      <c r="I716" s="16" t="s">
        <v>647</v>
      </c>
      <c r="J716" s="6">
        <f t="shared" si="69"/>
        <v>14377.429499999998</v>
      </c>
      <c r="K716" s="6">
        <f t="shared" si="70"/>
        <v>0.44958527444825602</v>
      </c>
    </row>
    <row r="717" spans="7:11" ht="15.6" x14ac:dyDescent="0.3">
      <c r="G717" s="2" t="s">
        <v>619</v>
      </c>
      <c r="H717" s="20">
        <v>14294.17</v>
      </c>
      <c r="I717" s="16" t="s">
        <v>647</v>
      </c>
      <c r="J717" s="6">
        <f t="shared" si="69"/>
        <v>14377.429499999998</v>
      </c>
      <c r="K717" s="6">
        <f t="shared" si="70"/>
        <v>0.58247173498005345</v>
      </c>
    </row>
    <row r="718" spans="7:11" ht="15.6" x14ac:dyDescent="0.3">
      <c r="G718" s="2" t="s">
        <v>620</v>
      </c>
      <c r="H718" s="20">
        <v>14272.28</v>
      </c>
      <c r="I718" s="16" t="s">
        <v>647</v>
      </c>
      <c r="J718" s="6">
        <f t="shared" si="69"/>
        <v>14377.429499999998</v>
      </c>
      <c r="K718" s="6">
        <f t="shared" si="70"/>
        <v>0.73673932966560152</v>
      </c>
    </row>
    <row r="719" spans="7:11" ht="15.6" x14ac:dyDescent="0.3">
      <c r="G719" s="4">
        <v>44897</v>
      </c>
      <c r="H719" s="20">
        <v>14272.28</v>
      </c>
      <c r="I719" s="16" t="s">
        <v>647</v>
      </c>
      <c r="J719" s="6">
        <f t="shared" si="69"/>
        <v>14377.429499999998</v>
      </c>
      <c r="K719" s="6">
        <f t="shared" si="70"/>
        <v>0.73673932966560152</v>
      </c>
    </row>
    <row r="720" spans="7:11" ht="15.6" x14ac:dyDescent="0.3">
      <c r="G720" s="2" t="s">
        <v>621</v>
      </c>
      <c r="H720" s="20">
        <v>14272.28</v>
      </c>
      <c r="I720" s="16" t="s">
        <v>647</v>
      </c>
      <c r="J720" s="6">
        <f t="shared" si="69"/>
        <v>14377.429499999998</v>
      </c>
      <c r="K720" s="6">
        <f t="shared" si="70"/>
        <v>0.73673932966560152</v>
      </c>
    </row>
    <row r="721" spans="7:11" ht="15.6" x14ac:dyDescent="0.3">
      <c r="G721" s="2" t="s">
        <v>622</v>
      </c>
      <c r="H721" s="20">
        <v>14287.21</v>
      </c>
      <c r="I721" s="16" t="s">
        <v>647</v>
      </c>
      <c r="J721" s="6">
        <f t="shared" si="69"/>
        <v>14377.429499999998</v>
      </c>
      <c r="K721" s="6">
        <f t="shared" si="70"/>
        <v>0.63147038505067987</v>
      </c>
    </row>
    <row r="722" spans="7:11" ht="15.6" x14ac:dyDescent="0.3">
      <c r="G722" s="2" t="s">
        <v>623</v>
      </c>
      <c r="H722" s="20">
        <v>14266.31</v>
      </c>
      <c r="I722" s="16" t="s">
        <v>647</v>
      </c>
      <c r="J722" s="6">
        <f t="shared" si="69"/>
        <v>14377.429499999998</v>
      </c>
      <c r="K722" s="6">
        <f t="shared" si="70"/>
        <v>0.7788944723618012</v>
      </c>
    </row>
    <row r="723" spans="7:11" ht="15.6" x14ac:dyDescent="0.3">
      <c r="G723" s="2" t="s">
        <v>624</v>
      </c>
      <c r="H723" s="20">
        <v>14220.54</v>
      </c>
      <c r="I723" s="16" t="s">
        <v>647</v>
      </c>
      <c r="J723" s="6">
        <f t="shared" si="69"/>
        <v>14377.429499999998</v>
      </c>
      <c r="K723" s="6">
        <f t="shared" si="70"/>
        <v>1.1032597918222338</v>
      </c>
    </row>
    <row r="724" spans="7:11" ht="15.6" x14ac:dyDescent="0.3">
      <c r="G724" s="2" t="s">
        <v>625</v>
      </c>
      <c r="H724" s="20">
        <v>14206.61</v>
      </c>
      <c r="I724" s="16" t="s">
        <v>647</v>
      </c>
      <c r="J724" s="6">
        <f t="shared" si="69"/>
        <v>14377.429499999998</v>
      </c>
      <c r="K724" s="6">
        <f t="shared" si="70"/>
        <v>1.2023945191709899</v>
      </c>
    </row>
    <row r="725" spans="7:11" ht="15.6" x14ac:dyDescent="0.3">
      <c r="G725" s="2" t="s">
        <v>626</v>
      </c>
      <c r="H725" s="20">
        <v>14229.5</v>
      </c>
      <c r="I725" s="16" t="s">
        <v>647</v>
      </c>
      <c r="J725" s="6">
        <f t="shared" si="69"/>
        <v>14377.429499999998</v>
      </c>
      <c r="K725" s="6">
        <f t="shared" si="70"/>
        <v>1.0395973154362301</v>
      </c>
    </row>
    <row r="726" spans="7:11" ht="15.6" x14ac:dyDescent="0.3">
      <c r="G726" s="2" t="s">
        <v>627</v>
      </c>
      <c r="H726" s="20">
        <v>14229.5</v>
      </c>
      <c r="I726" s="16" t="s">
        <v>647</v>
      </c>
      <c r="J726" s="6">
        <f t="shared" si="69"/>
        <v>14377.429499999998</v>
      </c>
      <c r="K726" s="6">
        <f t="shared" si="70"/>
        <v>1.0395973154362301</v>
      </c>
    </row>
    <row r="727" spans="7:11" ht="15.6" x14ac:dyDescent="0.3">
      <c r="G727" s="2" t="s">
        <v>628</v>
      </c>
      <c r="H727" s="20">
        <v>14229.5</v>
      </c>
      <c r="I727" s="16" t="s">
        <v>647</v>
      </c>
      <c r="J727" s="6">
        <f t="shared" si="69"/>
        <v>14377.429499999998</v>
      </c>
      <c r="K727" s="6">
        <f t="shared" si="70"/>
        <v>1.0395973154362301</v>
      </c>
    </row>
    <row r="728" spans="7:11" ht="15.6" x14ac:dyDescent="0.3">
      <c r="G728" s="2" t="s">
        <v>629</v>
      </c>
      <c r="H728" s="20">
        <v>14267.31</v>
      </c>
      <c r="I728" s="16" t="s">
        <v>647</v>
      </c>
      <c r="J728" s="6">
        <f t="shared" si="69"/>
        <v>14377.429499999998</v>
      </c>
      <c r="K728" s="6">
        <f t="shared" si="70"/>
        <v>0.77183084968363957</v>
      </c>
    </row>
    <row r="729" spans="7:11" ht="15.6" x14ac:dyDescent="0.3">
      <c r="G729" s="2" t="s">
        <v>630</v>
      </c>
      <c r="H729" s="20">
        <v>14257.36</v>
      </c>
      <c r="I729" s="16" t="s">
        <v>647</v>
      </c>
      <c r="J729" s="6">
        <f t="shared" si="69"/>
        <v>14377.429499999998</v>
      </c>
      <c r="K729" s="6">
        <f t="shared" si="70"/>
        <v>0.84215801522861022</v>
      </c>
    </row>
    <row r="730" spans="7:11" ht="15.6" x14ac:dyDescent="0.3">
      <c r="G730" s="2" t="s">
        <v>631</v>
      </c>
      <c r="H730" s="20">
        <v>14290.19</v>
      </c>
      <c r="I730" s="16" t="s">
        <v>647</v>
      </c>
      <c r="J730" s="6">
        <f t="shared" si="69"/>
        <v>14377.429499999998</v>
      </c>
      <c r="K730" s="6">
        <f t="shared" si="70"/>
        <v>0.61048523497586704</v>
      </c>
    </row>
    <row r="731" spans="7:11" ht="15.6" x14ac:dyDescent="0.3">
      <c r="G731" s="2" t="s">
        <v>632</v>
      </c>
      <c r="H731" s="20">
        <v>14283.23</v>
      </c>
      <c r="I731" s="16" t="s">
        <v>647</v>
      </c>
      <c r="J731" s="6">
        <f t="shared" si="69"/>
        <v>14377.429499999998</v>
      </c>
      <c r="K731" s="6">
        <f t="shared" si="70"/>
        <v>0.65951118899575811</v>
      </c>
    </row>
    <row r="732" spans="7:11" ht="15.6" x14ac:dyDescent="0.3">
      <c r="G732" s="2" t="s">
        <v>633</v>
      </c>
      <c r="H732" s="20">
        <v>14299.15</v>
      </c>
      <c r="I732" s="16" t="s">
        <v>647</v>
      </c>
      <c r="J732" s="6">
        <f t="shared" si="69"/>
        <v>14377.429499999998</v>
      </c>
      <c r="K732" s="6">
        <f t="shared" si="70"/>
        <v>0.5474416311458985</v>
      </c>
    </row>
    <row r="733" spans="7:11" ht="15.6" x14ac:dyDescent="0.3">
      <c r="G733" s="5" t="s">
        <v>634</v>
      </c>
      <c r="H733" s="20">
        <v>14299.15</v>
      </c>
      <c r="I733" s="16" t="s">
        <v>647</v>
      </c>
      <c r="J733" s="6">
        <f t="shared" si="69"/>
        <v>14377.429499999998</v>
      </c>
      <c r="K733" s="6">
        <f t="shared" si="70"/>
        <v>0.5474416311458985</v>
      </c>
    </row>
    <row r="734" spans="7:11" ht="15.6" x14ac:dyDescent="0.3">
      <c r="G734" s="5" t="s">
        <v>635</v>
      </c>
      <c r="H734" s="20">
        <v>14299.15</v>
      </c>
      <c r="I734" s="16" t="s">
        <v>647</v>
      </c>
      <c r="J734" s="6">
        <f t="shared" si="69"/>
        <v>14377.429499999998</v>
      </c>
      <c r="K734" s="6">
        <f t="shared" si="70"/>
        <v>0.5474416311458985</v>
      </c>
    </row>
    <row r="735" spans="7:11" ht="15.6" x14ac:dyDescent="0.3">
      <c r="G735" s="5" t="s">
        <v>636</v>
      </c>
      <c r="H735" s="20">
        <v>14299.15</v>
      </c>
      <c r="I735" s="16" t="s">
        <v>647</v>
      </c>
      <c r="J735" s="6">
        <f t="shared" si="69"/>
        <v>14377.429499999998</v>
      </c>
      <c r="K735" s="6">
        <f t="shared" si="70"/>
        <v>0.5474416311458985</v>
      </c>
    </row>
  </sheetData>
  <autoFilter ref="G4:K735" xr:uid="{3FD041A1-7EF1-4C35-BBD2-0DBE802CBE89}">
    <filterColumn colId="0" showButton="0"/>
  </autoFilter>
  <mergeCells count="8">
    <mergeCell ref="S4:S5"/>
    <mergeCell ref="G4:H5"/>
    <mergeCell ref="I4:I5"/>
    <mergeCell ref="C4:D4"/>
    <mergeCell ref="J4:J5"/>
    <mergeCell ref="K4:K5"/>
    <mergeCell ref="O4:Q5"/>
    <mergeCell ref="R4:R5"/>
  </mergeCells>
  <phoneticPr fontId="3" type="noConversion"/>
  <conditionalFormatting sqref="R16:R20">
    <cfRule type="uniqueValues" dxfId="1" priority="2"/>
  </conditionalFormatting>
  <conditionalFormatting sqref="S16:S20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9</vt:i4>
      </vt:variant>
    </vt:vector>
  </HeadingPairs>
  <TitlesOfParts>
    <vt:vector size="9" baseType="lpstr">
      <vt:lpstr>Data kurs jual</vt:lpstr>
      <vt:lpstr>Interval</vt:lpstr>
      <vt:lpstr>Interval Data</vt:lpstr>
      <vt:lpstr>Fuzzyfikasi</vt:lpstr>
      <vt:lpstr>FLR</vt:lpstr>
      <vt:lpstr>Matrics Kurs Jual</vt:lpstr>
      <vt:lpstr>Hasil Peramalan Kurs Jual</vt:lpstr>
      <vt:lpstr>Matrics Kurs Beli</vt:lpstr>
      <vt:lpstr>Hasil Peramalan Kurs Beli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DWINANDA ALFAUZAN S</dc:creator>
  <cp:lastModifiedBy>DWINANDA ALFAUZAN S</cp:lastModifiedBy>
  <dcterms:created xsi:type="dcterms:W3CDTF">2022-06-11T12:05:20Z</dcterms:created>
  <dcterms:modified xsi:type="dcterms:W3CDTF">2022-06-25T13:20:17Z</dcterms:modified>
</cp:coreProperties>
</file>