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eterCode\Cu-SX-Fault-Identification\process_model\generated_data_take_one_month_model\results\"/>
    </mc:Choice>
  </mc:AlternateContent>
  <xr:revisionPtr revIDLastSave="0" documentId="13_ncr:1_{0B4FC561-39DD-4FFD-97CC-ECE15A957FC1}" xr6:coauthVersionLast="47" xr6:coauthVersionMax="47" xr10:uidLastSave="{00000000-0000-0000-0000-000000000000}"/>
  <bookViews>
    <workbookView xWindow="-120" yWindow="-120" windowWidth="29040" windowHeight="15720" activeTab="2" xr2:uid="{6FEC49FD-9116-4987-8E7A-06A7B815318F}"/>
  </bookViews>
  <sheets>
    <sheet name="Noisy" sheetId="1" r:id="rId1"/>
    <sheet name="Noiseless" sheetId="2" r:id="rId2"/>
    <sheet name="Accuracie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E4" i="1"/>
  <c r="D4" i="1"/>
  <c r="C4" i="1"/>
  <c r="E2" i="1"/>
  <c r="D2" i="1"/>
  <c r="C2" i="1"/>
  <c r="E8" i="3"/>
  <c r="F8" i="3"/>
  <c r="G8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F2" i="3"/>
  <c r="G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2" i="3"/>
  <c r="B2" i="3"/>
  <c r="B7" i="2"/>
  <c r="B6" i="2"/>
  <c r="E5" i="1"/>
  <c r="D5" i="1"/>
  <c r="C5" i="1"/>
  <c r="E3" i="1"/>
  <c r="D3" i="1"/>
  <c r="C3" i="1"/>
  <c r="B5" i="2"/>
  <c r="E5" i="2"/>
  <c r="D5" i="2"/>
  <c r="C5" i="2"/>
  <c r="E3" i="2"/>
  <c r="D3" i="2"/>
  <c r="C3" i="2"/>
  <c r="E4" i="2"/>
  <c r="D4" i="2"/>
  <c r="C4" i="2"/>
  <c r="E2" i="2"/>
  <c r="D2" i="2"/>
  <c r="C2" i="2"/>
  <c r="B2" i="1"/>
  <c r="B3" i="1"/>
  <c r="E7" i="2"/>
  <c r="E6" i="2"/>
  <c r="D7" i="2"/>
  <c r="D6" i="2"/>
  <c r="C7" i="2"/>
  <c r="C6" i="2"/>
  <c r="B5" i="1"/>
  <c r="B4" i="1"/>
  <c r="B7" i="1"/>
  <c r="B6" i="1"/>
  <c r="E7" i="1"/>
  <c r="E6" i="1"/>
  <c r="D7" i="1"/>
  <c r="D6" i="1"/>
  <c r="C7" i="1"/>
  <c r="C6" i="1"/>
</calcChain>
</file>

<file path=xl/sharedStrings.xml><?xml version="1.0" encoding="utf-8"?>
<sst xmlns="http://schemas.openxmlformats.org/spreadsheetml/2006/main" count="26" uniqueCount="12">
  <si>
    <t>Accuracy</t>
  </si>
  <si>
    <t>Precision</t>
  </si>
  <si>
    <t>Sensitivity</t>
  </si>
  <si>
    <t>Specificity</t>
  </si>
  <si>
    <t>kNN2</t>
  </si>
  <si>
    <t>kNN4</t>
  </si>
  <si>
    <t>LDA2</t>
  </si>
  <si>
    <t>LDA4</t>
  </si>
  <si>
    <t>SVM_poly</t>
  </si>
  <si>
    <t>SVM_rad</t>
  </si>
  <si>
    <t>k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</si>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</sst>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8" formatCode="0.000000%"/>
    <numFmt numFmtId="173" formatCode="0.00000000000%"/>
    <numFmt numFmtId="17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8" fontId="0" fillId="0" borderId="0" xfId="0" applyNumberFormat="1"/>
    <xf numFmtId="173" fontId="0" fillId="0" borderId="0" xfId="0" applyNumberForma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0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2" fillId="0" borderId="0" xfId="1" applyNumberFormat="1" applyFont="1" applyBorder="1"/>
    <xf numFmtId="10" fontId="2" fillId="0" borderId="2" xfId="1" applyNumberFormat="1" applyFont="1" applyBorder="1"/>
    <xf numFmtId="10" fontId="1" fillId="0" borderId="0" xfId="1" applyNumberFormat="1" applyFont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1" xfId="0" applyFont="1" applyFill="1" applyBorder="1"/>
    <xf numFmtId="2" fontId="2" fillId="0" borderId="7" xfId="0" applyNumberFormat="1" applyFont="1" applyBorder="1"/>
    <xf numFmtId="1" fontId="2" fillId="0" borderId="7" xfId="0" applyNumberFormat="1" applyFont="1" applyBorder="1"/>
    <xf numFmtId="174" fontId="2" fillId="0" borderId="7" xfId="0" applyNumberFormat="1" applyFont="1" applyBorder="1"/>
    <xf numFmtId="1" fontId="2" fillId="0" borderId="8" xfId="0" applyNumberFormat="1" applyFont="1" applyBorder="1"/>
    <xf numFmtId="0" fontId="2" fillId="0" borderId="9" xfId="0" applyFont="1" applyBorder="1"/>
    <xf numFmtId="164" fontId="1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training\Noisy\Results\svm_results.csv" TargetMode="External"/><Relationship Id="rId1" Type="http://schemas.openxmlformats.org/officeDocument/2006/relationships/externalLinkPath" Target="/PieterCode/Cu-SX-Fault-Identification/process_model/generated_data_take_one_month_model/training/Noisy/Results/svm_results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results\LDA_4comp_and_kNN_accuracies_no_noise_test.csv" TargetMode="External"/><Relationship Id="rId1" Type="http://schemas.openxmlformats.org/officeDocument/2006/relationships/externalLinkPath" Target="LDA_4comp_and_kNN_accuracies_no_noise_test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results\LDA_4comp_and_kNN_results_test.csv" TargetMode="External"/><Relationship Id="rId1" Type="http://schemas.openxmlformats.org/officeDocument/2006/relationships/externalLinkPath" Target="LDA_4comp_and_kNN_results_test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training\No_Noise\Results\svm_cv_accuracies.csv" TargetMode="External"/><Relationship Id="rId1" Type="http://schemas.openxmlformats.org/officeDocument/2006/relationships/externalLinkPath" Target="/PieterCode/Cu-SX-Fault-Identification/process_model/generated_data_take_one_month_model/training/No_Noise/Results/svm_cv_accuracies.csv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results\LDA_2comp_and_kNN_results_test.csv" TargetMode="External"/><Relationship Id="rId1" Type="http://schemas.openxmlformats.org/officeDocument/2006/relationships/externalLinkPath" Target="LDA_2comp_and_kNN_results_tes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training\Noisy\Results\svm_cv_accuracies.csv" TargetMode="External"/><Relationship Id="rId1" Type="http://schemas.openxmlformats.org/officeDocument/2006/relationships/externalLinkPath" Target="/PieterCode/Cu-SX-Fault-Identification/process_model/generated_data_take_one_month_model/training/Noisy/Results/svm_cv_accuracie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training\Noisy\Results\LDA_4comp_and_kNN_accuracies.csv" TargetMode="External"/><Relationship Id="rId1" Type="http://schemas.openxmlformats.org/officeDocument/2006/relationships/externalLinkPath" Target="/PieterCode/Cu-SX-Fault-Identification/process_model/generated_data_take_one_month_model/training/Noisy/Results/LDA_4comp_and_kNN_accuracie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training\Noisy\Results\LDA_2comp_and_kNN_accuracies.csv" TargetMode="External"/><Relationship Id="rId1" Type="http://schemas.openxmlformats.org/officeDocument/2006/relationships/externalLinkPath" Target="/PieterCode/Cu-SX-Fault-Identification/process_model/generated_data_take_one_month_model/training/Noisy/Results/LDA_2comp_and_kNN_accuracies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training\No_Noise\Results\svm_results.csv" TargetMode="External"/><Relationship Id="rId1" Type="http://schemas.openxmlformats.org/officeDocument/2006/relationships/externalLinkPath" Target="/PieterCode/Cu-SX-Fault-Identification/process_model/generated_data_take_one_month_model/training/No_Noise/Results/svm_result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results\LDA_4comp_and_kNN_accuracies_test.csv" TargetMode="External"/><Relationship Id="rId1" Type="http://schemas.openxmlformats.org/officeDocument/2006/relationships/externalLinkPath" Target="LDA_4comp_and_kNN_accuracies_test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results\LDA_2comp_and_kNN_accuracies_test.csv" TargetMode="External"/><Relationship Id="rId1" Type="http://schemas.openxmlformats.org/officeDocument/2006/relationships/externalLinkPath" Target="LDA_2comp_and_kNN_accuracies_test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results\LDA_2comp_and_kNN_results_no_noise_test.csv" TargetMode="External"/><Relationship Id="rId1" Type="http://schemas.openxmlformats.org/officeDocument/2006/relationships/externalLinkPath" Target="LDA_2comp_and_kNN_results_no_noise_test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ieterCode\Cu-SX-Fault-Identification\process_model\generated_data_take_one_month_model\results\LDA_4comp_and_kNN_results_no_noise_test.csv" TargetMode="External"/><Relationship Id="rId1" Type="http://schemas.openxmlformats.org/officeDocument/2006/relationships/externalLinkPath" Target="LDA_4comp_and_kNN_results_no_noise_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vm_results"/>
    </sheetNames>
    <sheetDataSet>
      <sheetData sheetId="0">
        <row r="2">
          <cell r="B2">
            <v>0.99847578257857295</v>
          </cell>
          <cell r="C2">
            <v>0.99841403703097698</v>
          </cell>
        </row>
        <row r="3">
          <cell r="B3">
            <v>0.902111193307916</v>
          </cell>
          <cell r="C3">
            <v>0.90284211844246898</v>
          </cell>
        </row>
        <row r="4">
          <cell r="B4">
            <v>0.99929379355426096</v>
          </cell>
          <cell r="C4">
            <v>0.999264645804396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accuracies_no"/>
    </sheetNames>
    <sheetDataSet>
      <sheetData sheetId="0">
        <row r="2">
          <cell r="C2">
            <v>0.85121256780426102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results_test"/>
    </sheetNames>
    <sheetDataSet>
      <sheetData sheetId="0">
        <row r="2">
          <cell r="B2">
            <v>0.98027574701928299</v>
          </cell>
          <cell r="C2">
            <v>0.96004007779807898</v>
          </cell>
        </row>
        <row r="3">
          <cell r="B3">
            <v>0.38005288287774203</v>
          </cell>
          <cell r="C3">
            <v>0.92553765731980997</v>
          </cell>
        </row>
        <row r="4">
          <cell r="B4">
            <v>0.99609526769756795</v>
          </cell>
          <cell r="C4">
            <v>0.98019917642592203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vm_cv_accuracies"/>
    </sheetNames>
    <sheetDataSet>
      <sheetData sheetId="0">
        <row r="5">
          <cell r="B5">
            <v>0.97734285482794803</v>
          </cell>
          <cell r="C5">
            <v>0.97488686412974601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results_test"/>
    </sheetNames>
    <sheetDataSet>
      <sheetData sheetId="0">
        <row r="2">
          <cell r="B2">
            <v>0.91588401334359804</v>
          </cell>
          <cell r="C2">
            <v>0.86577981060361997</v>
          </cell>
        </row>
        <row r="3">
          <cell r="B3">
            <v>0.34888176415389399</v>
          </cell>
          <cell r="C3">
            <v>0.79467242194891197</v>
          </cell>
        </row>
        <row r="4">
          <cell r="B4">
            <v>0.98429610324904904</v>
          </cell>
          <cell r="C4">
            <v>0.94034957126701701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vm_cv_accuracies"/>
    </sheetNames>
    <sheetDataSet>
      <sheetData sheetId="0">
        <row r="2">
          <cell r="A2">
            <v>0.1</v>
          </cell>
          <cell r="B2">
            <v>0.95838204000000005</v>
          </cell>
          <cell r="C2">
            <v>0.949819254</v>
          </cell>
        </row>
        <row r="3">
          <cell r="A3">
            <v>0.46415888300000002</v>
          </cell>
          <cell r="B3">
            <v>0.96125237699999999</v>
          </cell>
          <cell r="C3">
            <v>0.95796537800000003</v>
          </cell>
        </row>
        <row r="4">
          <cell r="A4">
            <v>2.15443469</v>
          </cell>
          <cell r="B4">
            <v>0.963912455</v>
          </cell>
          <cell r="C4">
            <v>0.96202011600000004</v>
          </cell>
        </row>
        <row r="5">
          <cell r="A5">
            <v>10</v>
          </cell>
          <cell r="B5">
            <v>0.96515665299999998</v>
          </cell>
          <cell r="C5">
            <v>0.96447379099999997</v>
          </cell>
        </row>
        <row r="6">
          <cell r="A6">
            <v>46.415888340000002</v>
          </cell>
          <cell r="B6">
            <v>0.96564468800000003</v>
          </cell>
          <cell r="C6">
            <v>0.96555595400000005</v>
          </cell>
        </row>
        <row r="7">
          <cell r="A7">
            <v>215.44346899999999</v>
          </cell>
          <cell r="B7">
            <v>0.96580093600000005</v>
          </cell>
          <cell r="C7">
            <v>0.96605556299999995</v>
          </cell>
        </row>
        <row r="8">
          <cell r="A8">
            <v>1000</v>
          </cell>
          <cell r="B8">
            <v>0.96598226099999995</v>
          </cell>
          <cell r="C8">
            <v>0.96625232000000005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accuracies"/>
    </sheetNames>
    <sheetDataSet>
      <sheetData sheetId="0">
        <row r="2">
          <cell r="C2">
            <v>0.86264234412073004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accuracies"/>
    </sheetNames>
    <sheetDataSet>
      <sheetData sheetId="0" refreshError="1">
        <row r="2">
          <cell r="C2">
            <v>0.85353103439406897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vm_results"/>
    </sheetNames>
    <sheetDataSet>
      <sheetData sheetId="0">
        <row r="2">
          <cell r="B2">
            <v>0.99990172714541903</v>
          </cell>
          <cell r="C2">
            <v>0.99988903273534302</v>
          </cell>
        </row>
        <row r="3">
          <cell r="B3">
            <v>0.94538908246225295</v>
          </cell>
          <cell r="C3">
            <v>0.94189247261872999</v>
          </cell>
        </row>
        <row r="4">
          <cell r="B4">
            <v>0.99993841558701502</v>
          </cell>
          <cell r="C4">
            <v>0.99993071806872802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accuracies_te"/>
    </sheetNames>
    <sheetDataSet>
      <sheetData sheetId="0">
        <row r="2">
          <cell r="B2">
            <v>0.95093807056574398</v>
          </cell>
        </row>
        <row r="3">
          <cell r="B3">
            <v>0.95534967089647105</v>
          </cell>
        </row>
        <row r="4">
          <cell r="B4">
            <v>0.95908612447853303</v>
          </cell>
        </row>
        <row r="5">
          <cell r="B5">
            <v>0.95962817032422199</v>
          </cell>
        </row>
        <row r="6">
          <cell r="B6">
            <v>0.960816428272939</v>
          </cell>
        </row>
        <row r="7">
          <cell r="B7">
            <v>0.96103054561067003</v>
          </cell>
        </row>
        <row r="8">
          <cell r="B8">
            <v>0.96194102894449496</v>
          </cell>
        </row>
        <row r="9">
          <cell r="B9">
            <v>0.96170762114842201</v>
          </cell>
        </row>
        <row r="10">
          <cell r="B10">
            <v>0.96224195181915995</v>
          </cell>
        </row>
        <row r="11">
          <cell r="B11">
            <v>0.96181757366139198</v>
          </cell>
        </row>
        <row r="12">
          <cell r="B12">
            <v>0.96146263968758605</v>
          </cell>
        </row>
        <row r="13">
          <cell r="B13">
            <v>0.96050971891938497</v>
          </cell>
        </row>
        <row r="14">
          <cell r="B14">
            <v>0.95972076198655198</v>
          </cell>
        </row>
        <row r="15">
          <cell r="B15">
            <v>0.95860194803574905</v>
          </cell>
        </row>
        <row r="16">
          <cell r="B16">
            <v>0.95755450623937899</v>
          </cell>
        </row>
        <row r="17">
          <cell r="B17">
            <v>0.95668646009806702</v>
          </cell>
        </row>
        <row r="18">
          <cell r="B18">
            <v>0.95581648544674203</v>
          </cell>
        </row>
        <row r="19">
          <cell r="B19">
            <v>0.954985090763249</v>
          </cell>
        </row>
        <row r="20">
          <cell r="B20">
            <v>0.95427329384050197</v>
          </cell>
        </row>
        <row r="21">
          <cell r="B21">
            <v>0.95346890445541399</v>
          </cell>
        </row>
        <row r="22">
          <cell r="B22">
            <v>0.95279375828349999</v>
          </cell>
        </row>
        <row r="23">
          <cell r="B23">
            <v>0.95220348753848605</v>
          </cell>
        </row>
        <row r="24">
          <cell r="B24">
            <v>0.95158428123619399</v>
          </cell>
        </row>
        <row r="25">
          <cell r="B25">
            <v>0.95098822330530497</v>
          </cell>
        </row>
        <row r="26">
          <cell r="B26">
            <v>0.95052333655806098</v>
          </cell>
        </row>
        <row r="27">
          <cell r="B27">
            <v>0.950012153998257</v>
          </cell>
        </row>
        <row r="28">
          <cell r="B28">
            <v>0.94946624996043405</v>
          </cell>
        </row>
        <row r="29">
          <cell r="B29">
            <v>0.94898207338741503</v>
          </cell>
        </row>
        <row r="30">
          <cell r="B30">
            <v>0.94858277222269105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accuracies_te"/>
    </sheetNames>
    <sheetDataSet>
      <sheetData sheetId="0">
        <row r="2">
          <cell r="A2">
            <v>1</v>
          </cell>
          <cell r="B2">
            <v>0.84159520114506903</v>
          </cell>
        </row>
        <row r="3">
          <cell r="A3">
            <v>2</v>
          </cell>
          <cell r="B3">
            <v>0.86240128632629998</v>
          </cell>
        </row>
        <row r="4">
          <cell r="A4">
            <v>3</v>
          </cell>
          <cell r="B4">
            <v>0.87158327796298196</v>
          </cell>
        </row>
        <row r="5">
          <cell r="A5">
            <v>4</v>
          </cell>
          <cell r="B5">
            <v>0.87714262668549603</v>
          </cell>
        </row>
        <row r="6">
          <cell r="A6">
            <v>5</v>
          </cell>
          <cell r="B6">
            <v>0.879368682206077</v>
          </cell>
        </row>
        <row r="7">
          <cell r="A7">
            <v>6</v>
          </cell>
          <cell r="B7">
            <v>0.88198053515379304</v>
          </cell>
        </row>
        <row r="8">
          <cell r="A8">
            <v>7</v>
          </cell>
          <cell r="B8">
            <v>0.88268075833735604</v>
          </cell>
        </row>
        <row r="9">
          <cell r="A9">
            <v>8</v>
          </cell>
          <cell r="B9">
            <v>0.88413135941616505</v>
          </cell>
        </row>
        <row r="10">
          <cell r="A10">
            <v>9</v>
          </cell>
          <cell r="B10">
            <v>0.88505341531706405</v>
          </cell>
        </row>
        <row r="11">
          <cell r="A11">
            <v>10</v>
          </cell>
          <cell r="B11">
            <v>0.885747852338023</v>
          </cell>
        </row>
        <row r="12">
          <cell r="A12">
            <v>20</v>
          </cell>
          <cell r="B12">
            <v>0.888949975435395</v>
          </cell>
        </row>
        <row r="13">
          <cell r="A13">
            <v>30</v>
          </cell>
          <cell r="B13">
            <v>0.89013630368338603</v>
          </cell>
        </row>
        <row r="14">
          <cell r="A14">
            <v>40</v>
          </cell>
          <cell r="B14">
            <v>0.89064362797663499</v>
          </cell>
        </row>
        <row r="15">
          <cell r="A15">
            <v>50</v>
          </cell>
          <cell r="B15">
            <v>0.89126669208035902</v>
          </cell>
        </row>
        <row r="16">
          <cell r="A16">
            <v>60</v>
          </cell>
          <cell r="B16">
            <v>0.89137471494841602</v>
          </cell>
        </row>
        <row r="17">
          <cell r="A17">
            <v>70</v>
          </cell>
          <cell r="B17">
            <v>0.89153482105677295</v>
          </cell>
        </row>
        <row r="18">
          <cell r="A18">
            <v>80</v>
          </cell>
          <cell r="B18">
            <v>0.89163705820874195</v>
          </cell>
        </row>
        <row r="19">
          <cell r="A19">
            <v>90</v>
          </cell>
          <cell r="B19">
            <v>0.89177208741707803</v>
          </cell>
        </row>
        <row r="20">
          <cell r="A20">
            <v>100</v>
          </cell>
          <cell r="B20">
            <v>0.89176244209488298</v>
          </cell>
        </row>
        <row r="21">
          <cell r="A21">
            <v>110</v>
          </cell>
          <cell r="B21">
            <v>0.89202092714446901</v>
          </cell>
        </row>
        <row r="22">
          <cell r="A22">
            <v>120</v>
          </cell>
          <cell r="B22">
            <v>0.89198427590990803</v>
          </cell>
        </row>
        <row r="23">
          <cell r="A23">
            <v>130</v>
          </cell>
          <cell r="B23">
            <v>0.89193412184939802</v>
          </cell>
        </row>
        <row r="24">
          <cell r="A24">
            <v>140</v>
          </cell>
          <cell r="B24">
            <v>0.89193990873759499</v>
          </cell>
        </row>
        <row r="25">
          <cell r="A25">
            <v>150</v>
          </cell>
          <cell r="B25">
            <v>0.89199970778541104</v>
          </cell>
        </row>
        <row r="26">
          <cell r="A26">
            <v>160</v>
          </cell>
          <cell r="B26">
            <v>0.89202092671655597</v>
          </cell>
        </row>
        <row r="27">
          <cell r="A27">
            <v>170</v>
          </cell>
          <cell r="B27">
            <v>0.89199970722726396</v>
          </cell>
        </row>
        <row r="28">
          <cell r="A28">
            <v>180</v>
          </cell>
          <cell r="B28">
            <v>0.89204600305842896</v>
          </cell>
        </row>
        <row r="29">
          <cell r="A29">
            <v>190</v>
          </cell>
          <cell r="B29">
            <v>0.89203057148060405</v>
          </cell>
        </row>
        <row r="30">
          <cell r="A30">
            <v>200</v>
          </cell>
          <cell r="B30">
            <v>0.89194569581184102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2comp_and_kNN_results_no_no"/>
    </sheetNames>
    <sheetDataSet>
      <sheetData sheetId="0">
        <row r="2">
          <cell r="B2">
            <v>0.999574356623666</v>
          </cell>
          <cell r="C2">
            <v>0.98284969025105995</v>
          </cell>
        </row>
        <row r="3">
          <cell r="B3">
            <v>0.59092580763796099</v>
          </cell>
          <cell r="C3">
            <v>0.87852646304499904</v>
          </cell>
        </row>
        <row r="4">
          <cell r="B4">
            <v>0.99983320074931403</v>
          </cell>
          <cell r="C4">
            <v>0.98990170480724904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DA_4comp_and_kNN_results_no_no"/>
    </sheetNames>
    <sheetDataSet>
      <sheetData sheetId="0">
        <row r="2">
          <cell r="B2">
            <v>0.99855273287143997</v>
          </cell>
          <cell r="C2">
            <v>0.99922887106724201</v>
          </cell>
        </row>
        <row r="3">
          <cell r="B3">
            <v>0.62767110560545103</v>
          </cell>
          <cell r="C3">
            <v>0.93806104129263901</v>
          </cell>
        </row>
        <row r="4">
          <cell r="B4">
            <v>0.99939694881763497</v>
          </cell>
          <cell r="C4">
            <v>0.99951799795631102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BA1E-C427-44F7-9581-9896C63B956B}">
  <dimension ref="A1:G8"/>
  <sheetViews>
    <sheetView workbookViewId="0">
      <selection activeCell="C13" sqref="C13"/>
    </sheetView>
  </sheetViews>
  <sheetFormatPr defaultRowHeight="15" x14ac:dyDescent="0.25"/>
  <cols>
    <col min="1" max="1" width="14.28515625" customWidth="1"/>
    <col min="3" max="3" width="11" bestFit="1" customWidth="1"/>
    <col min="4" max="5" width="11" customWidth="1"/>
  </cols>
  <sheetData>
    <row r="1" spans="1:7" x14ac:dyDescent="0.25">
      <c r="A1" s="5"/>
      <c r="B1" s="6" t="s">
        <v>0</v>
      </c>
      <c r="C1" s="6" t="s">
        <v>1</v>
      </c>
      <c r="D1" s="6" t="s">
        <v>2</v>
      </c>
      <c r="E1" s="7" t="s">
        <v>3</v>
      </c>
    </row>
    <row r="2" spans="1:7" x14ac:dyDescent="0.25">
      <c r="A2" s="8" t="s">
        <v>4</v>
      </c>
      <c r="B2" s="1">
        <f>[7]LDA_2comp_and_kNN_accuracies_te!$B$26</f>
        <v>0.89202092671655597</v>
      </c>
      <c r="C2" s="1">
        <f>[13]LDA_2comp_and_kNN_results_test!$C$2</f>
        <v>0.86577981060361997</v>
      </c>
      <c r="D2" s="1">
        <f>[13]LDA_2comp_and_kNN_results_test!$C$3</f>
        <v>0.79467242194891197</v>
      </c>
      <c r="E2" s="2">
        <f>[13]LDA_2comp_and_kNN_results_test!$C$4</f>
        <v>0.94034957126701701</v>
      </c>
    </row>
    <row r="3" spans="1:7" x14ac:dyDescent="0.25">
      <c r="A3" s="8" t="s">
        <v>5</v>
      </c>
      <c r="B3" s="1">
        <f>[6]LDA_4comp_and_kNN_accuracies_te!$B$10</f>
        <v>0.96224195181915995</v>
      </c>
      <c r="C3" s="1">
        <f>[11]LDA_4comp_and_kNN_results_test!$C$2</f>
        <v>0.96004007779807898</v>
      </c>
      <c r="D3" s="1">
        <f>[11]LDA_4comp_and_kNN_results_test!$C$3</f>
        <v>0.92553765731980997</v>
      </c>
      <c r="E3" s="2">
        <f>[11]LDA_4comp_and_kNN_results_test!$C$4</f>
        <v>0.98019917642592203</v>
      </c>
    </row>
    <row r="4" spans="1:7" x14ac:dyDescent="0.25">
      <c r="A4" s="8" t="s">
        <v>6</v>
      </c>
      <c r="B4" s="1">
        <f>[4]LDA_2comp_and_kNN_accuracies!$C$2</f>
        <v>0.85353103439406897</v>
      </c>
      <c r="C4" s="1">
        <f>[13]LDA_2comp_and_kNN_results_test!$B$2</f>
        <v>0.91588401334359804</v>
      </c>
      <c r="D4" s="1">
        <f>[13]LDA_2comp_and_kNN_results_test!$B$3</f>
        <v>0.34888176415389399</v>
      </c>
      <c r="E4" s="30">
        <f>[13]LDA_2comp_and_kNN_results_test!$B$4</f>
        <v>0.98429610324904904</v>
      </c>
    </row>
    <row r="5" spans="1:7" x14ac:dyDescent="0.25">
      <c r="A5" s="8" t="s">
        <v>7</v>
      </c>
      <c r="B5" s="1">
        <f>[3]LDA_4comp_and_kNN_accuracies!$C$2</f>
        <v>0.86264234412073004</v>
      </c>
      <c r="C5" s="1">
        <f>[11]LDA_4comp_and_kNN_results_test!$B$2</f>
        <v>0.98027574701928299</v>
      </c>
      <c r="D5" s="1">
        <f>[11]LDA_4comp_and_kNN_results_test!$B$3</f>
        <v>0.38005288287774203</v>
      </c>
      <c r="E5" s="2">
        <f>[11]LDA_4comp_and_kNN_results_test!$B$4</f>
        <v>0.99609526769756795</v>
      </c>
    </row>
    <row r="6" spans="1:7" x14ac:dyDescent="0.25">
      <c r="A6" s="8" t="s">
        <v>8</v>
      </c>
      <c r="B6" s="1">
        <f>[2]svm_cv_accuracies!$B$8</f>
        <v>0.96598226099999995</v>
      </c>
      <c r="C6" s="14">
        <f>[1]svm_results!$B$2</f>
        <v>0.99847578257857295</v>
      </c>
      <c r="D6" s="1">
        <f>[1]svm_results!$B$3</f>
        <v>0.902111193307916</v>
      </c>
      <c r="E6" s="12">
        <f>[1]svm_results!$B$4</f>
        <v>0.99929379355426096</v>
      </c>
      <c r="G6">
        <f>IF(E7&gt;E6,1,0)</f>
        <v>0</v>
      </c>
    </row>
    <row r="7" spans="1:7" x14ac:dyDescent="0.25">
      <c r="A7" s="9" t="s">
        <v>9</v>
      </c>
      <c r="B7" s="13">
        <f>[2]svm_cv_accuracies!$C$8</f>
        <v>0.96625232000000005</v>
      </c>
      <c r="C7" s="3">
        <f>[1]svm_results!$C$2</f>
        <v>0.99841403703097698</v>
      </c>
      <c r="D7" s="13">
        <f>[1]svm_results!$C$3</f>
        <v>0.90284211844246898</v>
      </c>
      <c r="E7" s="4">
        <f>[1]svm_results!$C$4</f>
        <v>0.999264645804396</v>
      </c>
    </row>
    <row r="8" spans="1:7" x14ac:dyDescent="0.25">
      <c r="C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7A5-D4BD-4F3F-A579-160B922A7ABB}">
  <dimension ref="A1:G7"/>
  <sheetViews>
    <sheetView workbookViewId="0">
      <selection sqref="A1:E7"/>
    </sheetView>
  </sheetViews>
  <sheetFormatPr defaultRowHeight="15" x14ac:dyDescent="0.25"/>
  <cols>
    <col min="1" max="1" width="12.5703125" customWidth="1"/>
    <col min="2" max="5" width="11.7109375" customWidth="1"/>
    <col min="7" max="7" width="15.28515625" bestFit="1" customWidth="1"/>
  </cols>
  <sheetData>
    <row r="1" spans="1:7" x14ac:dyDescent="0.25">
      <c r="A1" s="5"/>
      <c r="B1" s="6" t="s">
        <v>0</v>
      </c>
      <c r="C1" s="6" t="s">
        <v>1</v>
      </c>
      <c r="D1" s="6" t="s">
        <v>2</v>
      </c>
      <c r="E1" s="7" t="s">
        <v>3</v>
      </c>
    </row>
    <row r="2" spans="1:7" x14ac:dyDescent="0.25">
      <c r="A2" s="8" t="s">
        <v>4</v>
      </c>
      <c r="B2" s="1">
        <v>0.97099999999999997</v>
      </c>
      <c r="C2" s="1">
        <f>[8]LDA_2comp_and_kNN_results_no_no!$C$2</f>
        <v>0.98284969025105995</v>
      </c>
      <c r="D2" s="1">
        <f>[8]LDA_2comp_and_kNN_results_no_no!$C$3</f>
        <v>0.87852646304499904</v>
      </c>
      <c r="E2" s="2">
        <f>[8]LDA_2comp_and_kNN_results_no_no!$C$4</f>
        <v>0.98990170480724904</v>
      </c>
    </row>
    <row r="3" spans="1:7" x14ac:dyDescent="0.25">
      <c r="A3" s="8" t="s">
        <v>5</v>
      </c>
      <c r="B3" s="1">
        <v>0.97499999999999998</v>
      </c>
      <c r="C3" s="1">
        <f>[9]LDA_4comp_and_kNN_results_no_no!$C$2</f>
        <v>0.99922887106724201</v>
      </c>
      <c r="D3" s="1">
        <f>[9]LDA_4comp_and_kNN_results_no_no!$C$3</f>
        <v>0.93806104129263901</v>
      </c>
      <c r="E3" s="2">
        <f>[9]LDA_4comp_and_kNN_results_no_no!$C$4</f>
        <v>0.99951799795631102</v>
      </c>
    </row>
    <row r="4" spans="1:7" x14ac:dyDescent="0.25">
      <c r="A4" s="8" t="s">
        <v>6</v>
      </c>
      <c r="B4" s="1">
        <v>0.83699999999999997</v>
      </c>
      <c r="C4" s="1">
        <f>[8]LDA_2comp_and_kNN_results_no_no!$B$2</f>
        <v>0.999574356623666</v>
      </c>
      <c r="D4" s="1">
        <f>[8]LDA_2comp_and_kNN_results_no_no!$B$3</f>
        <v>0.59092580763796099</v>
      </c>
      <c r="E4" s="2">
        <f>[8]LDA_2comp_and_kNN_results_no_no!$B$4</f>
        <v>0.99983320074931403</v>
      </c>
      <c r="G4" s="11"/>
    </row>
    <row r="5" spans="1:7" x14ac:dyDescent="0.25">
      <c r="A5" s="8" t="s">
        <v>7</v>
      </c>
      <c r="B5" s="1">
        <f>[10]LDA_4comp_and_kNN_accuracies_no!$C$2</f>
        <v>0.85121256780426102</v>
      </c>
      <c r="C5" s="1">
        <f>[9]LDA_4comp_and_kNN_results_no_no!$B$2</f>
        <v>0.99855273287143997</v>
      </c>
      <c r="D5" s="1">
        <f>[9]LDA_4comp_and_kNN_results_no_no!$B$3</f>
        <v>0.62767110560545103</v>
      </c>
      <c r="E5" s="2">
        <f>[9]LDA_4comp_and_kNN_results_no_no!$B$4</f>
        <v>0.99939694881763497</v>
      </c>
    </row>
    <row r="6" spans="1:7" x14ac:dyDescent="0.25">
      <c r="A6" s="8" t="s">
        <v>8</v>
      </c>
      <c r="B6" s="1">
        <f>[12]svm_cv_accuracies!$B$5</f>
        <v>0.97734285482794803</v>
      </c>
      <c r="C6" s="1">
        <f>[5]svm_results!$B$2</f>
        <v>0.99990172714541903</v>
      </c>
      <c r="D6" s="1">
        <f>[5]svm_results!$B$3</f>
        <v>0.94538908246225295</v>
      </c>
      <c r="E6" s="2">
        <f>[5]svm_results!$B$4</f>
        <v>0.99993841558701502</v>
      </c>
    </row>
    <row r="7" spans="1:7" x14ac:dyDescent="0.25">
      <c r="A7" s="9" t="s">
        <v>9</v>
      </c>
      <c r="B7" s="3">
        <f>[12]svm_cv_accuracies!$C$5</f>
        <v>0.97488686412974601</v>
      </c>
      <c r="C7" s="3">
        <f>[5]svm_results!$C$2</f>
        <v>0.99988903273534302</v>
      </c>
      <c r="D7" s="3">
        <f>[5]svm_results!$C$3</f>
        <v>0.94189247261872999</v>
      </c>
      <c r="E7" s="4">
        <f>[5]svm_results!$C$4</f>
        <v>0.99993071806872802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98E5-0EF4-43B9-87B5-6A05CE4FC261}">
  <dimension ref="A1:G30"/>
  <sheetViews>
    <sheetView tabSelected="1" workbookViewId="0">
      <selection activeCell="L3" sqref="L3"/>
    </sheetView>
  </sheetViews>
  <sheetFormatPr defaultRowHeight="15" x14ac:dyDescent="0.25"/>
  <cols>
    <col min="5" max="5" width="9.5703125" customWidth="1"/>
    <col min="6" max="7" width="10.28515625" customWidth="1"/>
  </cols>
  <sheetData>
    <row r="1" spans="1:7" x14ac:dyDescent="0.25">
      <c r="A1" s="5" t="s">
        <v>10</v>
      </c>
      <c r="B1" s="6" t="s">
        <v>4</v>
      </c>
      <c r="C1" s="7" t="s">
        <v>5</v>
      </c>
      <c r="E1" s="24" t="s">
        <v>11</v>
      </c>
      <c r="F1" s="22" t="s">
        <v>8</v>
      </c>
      <c r="G1" s="23" t="s">
        <v>9</v>
      </c>
    </row>
    <row r="2" spans="1:7" x14ac:dyDescent="0.25">
      <c r="A2" s="29">
        <f>[7]LDA_2comp_and_kNN_accuracies_te!A2</f>
        <v>1</v>
      </c>
      <c r="B2" s="15">
        <f>[7]LDA_2comp_and_kNN_accuracies_te!B2</f>
        <v>0.84159520114506903</v>
      </c>
      <c r="C2" s="16">
        <f>[6]LDA_4comp_and_kNN_accuracies_te!B2</f>
        <v>0.95093807056574398</v>
      </c>
      <c r="E2" s="25">
        <f>[2]svm_cv_accuracies!A2</f>
        <v>0.1</v>
      </c>
      <c r="F2" s="15">
        <f>[2]svm_cv_accuracies!B2</f>
        <v>0.95838204000000005</v>
      </c>
      <c r="G2" s="16">
        <f>[2]svm_cv_accuracies!C2</f>
        <v>0.949819254</v>
      </c>
    </row>
    <row r="3" spans="1:7" x14ac:dyDescent="0.25">
      <c r="A3" s="8">
        <f>[7]LDA_2comp_and_kNN_accuracies_te!A3</f>
        <v>2</v>
      </c>
      <c r="B3" s="15">
        <f>[7]LDA_2comp_and_kNN_accuracies_te!B3</f>
        <v>0.86240128632629998</v>
      </c>
      <c r="C3" s="16">
        <f>[6]LDA_4comp_and_kNN_accuracies_te!B3</f>
        <v>0.95534967089647105</v>
      </c>
      <c r="E3" s="25">
        <f>[2]svm_cv_accuracies!A3</f>
        <v>0.46415888300000002</v>
      </c>
      <c r="F3" s="15">
        <f>[2]svm_cv_accuracies!B3</f>
        <v>0.96125237699999999</v>
      </c>
      <c r="G3" s="16">
        <f>[2]svm_cv_accuracies!C3</f>
        <v>0.95796537800000003</v>
      </c>
    </row>
    <row r="4" spans="1:7" x14ac:dyDescent="0.25">
      <c r="A4" s="8">
        <f>[7]LDA_2comp_and_kNN_accuracies_te!A4</f>
        <v>3</v>
      </c>
      <c r="B4" s="15">
        <f>[7]LDA_2comp_and_kNN_accuracies_te!B4</f>
        <v>0.87158327796298196</v>
      </c>
      <c r="C4" s="16">
        <f>[6]LDA_4comp_and_kNN_accuracies_te!B4</f>
        <v>0.95908612447853303</v>
      </c>
      <c r="E4" s="25">
        <f>[2]svm_cv_accuracies!A4</f>
        <v>2.15443469</v>
      </c>
      <c r="F4" s="15">
        <f>[2]svm_cv_accuracies!B4</f>
        <v>0.963912455</v>
      </c>
      <c r="G4" s="16">
        <f>[2]svm_cv_accuracies!C4</f>
        <v>0.96202011600000004</v>
      </c>
    </row>
    <row r="5" spans="1:7" x14ac:dyDescent="0.25">
      <c r="A5" s="8">
        <f>[7]LDA_2comp_and_kNN_accuracies_te!A5</f>
        <v>4</v>
      </c>
      <c r="B5" s="15">
        <f>[7]LDA_2comp_and_kNN_accuracies_te!B5</f>
        <v>0.87714262668549603</v>
      </c>
      <c r="C5" s="16">
        <f>[6]LDA_4comp_and_kNN_accuracies_te!B5</f>
        <v>0.95962817032422199</v>
      </c>
      <c r="E5" s="26">
        <f>[2]svm_cv_accuracies!A5</f>
        <v>10</v>
      </c>
      <c r="F5" s="15">
        <f>[2]svm_cv_accuracies!B5</f>
        <v>0.96515665299999998</v>
      </c>
      <c r="G5" s="16">
        <f>[2]svm_cv_accuracies!C5</f>
        <v>0.96447379099999997</v>
      </c>
    </row>
    <row r="6" spans="1:7" x14ac:dyDescent="0.25">
      <c r="A6" s="8">
        <f>[7]LDA_2comp_and_kNN_accuracies_te!A6</f>
        <v>5</v>
      </c>
      <c r="B6" s="15">
        <f>[7]LDA_2comp_and_kNN_accuracies_te!B6</f>
        <v>0.879368682206077</v>
      </c>
      <c r="C6" s="16">
        <f>[6]LDA_4comp_and_kNN_accuracies_te!B6</f>
        <v>0.960816428272939</v>
      </c>
      <c r="E6" s="27">
        <f>[2]svm_cv_accuracies!A6</f>
        <v>46.415888340000002</v>
      </c>
      <c r="F6" s="15">
        <f>[2]svm_cv_accuracies!B6</f>
        <v>0.96564468800000003</v>
      </c>
      <c r="G6" s="16">
        <f>[2]svm_cv_accuracies!C6</f>
        <v>0.96555595400000005</v>
      </c>
    </row>
    <row r="7" spans="1:7" x14ac:dyDescent="0.25">
      <c r="A7" s="8">
        <f>[7]LDA_2comp_and_kNN_accuracies_te!A7</f>
        <v>6</v>
      </c>
      <c r="B7" s="15">
        <f>[7]LDA_2comp_and_kNN_accuracies_te!B7</f>
        <v>0.88198053515379304</v>
      </c>
      <c r="C7" s="16">
        <f>[6]LDA_4comp_and_kNN_accuracies_te!B7</f>
        <v>0.96103054561067003</v>
      </c>
      <c r="E7" s="27">
        <f>[2]svm_cv_accuracies!A7</f>
        <v>215.44346899999999</v>
      </c>
      <c r="F7" s="15">
        <f>[2]svm_cv_accuracies!B7</f>
        <v>0.96580093600000005</v>
      </c>
      <c r="G7" s="16">
        <f>[2]svm_cv_accuracies!C7</f>
        <v>0.96605556299999995</v>
      </c>
    </row>
    <row r="8" spans="1:7" x14ac:dyDescent="0.25">
      <c r="A8" s="8">
        <f>[7]LDA_2comp_and_kNN_accuracies_te!A8</f>
        <v>7</v>
      </c>
      <c r="B8" s="15">
        <f>[7]LDA_2comp_and_kNN_accuracies_te!B8</f>
        <v>0.88268075833735604</v>
      </c>
      <c r="C8" s="16">
        <f>[6]LDA_4comp_and_kNN_accuracies_te!B8</f>
        <v>0.96194102894449496</v>
      </c>
      <c r="E8" s="28">
        <f>[2]svm_cv_accuracies!A8</f>
        <v>1000</v>
      </c>
      <c r="F8" s="17">
        <f>[2]svm_cv_accuracies!B8</f>
        <v>0.96598226099999995</v>
      </c>
      <c r="G8" s="18">
        <f>[2]svm_cv_accuracies!C8</f>
        <v>0.96625232000000005</v>
      </c>
    </row>
    <row r="9" spans="1:7" x14ac:dyDescent="0.25">
      <c r="A9" s="8">
        <f>[7]LDA_2comp_and_kNN_accuracies_te!A9</f>
        <v>8</v>
      </c>
      <c r="B9" s="15">
        <f>[7]LDA_2comp_and_kNN_accuracies_te!B9</f>
        <v>0.88413135941616505</v>
      </c>
      <c r="C9" s="16">
        <f>[6]LDA_4comp_and_kNN_accuracies_te!B9</f>
        <v>0.96170762114842201</v>
      </c>
    </row>
    <row r="10" spans="1:7" x14ac:dyDescent="0.25">
      <c r="A10" s="8">
        <f>[7]LDA_2comp_and_kNN_accuracies_te!A10</f>
        <v>9</v>
      </c>
      <c r="B10" s="15">
        <f>[7]LDA_2comp_and_kNN_accuracies_te!B10</f>
        <v>0.88505341531706405</v>
      </c>
      <c r="C10" s="20">
        <f>[6]LDA_4comp_and_kNN_accuracies_te!B10</f>
        <v>0.96224195181915995</v>
      </c>
    </row>
    <row r="11" spans="1:7" x14ac:dyDescent="0.25">
      <c r="A11" s="8">
        <f>[7]LDA_2comp_and_kNN_accuracies_te!A11</f>
        <v>10</v>
      </c>
      <c r="B11" s="15">
        <f>[7]LDA_2comp_and_kNN_accuracies_te!B11</f>
        <v>0.885747852338023</v>
      </c>
      <c r="C11" s="16">
        <f>[6]LDA_4comp_and_kNN_accuracies_te!B11</f>
        <v>0.96181757366139198</v>
      </c>
    </row>
    <row r="12" spans="1:7" x14ac:dyDescent="0.25">
      <c r="A12" s="8">
        <f>[7]LDA_2comp_and_kNN_accuracies_te!A12</f>
        <v>20</v>
      </c>
      <c r="B12" s="15">
        <f>[7]LDA_2comp_and_kNN_accuracies_te!B12</f>
        <v>0.888949975435395</v>
      </c>
      <c r="C12" s="16">
        <f>[6]LDA_4comp_and_kNN_accuracies_te!B12</f>
        <v>0.96146263968758605</v>
      </c>
    </row>
    <row r="13" spans="1:7" x14ac:dyDescent="0.25">
      <c r="A13" s="8">
        <f>[7]LDA_2comp_and_kNN_accuracies_te!A13</f>
        <v>30</v>
      </c>
      <c r="B13" s="15">
        <f>[7]LDA_2comp_and_kNN_accuracies_te!B13</f>
        <v>0.89013630368338603</v>
      </c>
      <c r="C13" s="16">
        <f>[6]LDA_4comp_and_kNN_accuracies_te!B13</f>
        <v>0.96050971891938497</v>
      </c>
    </row>
    <row r="14" spans="1:7" x14ac:dyDescent="0.25">
      <c r="A14" s="8">
        <f>[7]LDA_2comp_and_kNN_accuracies_te!A14</f>
        <v>40</v>
      </c>
      <c r="B14" s="15">
        <f>[7]LDA_2comp_and_kNN_accuracies_te!B14</f>
        <v>0.89064362797663499</v>
      </c>
      <c r="C14" s="16">
        <f>[6]LDA_4comp_and_kNN_accuracies_te!B14</f>
        <v>0.95972076198655198</v>
      </c>
    </row>
    <row r="15" spans="1:7" x14ac:dyDescent="0.25">
      <c r="A15" s="8">
        <f>[7]LDA_2comp_and_kNN_accuracies_te!A15</f>
        <v>50</v>
      </c>
      <c r="B15" s="15">
        <f>[7]LDA_2comp_and_kNN_accuracies_te!B15</f>
        <v>0.89126669208035902</v>
      </c>
      <c r="C15" s="16">
        <f>[6]LDA_4comp_and_kNN_accuracies_te!B15</f>
        <v>0.95860194803574905</v>
      </c>
    </row>
    <row r="16" spans="1:7" x14ac:dyDescent="0.25">
      <c r="A16" s="8">
        <f>[7]LDA_2comp_and_kNN_accuracies_te!A16</f>
        <v>60</v>
      </c>
      <c r="B16" s="15">
        <f>[7]LDA_2comp_and_kNN_accuracies_te!B16</f>
        <v>0.89137471494841602</v>
      </c>
      <c r="C16" s="16">
        <f>[6]LDA_4comp_and_kNN_accuracies_te!B16</f>
        <v>0.95755450623937899</v>
      </c>
    </row>
    <row r="17" spans="1:3" x14ac:dyDescent="0.25">
      <c r="A17" s="8">
        <f>[7]LDA_2comp_and_kNN_accuracies_te!A17</f>
        <v>70</v>
      </c>
      <c r="B17" s="15">
        <f>[7]LDA_2comp_and_kNN_accuracies_te!B17</f>
        <v>0.89153482105677295</v>
      </c>
      <c r="C17" s="16">
        <f>[6]LDA_4comp_and_kNN_accuracies_te!B17</f>
        <v>0.95668646009806702</v>
      </c>
    </row>
    <row r="18" spans="1:3" x14ac:dyDescent="0.25">
      <c r="A18" s="8">
        <f>[7]LDA_2comp_and_kNN_accuracies_te!A18</f>
        <v>80</v>
      </c>
      <c r="B18" s="15">
        <f>[7]LDA_2comp_and_kNN_accuracies_te!B18</f>
        <v>0.89163705820874195</v>
      </c>
      <c r="C18" s="16">
        <f>[6]LDA_4comp_and_kNN_accuracies_te!B18</f>
        <v>0.95581648544674203</v>
      </c>
    </row>
    <row r="19" spans="1:3" x14ac:dyDescent="0.25">
      <c r="A19" s="8">
        <f>[7]LDA_2comp_and_kNN_accuracies_te!A19</f>
        <v>90</v>
      </c>
      <c r="B19" s="15">
        <f>[7]LDA_2comp_and_kNN_accuracies_te!B19</f>
        <v>0.89177208741707803</v>
      </c>
      <c r="C19" s="16">
        <f>[6]LDA_4comp_and_kNN_accuracies_te!B19</f>
        <v>0.954985090763249</v>
      </c>
    </row>
    <row r="20" spans="1:3" x14ac:dyDescent="0.25">
      <c r="A20" s="8">
        <f>[7]LDA_2comp_and_kNN_accuracies_te!A20</f>
        <v>100</v>
      </c>
      <c r="B20" s="15">
        <f>[7]LDA_2comp_and_kNN_accuracies_te!B20</f>
        <v>0.89176244209488298</v>
      </c>
      <c r="C20" s="16">
        <f>[6]LDA_4comp_and_kNN_accuracies_te!B20</f>
        <v>0.95427329384050197</v>
      </c>
    </row>
    <row r="21" spans="1:3" x14ac:dyDescent="0.25">
      <c r="A21" s="8">
        <f>[7]LDA_2comp_and_kNN_accuracies_te!A21</f>
        <v>110</v>
      </c>
      <c r="B21" s="15">
        <f>[7]LDA_2comp_and_kNN_accuracies_te!B21</f>
        <v>0.89202092714446901</v>
      </c>
      <c r="C21" s="16">
        <f>[6]LDA_4comp_and_kNN_accuracies_te!B21</f>
        <v>0.95346890445541399</v>
      </c>
    </row>
    <row r="22" spans="1:3" x14ac:dyDescent="0.25">
      <c r="A22" s="8">
        <f>[7]LDA_2comp_and_kNN_accuracies_te!A22</f>
        <v>120</v>
      </c>
      <c r="B22" s="15">
        <f>[7]LDA_2comp_and_kNN_accuracies_te!B22</f>
        <v>0.89198427590990803</v>
      </c>
      <c r="C22" s="16">
        <f>[6]LDA_4comp_and_kNN_accuracies_te!B22</f>
        <v>0.95279375828349999</v>
      </c>
    </row>
    <row r="23" spans="1:3" x14ac:dyDescent="0.25">
      <c r="A23" s="8">
        <f>[7]LDA_2comp_and_kNN_accuracies_te!A23</f>
        <v>130</v>
      </c>
      <c r="B23" s="15">
        <f>[7]LDA_2comp_and_kNN_accuracies_te!B23</f>
        <v>0.89193412184939802</v>
      </c>
      <c r="C23" s="16">
        <f>[6]LDA_4comp_and_kNN_accuracies_te!B23</f>
        <v>0.95220348753848605</v>
      </c>
    </row>
    <row r="24" spans="1:3" x14ac:dyDescent="0.25">
      <c r="A24" s="8">
        <f>[7]LDA_2comp_and_kNN_accuracies_te!A24</f>
        <v>140</v>
      </c>
      <c r="B24" s="15">
        <f>[7]LDA_2comp_and_kNN_accuracies_te!B24</f>
        <v>0.89193990873759499</v>
      </c>
      <c r="C24" s="16">
        <f>[6]LDA_4comp_and_kNN_accuracies_te!B24</f>
        <v>0.95158428123619399</v>
      </c>
    </row>
    <row r="25" spans="1:3" x14ac:dyDescent="0.25">
      <c r="A25" s="8">
        <f>[7]LDA_2comp_and_kNN_accuracies_te!A25</f>
        <v>150</v>
      </c>
      <c r="B25" s="15">
        <f>[7]LDA_2comp_and_kNN_accuracies_te!B25</f>
        <v>0.89199970778541104</v>
      </c>
      <c r="C25" s="16">
        <f>[6]LDA_4comp_and_kNN_accuracies_te!B25</f>
        <v>0.95098822330530497</v>
      </c>
    </row>
    <row r="26" spans="1:3" x14ac:dyDescent="0.25">
      <c r="A26" s="8">
        <f>[7]LDA_2comp_and_kNN_accuracies_te!A26</f>
        <v>160</v>
      </c>
      <c r="B26" s="21">
        <f>[7]LDA_2comp_and_kNN_accuracies_te!B26</f>
        <v>0.89202092671655597</v>
      </c>
      <c r="C26" s="16">
        <f>[6]LDA_4comp_and_kNN_accuracies_te!B26</f>
        <v>0.95052333655806098</v>
      </c>
    </row>
    <row r="27" spans="1:3" x14ac:dyDescent="0.25">
      <c r="A27" s="8">
        <f>[7]LDA_2comp_and_kNN_accuracies_te!A27</f>
        <v>170</v>
      </c>
      <c r="B27" s="15">
        <f>[7]LDA_2comp_and_kNN_accuracies_te!B27</f>
        <v>0.89199970722726396</v>
      </c>
      <c r="C27" s="16">
        <f>[6]LDA_4comp_and_kNN_accuracies_te!B27</f>
        <v>0.950012153998257</v>
      </c>
    </row>
    <row r="28" spans="1:3" x14ac:dyDescent="0.25">
      <c r="A28" s="8">
        <f>[7]LDA_2comp_and_kNN_accuracies_te!A28</f>
        <v>180</v>
      </c>
      <c r="B28" s="19">
        <f>[7]LDA_2comp_and_kNN_accuracies_te!B28</f>
        <v>0.89204600305842896</v>
      </c>
      <c r="C28" s="16">
        <f>[6]LDA_4comp_and_kNN_accuracies_te!B28</f>
        <v>0.94946624996043405</v>
      </c>
    </row>
    <row r="29" spans="1:3" x14ac:dyDescent="0.25">
      <c r="A29" s="8">
        <f>[7]LDA_2comp_and_kNN_accuracies_te!A29</f>
        <v>190</v>
      </c>
      <c r="B29" s="15">
        <f>[7]LDA_2comp_and_kNN_accuracies_te!B29</f>
        <v>0.89203057148060405</v>
      </c>
      <c r="C29" s="16">
        <f>[6]LDA_4comp_and_kNN_accuracies_te!B29</f>
        <v>0.94898207338741503</v>
      </c>
    </row>
    <row r="30" spans="1:3" x14ac:dyDescent="0.25">
      <c r="A30" s="9">
        <f>[7]LDA_2comp_and_kNN_accuracies_te!A30</f>
        <v>200</v>
      </c>
      <c r="B30" s="17">
        <f>[7]LDA_2comp_and_kNN_accuracies_te!B30</f>
        <v>0.89194569581184102</v>
      </c>
      <c r="C30" s="18">
        <f>[6]LDA_4comp_and_kNN_accuracies_te!B30</f>
        <v>0.94858277222269105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Noisy</vt:lpstr>
      <vt:lpstr>Noiseless</vt:lpstr>
      <vt:lpstr>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Barrett</dc:creator>
  <cp:lastModifiedBy>Daniel Barrett</cp:lastModifiedBy>
  <dcterms:created xsi:type="dcterms:W3CDTF">2023-10-21T12:07:54Z</dcterms:created>
  <dcterms:modified xsi:type="dcterms:W3CDTF">2023-10-21T13:44:21Z</dcterms:modified>
</cp:coreProperties>
</file>