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TEM-188\Downloads\"/>
    </mc:Choice>
  </mc:AlternateContent>
  <xr:revisionPtr revIDLastSave="0" documentId="8_{0E19088B-492E-414B-9F21-2ECDF650E21A}" xr6:coauthVersionLast="47" xr6:coauthVersionMax="47" xr10:uidLastSave="{00000000-0000-0000-0000-000000000000}"/>
  <bookViews>
    <workbookView xWindow="-110" yWindow="-110" windowWidth="19420" windowHeight="10300" tabRatio="686" firstSheet="2" activeTab="2" xr2:uid="{52DFD85D-F38E-4273-9CE1-EBA5EB757287}"/>
  </bookViews>
  <sheets>
    <sheet name="OPPR_PMW &amp; PANEL" sheetId="8" r:id="rId1"/>
    <sheet name="FRONT PAGE" sheetId="4" r:id="rId2"/>
    <sheet name="STAFF" sheetId="7" r:id="rId3"/>
    <sheet name="SR or SUPV STAFF with STAFF" sheetId="3" r:id="rId4"/>
    <sheet name="OFFICER_without STAFF" sheetId="6" r:id="rId5"/>
    <sheet name="OFFICER_with STAFF" sheetId="1" r:id="rId6"/>
    <sheet name="LIST" sheetId="5" state="hidden" r:id="rId7"/>
  </sheets>
  <definedNames>
    <definedName name="_xlnm.Print_Area" localSheetId="1">'FRONT PAGE'!$A$1:$Q$37</definedName>
    <definedName name="_xlnm.Print_Area" localSheetId="5">'OFFICER_with STAFF'!$A$1:$M$91</definedName>
    <definedName name="_xlnm.Print_Area" localSheetId="4">'OFFICER_without STAFF'!$A$1:$M$88</definedName>
    <definedName name="_xlnm.Print_Area" localSheetId="0">'OPPR_PMW &amp; PANEL'!$A$1:$J$31</definedName>
    <definedName name="_xlnm.Print_Area" localSheetId="3">'SR or SUPV STAFF with STAFF'!$A$1:$M$92</definedName>
    <definedName name="_xlnm.Print_Area" localSheetId="2">STAFF!$A$1:$M$85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7" l="1"/>
  <c r="N68" i="7"/>
  <c r="Q67" i="7"/>
  <c r="N67" i="7"/>
  <c r="Q71" i="3"/>
  <c r="N71" i="3"/>
  <c r="Q70" i="3"/>
  <c r="N70" i="3"/>
  <c r="Q70" i="6"/>
  <c r="N70" i="6"/>
  <c r="Q69" i="6"/>
  <c r="N69" i="6"/>
  <c r="Q70" i="1"/>
  <c r="N70" i="1"/>
  <c r="Q69" i="1"/>
  <c r="N69" i="1"/>
  <c r="F75" i="7"/>
  <c r="L75" i="7" s="1"/>
  <c r="F81" i="3"/>
  <c r="L81" i="3" s="1"/>
  <c r="F77" i="6"/>
  <c r="F80" i="1"/>
  <c r="L80" i="1" s="1"/>
  <c r="L77" i="6"/>
  <c r="N3" i="1"/>
  <c r="C74" i="7"/>
  <c r="Q73" i="7"/>
  <c r="N73" i="7"/>
  <c r="N72" i="7"/>
  <c r="Q71" i="7"/>
  <c r="N71" i="7"/>
  <c r="N70" i="7"/>
  <c r="N69" i="7"/>
  <c r="Q66" i="7"/>
  <c r="N66" i="7"/>
  <c r="N65" i="7"/>
  <c r="N64" i="7"/>
  <c r="Q63" i="7"/>
  <c r="N63" i="7"/>
  <c r="N62" i="7"/>
  <c r="Q61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C44" i="7"/>
  <c r="N43" i="7"/>
  <c r="N42" i="7"/>
  <c r="N41" i="7"/>
  <c r="N40" i="7"/>
  <c r="N38" i="7"/>
  <c r="N37" i="7"/>
  <c r="N36" i="7"/>
  <c r="N34" i="7"/>
  <c r="N33" i="7"/>
  <c r="N31" i="7"/>
  <c r="N29" i="7"/>
  <c r="N28" i="7"/>
  <c r="N27" i="7"/>
  <c r="N26" i="7"/>
  <c r="N25" i="7"/>
  <c r="N23" i="7"/>
  <c r="N22" i="7"/>
  <c r="N21" i="7"/>
  <c r="N20" i="7"/>
  <c r="N18" i="7"/>
  <c r="N17" i="7"/>
  <c r="N15" i="7"/>
  <c r="N14" i="7"/>
  <c r="N13" i="7"/>
  <c r="N11" i="7"/>
  <c r="N9" i="7"/>
  <c r="N7" i="7"/>
  <c r="N6" i="7"/>
  <c r="N5" i="7"/>
  <c r="N4" i="7"/>
  <c r="N3" i="7"/>
  <c r="C80" i="3"/>
  <c r="Q79" i="3"/>
  <c r="N79" i="3"/>
  <c r="N78" i="3"/>
  <c r="N77" i="3"/>
  <c r="Q76" i="3"/>
  <c r="N76" i="3"/>
  <c r="N75" i="3"/>
  <c r="Q74" i="3"/>
  <c r="N74" i="3"/>
  <c r="N73" i="3"/>
  <c r="N72" i="3"/>
  <c r="Q69" i="3"/>
  <c r="N69" i="3"/>
  <c r="N68" i="3"/>
  <c r="N67" i="3"/>
  <c r="Q66" i="3"/>
  <c r="N66" i="3"/>
  <c r="N65" i="3"/>
  <c r="Q64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C47" i="3"/>
  <c r="N46" i="3"/>
  <c r="N45" i="3"/>
  <c r="N44" i="3"/>
  <c r="N43" i="3"/>
  <c r="N41" i="3"/>
  <c r="N40" i="3"/>
  <c r="N39" i="3"/>
  <c r="N37" i="3"/>
  <c r="N36" i="3"/>
  <c r="N34" i="3"/>
  <c r="N32" i="3"/>
  <c r="N31" i="3"/>
  <c r="N30" i="3"/>
  <c r="N29" i="3"/>
  <c r="N28" i="3"/>
  <c r="N26" i="3"/>
  <c r="N25" i="3"/>
  <c r="N24" i="3"/>
  <c r="N23" i="3"/>
  <c r="N21" i="3"/>
  <c r="N20" i="3"/>
  <c r="N18" i="3"/>
  <c r="N17" i="3"/>
  <c r="N16" i="3"/>
  <c r="N14" i="3"/>
  <c r="N12" i="3"/>
  <c r="N10" i="3"/>
  <c r="N9" i="3"/>
  <c r="N8" i="3"/>
  <c r="N7" i="3"/>
  <c r="N6" i="3"/>
  <c r="N5" i="3"/>
  <c r="N4" i="3"/>
  <c r="C76" i="6"/>
  <c r="Q75" i="6"/>
  <c r="N75" i="6"/>
  <c r="N74" i="6"/>
  <c r="Q73" i="6"/>
  <c r="N73" i="6"/>
  <c r="N72" i="6"/>
  <c r="N71" i="6"/>
  <c r="Q68" i="6"/>
  <c r="N68" i="6"/>
  <c r="N67" i="6"/>
  <c r="N66" i="6"/>
  <c r="Q65" i="6"/>
  <c r="N65" i="6"/>
  <c r="N64" i="6"/>
  <c r="Q63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C46" i="6"/>
  <c r="N45" i="6"/>
  <c r="N44" i="6"/>
  <c r="N43" i="6"/>
  <c r="N42" i="6"/>
  <c r="N40" i="6"/>
  <c r="N39" i="6"/>
  <c r="N38" i="6"/>
  <c r="N36" i="6"/>
  <c r="N35" i="6"/>
  <c r="N33" i="6"/>
  <c r="N31" i="6"/>
  <c r="N30" i="6"/>
  <c r="N29" i="6"/>
  <c r="N28" i="6"/>
  <c r="N27" i="6"/>
  <c r="N25" i="6"/>
  <c r="N24" i="6"/>
  <c r="N23" i="6"/>
  <c r="N22" i="6"/>
  <c r="N20" i="6"/>
  <c r="N19" i="6"/>
  <c r="N17" i="6"/>
  <c r="N16" i="6"/>
  <c r="N15" i="6"/>
  <c r="N13" i="6"/>
  <c r="N11" i="6"/>
  <c r="N9" i="6"/>
  <c r="N8" i="6"/>
  <c r="N7" i="6"/>
  <c r="N6" i="6"/>
  <c r="N5" i="6"/>
  <c r="N4" i="6"/>
  <c r="N3" i="6"/>
  <c r="N80" i="3" l="1"/>
  <c r="O80" i="3" s="1"/>
  <c r="L80" i="3" s="1"/>
  <c r="N44" i="7"/>
  <c r="O44" i="7" s="1"/>
  <c r="L44" i="7" s="1"/>
  <c r="N47" i="3"/>
  <c r="N74" i="7"/>
  <c r="O74" i="7" s="1"/>
  <c r="L74" i="7" s="1"/>
  <c r="N76" i="6"/>
  <c r="N46" i="6"/>
  <c r="N4" i="1"/>
  <c r="N6" i="1"/>
  <c r="N7" i="1"/>
  <c r="N8" i="1"/>
  <c r="N9" i="1"/>
  <c r="N11" i="1"/>
  <c r="N13" i="1"/>
  <c r="N15" i="1"/>
  <c r="N16" i="1"/>
  <c r="N17" i="1"/>
  <c r="N19" i="1"/>
  <c r="N20" i="1"/>
  <c r="N22" i="1"/>
  <c r="N23" i="1"/>
  <c r="N24" i="1"/>
  <c r="N25" i="1"/>
  <c r="N27" i="1"/>
  <c r="N28" i="1"/>
  <c r="N29" i="1"/>
  <c r="N30" i="1"/>
  <c r="N31" i="1"/>
  <c r="N33" i="1"/>
  <c r="N35" i="1"/>
  <c r="N36" i="1"/>
  <c r="N38" i="1"/>
  <c r="N39" i="1"/>
  <c r="N40" i="1"/>
  <c r="N42" i="1"/>
  <c r="N43" i="1"/>
  <c r="N44" i="1"/>
  <c r="N45" i="1"/>
  <c r="N49" i="1"/>
  <c r="O47" i="3" l="1"/>
  <c r="L47" i="3" s="1"/>
  <c r="O76" i="6"/>
  <c r="L76" i="6" s="1"/>
  <c r="O46" i="6"/>
  <c r="L46" i="6" s="1"/>
  <c r="C79" i="1"/>
  <c r="N78" i="1"/>
  <c r="N77" i="1"/>
  <c r="N76" i="1"/>
  <c r="N75" i="1"/>
  <c r="N74" i="1"/>
  <c r="N73" i="1"/>
  <c r="N72" i="1"/>
  <c r="N71" i="1"/>
  <c r="N68" i="1"/>
  <c r="N67" i="1"/>
  <c r="N66" i="1"/>
  <c r="N65" i="1"/>
  <c r="N64" i="1"/>
  <c r="Q65" i="1" s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C46" i="1"/>
  <c r="N5" i="1"/>
  <c r="N46" i="1" s="1"/>
  <c r="O46" i="1" s="1"/>
  <c r="L46" i="1" l="1"/>
  <c r="N79" i="1"/>
  <c r="Q78" i="1"/>
  <c r="Q75" i="1"/>
  <c r="Q73" i="1"/>
  <c r="Q68" i="1"/>
  <c r="Q63" i="1"/>
  <c r="O79" i="1" l="1"/>
  <c r="L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MMAgaton</author>
  </authors>
  <commentList>
    <comment ref="I2" authorId="0" shapeId="0" xr:uid="{71AB8E98-A853-4C17-8201-6A416D11474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J2" authorId="0" shapeId="0" xr:uid="{B60382BB-FEAE-4F76-86BF-346EBB361FD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D43" authorId="0" shapeId="0" xr:uid="{BDFD8F32-F901-4381-8FF9-85CE5D62ED2E}">
      <text>
        <r>
          <rPr>
            <b/>
            <sz val="9"/>
            <color indexed="81"/>
            <rFont val="Tahoma"/>
            <family val="2"/>
          </rPr>
          <t>MMAgaton:</t>
        </r>
        <r>
          <rPr>
            <sz val="9"/>
            <color indexed="81"/>
            <rFont val="Tahoma"/>
            <family val="2"/>
          </rPr>
          <t xml:space="preserve">
responding promptly to emails, messages, and requests, indicating a commitment to timely communication.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MMAgaton</author>
  </authors>
  <commentList>
    <comment ref="I3" authorId="0" shapeId="0" xr:uid="{E7DEA58D-DC36-41E3-A500-C424BF1F701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J3" authorId="0" shapeId="0" xr:uid="{8F6E7DA5-AC96-4F84-8E57-C692A667A2EF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D46" authorId="0" shapeId="0" xr:uid="{6928E8EF-F0EC-4513-86FA-5473508C6C55}">
      <text>
        <r>
          <rPr>
            <b/>
            <sz val="9"/>
            <color indexed="81"/>
            <rFont val="Tahoma"/>
            <family val="2"/>
          </rPr>
          <t>MMAgaton:</t>
        </r>
        <r>
          <rPr>
            <sz val="9"/>
            <color indexed="81"/>
            <rFont val="Tahoma"/>
            <family val="2"/>
          </rPr>
          <t xml:space="preserve">
responding promptly to emails, messages, and requests, indicating a commitment to timely communication.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MMAgaton</author>
  </authors>
  <commentList>
    <comment ref="I2" authorId="0" shapeId="0" xr:uid="{DAF913ED-7FCD-4912-A2BC-A2DFC84CE11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J2" authorId="0" shapeId="0" xr:uid="{1D46BD2E-B019-4DCC-851F-D788AF3A46C4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D45" authorId="0" shapeId="0" xr:uid="{496792B1-5BC3-4811-982D-7868C7AD1C54}">
      <text>
        <r>
          <rPr>
            <b/>
            <sz val="9"/>
            <color indexed="81"/>
            <rFont val="Tahoma"/>
            <family val="2"/>
          </rPr>
          <t>MMAgaton:</t>
        </r>
        <r>
          <rPr>
            <sz val="9"/>
            <color indexed="81"/>
            <rFont val="Tahoma"/>
            <family val="2"/>
          </rPr>
          <t xml:space="preserve">
responding promptly to emails, messages, and requests, indicating a commitment to timely communication.</t>
        </r>
      </text>
    </comment>
    <comment ref="B76" authorId="0" shapeId="0" xr:uid="{6CB57C72-A499-45F7-849A-8C25FB6BEA71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No Staff Development (5%)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MMAgaton</author>
  </authors>
  <commentList>
    <comment ref="I2" authorId="0" shapeId="0" xr:uid="{C5D640E8-233B-42B1-941F-47DA974D62E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J2" authorId="0" shapeId="0" xr:uid="{51E52798-879B-4FAF-A898-EC461A57E9B2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will only be accomplished prior the performance rating discussion (end of the PMW period)</t>
        </r>
      </text>
    </comment>
    <comment ref="D45" authorId="0" shapeId="0" xr:uid="{A2CA7D88-A8C7-45A0-945E-2FB8D865A8E4}">
      <text>
        <r>
          <rPr>
            <b/>
            <sz val="9"/>
            <color indexed="81"/>
            <rFont val="Tahoma"/>
            <family val="2"/>
          </rPr>
          <t>MMAgaton:</t>
        </r>
        <r>
          <rPr>
            <sz val="9"/>
            <color indexed="81"/>
            <rFont val="Tahoma"/>
            <family val="2"/>
          </rPr>
          <t xml:space="preserve">
responding promptly to emails, messages, and requests, indicating a commitment to timely communication.</t>
        </r>
      </text>
    </comment>
  </commentList>
</comments>
</file>

<file path=xl/sharedStrings.xml><?xml version="1.0" encoding="utf-8"?>
<sst xmlns="http://schemas.openxmlformats.org/spreadsheetml/2006/main" count="741" uniqueCount="182">
  <si>
    <t>WEIGHT</t>
  </si>
  <si>
    <t>KEY BEHAVIORS AND SKILLS</t>
  </si>
  <si>
    <t>%</t>
  </si>
  <si>
    <t>TRACKING SOURCES</t>
  </si>
  <si>
    <t>FREQUENCY</t>
  </si>
  <si>
    <t>ACTUAL BEHAVIORS (STAR/AR)</t>
  </si>
  <si>
    <t>SELF-RATING</t>
  </si>
  <si>
    <t>RATER'S REMARKS</t>
  </si>
  <si>
    <t>FINAL RATING</t>
  </si>
  <si>
    <t>LEADERSHIP 
(15%)</t>
  </si>
  <si>
    <t xml:space="preserve">A.) Ability to motivate, guide and coach people. </t>
  </si>
  <si>
    <t>Feedbacks</t>
  </si>
  <si>
    <t>As needed</t>
  </si>
  <si>
    <t>B.) Leadership by example.</t>
  </si>
  <si>
    <t>COST CONSCIOUSNESS (10%)</t>
  </si>
  <si>
    <r>
      <t xml:space="preserve">A.)  Ability to seek ways on how to minimize expenses (resourcefullness). </t>
    </r>
    <r>
      <rPr>
        <i/>
        <sz val="10"/>
        <rFont val="Arial"/>
        <family val="2"/>
      </rPr>
      <t>Give specific example.</t>
    </r>
  </si>
  <si>
    <t>Feedbacks/ STAR Form</t>
  </si>
  <si>
    <t>B.)  Able to comply to schedules/timetable.</t>
  </si>
  <si>
    <t>INITIATIVE (5%)</t>
  </si>
  <si>
    <t>ADAPTABILITY (5%)</t>
  </si>
  <si>
    <t>A.) Willingness to accept new duty/function, continuous learning</t>
  </si>
  <si>
    <t>TEAMWORK 
(10%)</t>
  </si>
  <si>
    <t>A.)  Cooperates with others in the achievement of Goals and Objectives.</t>
  </si>
  <si>
    <t xml:space="preserve">      a.1 Performs work / finish tasks within working hours/time</t>
  </si>
  <si>
    <t>B.)  Goes out of his way to help other employees; willing to sacrifice.</t>
  </si>
  <si>
    <t xml:space="preserve">      b.1 Accompany or extend help to co-partners</t>
  </si>
  <si>
    <t>CUSTOMER SERVICE / GENERAL APPEARANCE 
(10%)</t>
  </si>
  <si>
    <t>A.)  Maintains good rapport with each member of the organization.</t>
  </si>
  <si>
    <t xml:space="preserve">       a.1 greets everyone often</t>
  </si>
  <si>
    <t xml:space="preserve">       a.2 smiles often</t>
  </si>
  <si>
    <t xml:space="preserve">      a. 3 displays professionalism at all time</t>
  </si>
  <si>
    <t>B.)  Able to attend queries of clients.</t>
  </si>
  <si>
    <t>C.)  Follows standards of good grooming and office decorum.</t>
  </si>
  <si>
    <r>
      <t xml:space="preserve">      c.1 reports to work neat and clean  </t>
    </r>
    <r>
      <rPr>
        <i/>
        <sz val="9"/>
        <rFont val="Arial"/>
        <family val="2"/>
      </rPr>
      <t>(ex.: well-ironed clothes/uniform, maintains proper hygiene)</t>
    </r>
  </si>
  <si>
    <t xml:space="preserve">      c.2 maintains well comb hair</t>
  </si>
  <si>
    <t xml:space="preserve">      c.3 maintains well trimmed/polish nails</t>
  </si>
  <si>
    <t xml:space="preserve">      c.4 maintains well organized work area/table</t>
  </si>
  <si>
    <t>D.)  Able to accept developmental feedback and apply</t>
  </si>
  <si>
    <t xml:space="preserve">     d.1 do not make face while receiving developmental feedbacks</t>
  </si>
  <si>
    <t xml:space="preserve">     d.2 body language reveals acceptance of developmental feedbacks</t>
  </si>
  <si>
    <t xml:space="preserve">     d.3 do not point finger to others while receiving developmental feedbacks</t>
  </si>
  <si>
    <t>ATTENTION TO DETAILS 
(10%)</t>
  </si>
  <si>
    <t>A.)  Produce outputs wth minimum correction.</t>
  </si>
  <si>
    <t>Reports</t>
  </si>
  <si>
    <r>
      <t xml:space="preserve">B.)  Shows understanding of Company Policies and applicable laws. </t>
    </r>
    <r>
      <rPr>
        <i/>
        <sz val="10"/>
        <rFont val="Arial"/>
        <family val="2"/>
      </rPr>
      <t>(may include perfect attendance)</t>
    </r>
  </si>
  <si>
    <t>Reports/ Feedbacks</t>
  </si>
  <si>
    <t>MARKET INTELLIGENCE 
(10%)</t>
  </si>
  <si>
    <t>A.) Build network related to his/her function.</t>
  </si>
  <si>
    <t xml:space="preserve">       a. able to identify person to approach in case of needs</t>
  </si>
  <si>
    <t>JUDGEMENT &amp; DECISION MAKING 
(15%)</t>
  </si>
  <si>
    <t>A.)  Able to decide based on functions.</t>
  </si>
  <si>
    <t xml:space="preserve">      a.1 able to make timely decision</t>
  </si>
  <si>
    <t>PLANNING &amp; ORGANIZING 
(10%)</t>
  </si>
  <si>
    <t>A.) Plans properly</t>
  </si>
  <si>
    <t xml:space="preserve">      a.1 stick to schedules/deadlines</t>
  </si>
  <si>
    <t xml:space="preserve">      a.2 anticipates errors/flaws and provides countermeasures</t>
  </si>
  <si>
    <t xml:space="preserve">      a.3 able to organize people based on specific needs</t>
  </si>
  <si>
    <t>B.) Communicates properly with respect</t>
  </si>
  <si>
    <t xml:space="preserve">     b.1 to peers</t>
  </si>
  <si>
    <t xml:space="preserve">     b.2 to subordinates</t>
  </si>
  <si>
    <t xml:space="preserve">     b.3 to superiors</t>
  </si>
  <si>
    <t>SUB-TOTAL</t>
  </si>
  <si>
    <t>WEIGHT of KRA</t>
  </si>
  <si>
    <t>OBJECTIVES</t>
  </si>
  <si>
    <t>ACTUAL RESULTS/COMMENTS</t>
  </si>
  <si>
    <t>MAIN FUNCTION 
(40%)</t>
  </si>
  <si>
    <t>Report</t>
  </si>
  <si>
    <t>Daily</t>
  </si>
  <si>
    <t>Once</t>
  </si>
  <si>
    <t>System</t>
  </si>
  <si>
    <t>COST MANAGEMENT 
(10%)</t>
  </si>
  <si>
    <t>1. Not to exceed the expense budget for utilities for the period.</t>
  </si>
  <si>
    <t>Variance Report</t>
  </si>
  <si>
    <t>2. Not to exceed expense budget for Travelling, Meals, Accomodations and Supplies for the period.</t>
  </si>
  <si>
    <t>CAREER DEVELOPMENT 
(5%)</t>
  </si>
  <si>
    <t>Memo</t>
  </si>
  <si>
    <t>2. To be able to pass quarterly awareness test (with separate rating guide) and quarterly DDI Examination</t>
  </si>
  <si>
    <t>Within the period</t>
  </si>
  <si>
    <t>SYSTEM IMPROVEMENT     
(5%)</t>
  </si>
  <si>
    <t>CLIENT SATISFACTION 
(5%)</t>
  </si>
  <si>
    <t>1. Quarterly rating on Department Evaluation (with definite rating guide).</t>
  </si>
  <si>
    <t>Dept Eval Result</t>
  </si>
  <si>
    <t>Memo - Customer relations</t>
  </si>
  <si>
    <t>PROCEDURAL COMPLIANCE      
 (30%)</t>
  </si>
  <si>
    <t>1. No Disciplinary actions from HR Policies &amp; Procedures</t>
  </si>
  <si>
    <t>2. Quarterly rating on Audit/Compliance Rating (with separate rating guide).</t>
  </si>
  <si>
    <t>STAFF DEVELOPMENT                        
(5%)</t>
  </si>
  <si>
    <t>within the period</t>
  </si>
  <si>
    <t>3. To encourage each staff to be able to pass the Quarterly DDI &amp; or Awareness Test/s</t>
  </si>
  <si>
    <t>Dept MOM</t>
  </si>
  <si>
    <t>SIGNATURES:</t>
  </si>
  <si>
    <t>Rated by:</t>
  </si>
  <si>
    <t>Acknolwedged by:</t>
  </si>
  <si>
    <t>`</t>
  </si>
  <si>
    <t>Periodic Reviews/Coaching Log</t>
  </si>
  <si>
    <t>Date:</t>
  </si>
  <si>
    <t>Details of Discussions/Action Plans</t>
  </si>
  <si>
    <t>ENCORE LEASING AND FINANCE CORP.</t>
  </si>
  <si>
    <t>NAME:</t>
  </si>
  <si>
    <t>POSITION:</t>
  </si>
  <si>
    <t>PERFORMANCE CYCLE</t>
  </si>
  <si>
    <t>DISCUSSION DATES:</t>
  </si>
  <si>
    <t>Reaching Agreement</t>
  </si>
  <si>
    <t>Person's Comments</t>
  </si>
  <si>
    <t>Periodic Reviews</t>
  </si>
  <si>
    <t>Summary Review</t>
  </si>
  <si>
    <t>COPIES TO</t>
  </si>
  <si>
    <t>Person's Signature</t>
  </si>
  <si>
    <t>Date</t>
  </si>
  <si>
    <t>Reviewer's Comments</t>
  </si>
  <si>
    <t xml:space="preserve"> </t>
  </si>
  <si>
    <t>Reviewer's Signature</t>
  </si>
  <si>
    <t>KEY RESULTS AREAS (KRA)</t>
  </si>
  <si>
    <r>
      <rPr>
        <b/>
        <sz val="11"/>
        <rFont val="Arial"/>
        <family val="2"/>
      </rPr>
      <t>DIMENSIONS</t>
    </r>
    <r>
      <rPr>
        <b/>
        <sz val="10"/>
        <rFont val="Arial Narrow"/>
        <family val="2"/>
      </rPr>
      <t xml:space="preserve">
Link with Objective(s)</t>
    </r>
  </si>
  <si>
    <t>1. To be able to attend/lead 1 learning session for the period</t>
  </si>
  <si>
    <t>2. To ensure each staff gets ____ commendation for the period. Based on the number of commendations
        Number of Staff ____    ACTUAL _____</t>
  </si>
  <si>
    <r>
      <t xml:space="preserve">2. No written/verbal complaint from external clients (with validation);  Positive feedbacks from external clients will serve as reference for "More Than Acceptable", or "Much More Than Acceptable" rating  - </t>
    </r>
    <r>
      <rPr>
        <b/>
        <sz val="10"/>
        <rFont val="Arial"/>
        <family val="2"/>
      </rPr>
      <t>Tool: STAR/AR Form</t>
    </r>
  </si>
  <si>
    <r>
      <t>3. No written/verbal complaint from internal clients (CS Related); Positive feedbacks from internal clients will serve as reference for "More Than Acceptable", or "Much More Than Acceptable" rating -</t>
    </r>
    <r>
      <rPr>
        <sz val="9"/>
        <rFont val="Arial"/>
        <family val="2"/>
      </rPr>
      <t xml:space="preserve"> </t>
    </r>
    <r>
      <rPr>
        <b/>
        <sz val="10"/>
        <rFont val="Arial"/>
        <family val="2"/>
      </rPr>
      <t>Tool: STAR/AR Form</t>
    </r>
  </si>
  <si>
    <r>
      <t xml:space="preserve">3. Able to get </t>
    </r>
    <r>
      <rPr>
        <b/>
        <u/>
        <sz val="10"/>
        <rFont val="Arial"/>
        <family val="2"/>
      </rPr>
      <t>1</t>
    </r>
    <r>
      <rPr>
        <sz val="10"/>
        <rFont val="Arial"/>
        <family val="2"/>
      </rPr>
      <t xml:space="preserve"> commendations (including perfect attendance)</t>
    </r>
  </si>
  <si>
    <t>My KRAs and behavioral dimensions were discused to me and I agree with these set targets/deliverables.</t>
  </si>
  <si>
    <t>I have discussed with my direct report his/her KRAs &amp; behavioral dimensions .</t>
  </si>
  <si>
    <t>RATING / EVALUATION:</t>
  </si>
  <si>
    <t>TARGET / GOAL SETTING:</t>
  </si>
  <si>
    <t>RATING SCALE</t>
  </si>
  <si>
    <t>N/A</t>
  </si>
  <si>
    <t>ACCEPTABLE</t>
  </si>
  <si>
    <t>MORE THAN ACCEPTABLE</t>
  </si>
  <si>
    <t>MUCH MORE THAN ACCEPTABLE</t>
  </si>
  <si>
    <t>LESS THAN ACCEPTABLE</t>
  </si>
  <si>
    <t>MUCH LESS THAN ACCEPTABLE</t>
  </si>
  <si>
    <t>NOT APPLICABLE</t>
  </si>
  <si>
    <t>Overall KRA Rating:</t>
  </si>
  <si>
    <t>Overall Behavioral Dimensions Rating:</t>
  </si>
  <si>
    <t>Weight of all KRAs</t>
  </si>
  <si>
    <t>Weight of Behavioral Dimensions</t>
  </si>
  <si>
    <t>PERFORMANCE WORKSHEET (for PROBATIONARY PARTNERS)</t>
  </si>
  <si>
    <t>KRA &amp; Behavioral Dimensions Ratings</t>
  </si>
  <si>
    <t>(OFFICER with partners to manage/supervise)</t>
  </si>
  <si>
    <t>(OFFICER without staff)</t>
  </si>
  <si>
    <t>(SENIOR or SUPERVISING STAFF with partners to supervise/manage)</t>
  </si>
  <si>
    <t>(STAFF level positions)</t>
  </si>
  <si>
    <t>KRA &amp; Objectives</t>
  </si>
  <si>
    <t>Behavioral Dimensions</t>
  </si>
  <si>
    <t>RATING SUMMARY:</t>
  </si>
  <si>
    <t>(Dimensions rating x 40%)</t>
  </si>
  <si>
    <t>(KRA rating x 60%)</t>
  </si>
  <si>
    <t>A. Behavioral Dimensions</t>
  </si>
  <si>
    <t>B. KRA &amp; Objectives</t>
  </si>
  <si>
    <t>(A + B)</t>
  </si>
  <si>
    <t>C. TOTAL KRA &amp; Dimensions</t>
  </si>
  <si>
    <t>D. Panel Interview</t>
  </si>
  <si>
    <t>(Average Dimensions ratings)</t>
  </si>
  <si>
    <t>(Average KRA ratings)</t>
  </si>
  <si>
    <t>PERFORMANCE CYCLES:</t>
  </si>
  <si>
    <t>1st PMW:</t>
  </si>
  <si>
    <t>2nd PMW:</t>
  </si>
  <si>
    <t>3rd PMW:</t>
  </si>
  <si>
    <t>Key Result Areas (KRA)</t>
  </si>
  <si>
    <t>CORE</t>
  </si>
  <si>
    <t>TOTAL</t>
  </si>
  <si>
    <t xml:space="preserve">    RATING SUMMARY:</t>
  </si>
  <si>
    <t>REMARKS</t>
  </si>
  <si>
    <t>TOTAL KRA &amp; DIMENSIONS</t>
  </si>
  <si>
    <t>Name &amp; Signature of Ratee</t>
  </si>
  <si>
    <t>KRA &amp; Behavioral Dimensions Ratings:</t>
  </si>
  <si>
    <t xml:space="preserve">1. To encourage each staff to submit ____ entry in the suggestion program for the period.
        Number of Staff _____    ACTUAL _____ </t>
  </si>
  <si>
    <t>I have discussed with my direct report his/her ratings.</t>
  </si>
  <si>
    <t>The ratings in KRAs and behavioral dimensions were discused to me and I agree with the evaluation.</t>
  </si>
  <si>
    <t>The ratings in KRAs and Dimensions were discused to me and I agree with the evaluation.</t>
  </si>
  <si>
    <t>OVERALL PROBATIONARY PERFORMANCE RATING (OPPR):</t>
  </si>
  <si>
    <t>(Average score in Panel Interview x 60%)</t>
  </si>
  <si>
    <t xml:space="preserve"> ([C x 40%] + D)</t>
  </si>
  <si>
    <r>
      <t xml:space="preserve">To be able to submit  </t>
    </r>
    <r>
      <rPr>
        <b/>
        <u/>
        <sz val="10"/>
        <rFont val="Arial"/>
        <family val="2"/>
      </rPr>
      <t>1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entry for the Suggest-to-Win (STW) contest for the period.</t>
    </r>
  </si>
  <si>
    <r>
      <t xml:space="preserve">To be able to submit  </t>
    </r>
    <r>
      <rPr>
        <b/>
        <u/>
        <sz val="10"/>
        <rFont val="Arial"/>
        <family val="2"/>
      </rPr>
      <t>1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approved system improvement for the period.</t>
    </r>
  </si>
  <si>
    <t>&lt;NAME &amp; SIGNATURE of RATER / HEAD&gt;</t>
  </si>
  <si>
    <t>&lt;NAME &amp; SIGNATURE of RATEE&gt;</t>
  </si>
  <si>
    <t>Name &amp; Signature of Rater / Head</t>
  </si>
  <si>
    <t>A.) Initiates action without interventions (proactiveness); Ability to make a follow-through finish an assigned job immediately and without  supervision. Exhibits the ability to take independent action and demonstrate a proactive approach to tasks and challenges</t>
  </si>
  <si>
    <t xml:space="preserve">      b.1 seek ways to provide immediate response to queries of clients.</t>
  </si>
  <si>
    <t xml:space="preserve">      b.2 seek ways to provide accurate response to queries of clients.</t>
  </si>
  <si>
    <t xml:space="preserve">      a.2 seek to provide accurate decision</t>
  </si>
  <si>
    <r>
      <t>C.) Exhibits a</t>
    </r>
    <r>
      <rPr>
        <b/>
        <sz val="10"/>
        <rFont val="Arial"/>
        <family val="2"/>
      </rPr>
      <t xml:space="preserve"> sense of urgency</t>
    </r>
    <r>
      <rPr>
        <sz val="10"/>
        <rFont val="Arial"/>
        <family val="2"/>
      </rPr>
      <t xml:space="preserve"> in the workplace, characterized by a proactive and prompt response to tasks, deadlines, and challenges; This includes responding promptly to emails, messages, and requests.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</si>
</sst>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0.0%"/>
    <numFmt numFmtId="166" formatCode="0.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1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0"/>
      <color rgb="FF0070C0"/>
      <name val="Arial"/>
      <family val="2"/>
    </font>
    <font>
      <i/>
      <sz val="9"/>
      <name val="Arial Narrow"/>
      <family val="2"/>
    </font>
    <font>
      <i/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Arial Narrow"/>
      <family val="2"/>
    </font>
    <font>
      <b/>
      <i/>
      <sz val="12"/>
      <name val="Arial Narrow"/>
      <family val="2"/>
    </font>
    <font>
      <b/>
      <i/>
      <sz val="11"/>
      <color theme="2" tint="-0.249977111117893"/>
      <name val="Arial Narrow"/>
      <family val="2"/>
    </font>
    <font>
      <b/>
      <sz val="12"/>
      <color rgb="FF002060"/>
      <name val="Arial"/>
      <family val="2"/>
    </font>
    <font>
      <b/>
      <sz val="16"/>
      <color rgb="FF002060"/>
      <name val="Arial"/>
      <family val="2"/>
    </font>
    <font>
      <sz val="12"/>
      <color rgb="FF0070C0"/>
      <name val="Arial"/>
      <family val="2"/>
    </font>
    <font>
      <b/>
      <i/>
      <sz val="12"/>
      <color rgb="FF0070C0"/>
      <name val="Arial"/>
      <family val="2"/>
    </font>
    <font>
      <b/>
      <sz val="10"/>
      <color rgb="FF002060"/>
      <name val="Arial"/>
      <family val="2"/>
    </font>
    <font>
      <b/>
      <sz val="14"/>
      <color rgb="FF002060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CFFDD"/>
        <bgColor indexed="64"/>
      </patternFill>
    </fill>
    <fill>
      <patternFill patternType="solid">
        <fgColor rgb="FFF7FFAF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81">
    <xf numFmtId="0" fontId="0" fillId="0" borderId="0" xfId="0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43" fontId="2" fillId="0" borderId="0" xfId="1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9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  <protection locked="0"/>
    </xf>
    <xf numFmtId="9" fontId="2" fillId="2" borderId="7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9" fontId="2" fillId="3" borderId="6" xfId="0" applyNumberFormat="1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43" fontId="2" fillId="0" borderId="0" xfId="1" applyFont="1" applyFill="1" applyBorder="1" applyAlignment="1">
      <alignment horizontal="right" vertical="center"/>
    </xf>
    <xf numFmtId="0" fontId="2" fillId="0" borderId="2" xfId="0" applyFont="1" applyBorder="1" applyAlignment="1" applyProtection="1">
      <alignment horizontal="left" vertical="center" wrapText="1"/>
      <protection locked="0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9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9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9" fontId="2" fillId="0" borderId="6" xfId="0" applyNumberFormat="1" applyFont="1" applyBorder="1" applyAlignment="1" applyProtection="1">
      <alignment horizontal="center" vertical="center" wrapText="1"/>
      <protection locked="0"/>
    </xf>
    <xf numFmtId="9" fontId="2" fillId="0" borderId="7" xfId="0" applyNumberFormat="1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2" fillId="0" borderId="12" xfId="0" applyFont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2" fillId="0" borderId="0" xfId="3"/>
    <xf numFmtId="0" fontId="11" fillId="0" borderId="6" xfId="0" applyFont="1" applyBorder="1" applyAlignment="1" applyProtection="1">
      <alignment horizontal="center" vertical="center" wrapText="1"/>
      <protection locked="0"/>
    </xf>
    <xf numFmtId="14" fontId="11" fillId="0" borderId="3" xfId="0" applyNumberFormat="1" applyFont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10" fontId="11" fillId="0" borderId="1" xfId="0" quotePrefix="1" applyNumberFormat="1" applyFont="1" applyBorder="1" applyAlignment="1" applyProtection="1">
      <alignment horizontal="left" vertical="center" wrapText="1"/>
      <protection locked="0"/>
    </xf>
    <xf numFmtId="9" fontId="11" fillId="0" borderId="1" xfId="0" applyNumberFormat="1" applyFont="1" applyBorder="1" applyAlignment="1" applyProtection="1">
      <alignment horizontal="justify" vertical="center"/>
      <protection locked="0"/>
    </xf>
    <xf numFmtId="10" fontId="11" fillId="0" borderId="3" xfId="0" applyNumberFormat="1" applyFont="1" applyBorder="1" applyAlignment="1" applyProtection="1">
      <alignment horizontal="center" vertical="center" wrapText="1"/>
      <protection locked="0"/>
    </xf>
    <xf numFmtId="10" fontId="11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>
      <alignment horizontal="left" vertical="center" wrapText="1" shrinkToFit="1"/>
    </xf>
    <xf numFmtId="0" fontId="11" fillId="0" borderId="1" xfId="0" applyFont="1" applyBorder="1" applyAlignment="1">
      <alignment horizontal="left" vertical="center" wrapText="1" shrinkToFit="1"/>
    </xf>
    <xf numFmtId="0" fontId="11" fillId="2" borderId="9" xfId="0" applyFont="1" applyFill="1" applyBorder="1" applyAlignment="1" applyProtection="1">
      <alignment vertical="center" wrapText="1" shrinkToFit="1"/>
      <protection locked="0"/>
    </xf>
    <xf numFmtId="0" fontId="11" fillId="0" borderId="10" xfId="0" applyFont="1" applyBorder="1" applyAlignment="1" applyProtection="1">
      <alignment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1" xfId="0" quotePrefix="1" applyFont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9" fontId="2" fillId="4" borderId="6" xfId="0" applyNumberFormat="1" applyFont="1" applyFill="1" applyBorder="1" applyAlignment="1">
      <alignment horizontal="center" vertical="center" wrapText="1"/>
    </xf>
    <xf numFmtId="9" fontId="20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7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left" vertical="center" wrapText="1"/>
      <protection locked="0"/>
    </xf>
    <xf numFmtId="9" fontId="20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left" vertical="center"/>
      <protection locked="0"/>
    </xf>
    <xf numFmtId="0" fontId="21" fillId="0" borderId="14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43" fontId="10" fillId="0" borderId="0" xfId="1" applyFont="1" applyFill="1" applyAlignment="1">
      <alignment vertical="center"/>
    </xf>
    <xf numFmtId="164" fontId="10" fillId="0" borderId="0" xfId="1" applyNumberFormat="1" applyFont="1" applyFill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9" fontId="2" fillId="0" borderId="9" xfId="0" applyNumberFormat="1" applyFont="1" applyBorder="1" applyAlignment="1">
      <alignment horizontal="center" vertical="center" shrinkToFit="1"/>
    </xf>
    <xf numFmtId="9" fontId="2" fillId="0" borderId="7" xfId="0" applyNumberFormat="1" applyFont="1" applyBorder="1" applyAlignment="1">
      <alignment horizontal="center" vertical="center" shrinkToFit="1"/>
    </xf>
    <xf numFmtId="9" fontId="2" fillId="0" borderId="3" xfId="0" applyNumberFormat="1" applyFont="1" applyBorder="1" applyAlignment="1">
      <alignment horizontal="center" vertical="center" shrinkToFit="1"/>
    </xf>
    <xf numFmtId="9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left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horizontal="center" vertical="top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9" fontId="2" fillId="0" borderId="9" xfId="0" applyNumberFormat="1" applyFont="1" applyBorder="1" applyAlignment="1">
      <alignment vertical="center" shrinkToFit="1"/>
    </xf>
    <xf numFmtId="9" fontId="2" fillId="0" borderId="6" xfId="0" applyNumberFormat="1" applyFont="1" applyBorder="1" applyAlignment="1">
      <alignment horizontal="center" vertical="center" shrinkToFit="1"/>
    </xf>
    <xf numFmtId="9" fontId="2" fillId="0" borderId="12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164" fontId="15" fillId="2" borderId="0" xfId="1" applyNumberFormat="1" applyFont="1" applyFill="1" applyAlignment="1">
      <alignment vertical="center"/>
    </xf>
    <xf numFmtId="0" fontId="15" fillId="2" borderId="19" xfId="0" applyFont="1" applyFill="1" applyBorder="1" applyAlignment="1">
      <alignment horizontal="left" vertical="center"/>
    </xf>
    <xf numFmtId="0" fontId="15" fillId="2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 shrinkToFit="1"/>
    </xf>
    <xf numFmtId="0" fontId="26" fillId="2" borderId="19" xfId="0" applyFont="1" applyFill="1" applyBorder="1" applyAlignment="1">
      <alignment horizontal="left" vertical="center" wrapText="1"/>
    </xf>
    <xf numFmtId="0" fontId="26" fillId="2" borderId="19" xfId="0" applyFont="1" applyFill="1" applyBorder="1" applyAlignment="1">
      <alignment horizontal="center" vertical="center" wrapText="1"/>
    </xf>
    <xf numFmtId="9" fontId="26" fillId="2" borderId="19" xfId="0" applyNumberFormat="1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center" vertical="center"/>
    </xf>
    <xf numFmtId="164" fontId="25" fillId="2" borderId="22" xfId="0" applyNumberFormat="1" applyFont="1" applyFill="1" applyBorder="1" applyAlignment="1">
      <alignment horizontal="center" vertical="center"/>
    </xf>
    <xf numFmtId="43" fontId="9" fillId="2" borderId="0" xfId="1" applyFont="1" applyFill="1" applyAlignment="1">
      <alignment vertical="center"/>
    </xf>
    <xf numFmtId="0" fontId="27" fillId="2" borderId="21" xfId="0" applyFont="1" applyFill="1" applyBorder="1" applyAlignment="1">
      <alignment horizontal="center" vertical="center" wrapText="1"/>
    </xf>
    <xf numFmtId="9" fontId="27" fillId="2" borderId="19" xfId="0" applyNumberFormat="1" applyFont="1" applyFill="1" applyBorder="1" applyAlignment="1">
      <alignment horizontal="center" vertical="center"/>
    </xf>
    <xf numFmtId="0" fontId="27" fillId="5" borderId="21" xfId="0" applyFont="1" applyFill="1" applyBorder="1" applyAlignment="1">
      <alignment horizontal="center" vertical="center" wrapText="1"/>
    </xf>
    <xf numFmtId="9" fontId="27" fillId="5" borderId="19" xfId="0" applyNumberFormat="1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center" vertical="center" wrapText="1"/>
    </xf>
    <xf numFmtId="9" fontId="26" fillId="5" borderId="19" xfId="0" applyNumberFormat="1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left" vertical="center"/>
    </xf>
    <xf numFmtId="0" fontId="15" fillId="5" borderId="19" xfId="0" applyFont="1" applyFill="1" applyBorder="1" applyAlignment="1">
      <alignment horizontal="center" vertical="center"/>
    </xf>
    <xf numFmtId="164" fontId="25" fillId="5" borderId="22" xfId="0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43" fontId="10" fillId="2" borderId="0" xfId="1" applyFont="1" applyFill="1" applyAlignment="1">
      <alignment vertical="center"/>
    </xf>
    <xf numFmtId="164" fontId="10" fillId="2" borderId="0" xfId="1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27" fillId="2" borderId="23" xfId="0" applyFont="1" applyFill="1" applyBorder="1" applyAlignment="1">
      <alignment horizontal="center" vertical="center" wrapText="1"/>
    </xf>
    <xf numFmtId="9" fontId="27" fillId="2" borderId="24" xfId="0" applyNumberFormat="1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left" vertical="center" wrapText="1"/>
    </xf>
    <xf numFmtId="0" fontId="26" fillId="2" borderId="24" xfId="0" applyFont="1" applyFill="1" applyBorder="1" applyAlignment="1">
      <alignment horizontal="center" vertical="center" wrapText="1"/>
    </xf>
    <xf numFmtId="9" fontId="26" fillId="2" borderId="24" xfId="0" applyNumberFormat="1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horizontal="center" vertical="center"/>
    </xf>
    <xf numFmtId="164" fontId="25" fillId="2" borderId="25" xfId="0" applyNumberFormat="1" applyFont="1" applyFill="1" applyBorder="1" applyAlignment="1">
      <alignment horizontal="center" vertical="center"/>
    </xf>
    <xf numFmtId="0" fontId="29" fillId="7" borderId="0" xfId="3" applyFont="1" applyFill="1"/>
    <xf numFmtId="0" fontId="2" fillId="7" borderId="0" xfId="3" applyFill="1"/>
    <xf numFmtId="0" fontId="33" fillId="7" borderId="0" xfId="3" applyFont="1" applyFill="1"/>
    <xf numFmtId="0" fontId="28" fillId="7" borderId="0" xfId="3" applyFont="1" applyFill="1"/>
    <xf numFmtId="0" fontId="9" fillId="7" borderId="0" xfId="3" applyFont="1" applyFill="1"/>
    <xf numFmtId="0" fontId="5" fillId="7" borderId="0" xfId="3" applyFont="1" applyFill="1" applyAlignment="1">
      <alignment horizontal="center" vertical="center" wrapText="1"/>
    </xf>
    <xf numFmtId="0" fontId="3" fillId="7" borderId="0" xfId="3" applyFont="1" applyFill="1" applyAlignment="1">
      <alignment horizontal="center" vertical="center"/>
    </xf>
    <xf numFmtId="0" fontId="3" fillId="7" borderId="0" xfId="3" applyFont="1" applyFill="1"/>
    <xf numFmtId="0" fontId="2" fillId="7" borderId="14" xfId="3" applyFill="1" applyBorder="1" applyProtection="1">
      <protection locked="0"/>
    </xf>
    <xf numFmtId="0" fontId="3" fillId="7" borderId="0" xfId="3" applyFont="1" applyFill="1" applyAlignment="1">
      <alignment horizontal="left"/>
    </xf>
    <xf numFmtId="0" fontId="2" fillId="7" borderId="13" xfId="3" applyFill="1" applyBorder="1" applyProtection="1">
      <protection locked="0"/>
    </xf>
    <xf numFmtId="0" fontId="2" fillId="7" borderId="0" xfId="3" applyFill="1" applyAlignment="1">
      <alignment horizontal="left"/>
    </xf>
    <xf numFmtId="0" fontId="13" fillId="7" borderId="0" xfId="3" applyFont="1" applyFill="1"/>
    <xf numFmtId="0" fontId="3" fillId="7" borderId="0" xfId="3" applyFont="1" applyFill="1" applyAlignment="1">
      <alignment horizontal="left" indent="1"/>
    </xf>
    <xf numFmtId="166" fontId="30" fillId="7" borderId="14" xfId="3" applyNumberFormat="1" applyFont="1" applyFill="1" applyBorder="1"/>
    <xf numFmtId="0" fontId="22" fillId="7" borderId="0" xfId="3" applyFont="1" applyFill="1"/>
    <xf numFmtId="166" fontId="30" fillId="7" borderId="13" xfId="3" applyNumberFormat="1" applyFont="1" applyFill="1" applyBorder="1"/>
    <xf numFmtId="166" fontId="30" fillId="7" borderId="0" xfId="3" applyNumberFormat="1" applyFont="1" applyFill="1"/>
    <xf numFmtId="0" fontId="32" fillId="7" borderId="28" xfId="3" applyFont="1" applyFill="1" applyBorder="1" applyAlignment="1">
      <alignment horizontal="center"/>
    </xf>
    <xf numFmtId="0" fontId="35" fillId="7" borderId="0" xfId="3" applyFont="1" applyFill="1"/>
    <xf numFmtId="0" fontId="7" fillId="7" borderId="0" xfId="3" applyFont="1" applyFill="1"/>
    <xf numFmtId="0" fontId="17" fillId="7" borderId="0" xfId="3" applyFont="1" applyFill="1" applyAlignment="1">
      <alignment horizontal="left" indent="1"/>
    </xf>
    <xf numFmtId="0" fontId="2" fillId="7" borderId="11" xfId="3" applyFill="1" applyBorder="1"/>
    <xf numFmtId="0" fontId="2" fillId="7" borderId="13" xfId="3" applyFill="1" applyBorder="1"/>
    <xf numFmtId="0" fontId="3" fillId="7" borderId="13" xfId="3" applyFont="1" applyFill="1" applyBorder="1"/>
    <xf numFmtId="0" fontId="9" fillId="7" borderId="13" xfId="3" applyFont="1" applyFill="1" applyBorder="1"/>
    <xf numFmtId="0" fontId="2" fillId="7" borderId="2" xfId="3" applyFill="1" applyBorder="1"/>
    <xf numFmtId="0" fontId="2" fillId="7" borderId="9" xfId="3" applyFill="1" applyBorder="1"/>
    <xf numFmtId="0" fontId="2" fillId="7" borderId="15" xfId="3" applyFill="1" applyBorder="1"/>
    <xf numFmtId="0" fontId="2" fillId="7" borderId="4" xfId="3" applyFill="1" applyBorder="1"/>
    <xf numFmtId="0" fontId="2" fillId="7" borderId="12" xfId="3" applyFill="1" applyBorder="1"/>
    <xf numFmtId="0" fontId="2" fillId="7" borderId="5" xfId="3" applyFill="1" applyBorder="1" applyProtection="1">
      <protection locked="0"/>
    </xf>
    <xf numFmtId="0" fontId="2" fillId="7" borderId="8" xfId="3" applyFill="1" applyBorder="1"/>
    <xf numFmtId="0" fontId="20" fillId="7" borderId="0" xfId="3" applyFont="1" applyFill="1"/>
    <xf numFmtId="0" fontId="2" fillId="7" borderId="10" xfId="3" applyFill="1" applyBorder="1"/>
    <xf numFmtId="0" fontId="2" fillId="7" borderId="14" xfId="3" applyFill="1" applyBorder="1"/>
    <xf numFmtId="0" fontId="11" fillId="0" borderId="9" xfId="0" applyFont="1" applyBorder="1" applyAlignment="1" applyProtection="1">
      <alignment vertical="center" wrapText="1" shrinkToFi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4" fillId="7" borderId="14" xfId="3" applyFont="1" applyFill="1" applyBorder="1" applyProtection="1">
      <protection locked="0"/>
    </xf>
    <xf numFmtId="0" fontId="14" fillId="7" borderId="0" xfId="3" applyFont="1" applyFill="1" applyProtection="1">
      <protection locked="0"/>
    </xf>
    <xf numFmtId="0" fontId="3" fillId="7" borderId="0" xfId="3" applyFont="1" applyFill="1" applyAlignment="1">
      <alignment vertical="center"/>
    </xf>
    <xf numFmtId="0" fontId="36" fillId="0" borderId="0" xfId="0" applyFont="1"/>
    <xf numFmtId="0" fontId="14" fillId="7" borderId="14" xfId="3" applyFont="1" applyFill="1" applyBorder="1" applyAlignment="1" applyProtection="1">
      <alignment horizontal="center"/>
      <protection locked="0"/>
    </xf>
    <xf numFmtId="0" fontId="3" fillId="7" borderId="0" xfId="3" applyFont="1" applyFill="1" applyAlignment="1">
      <alignment horizontal="center" vertical="center"/>
    </xf>
    <xf numFmtId="0" fontId="3" fillId="7" borderId="14" xfId="3" applyFont="1" applyFill="1" applyBorder="1" applyAlignment="1" applyProtection="1">
      <alignment horizontal="center"/>
      <protection locked="0"/>
    </xf>
    <xf numFmtId="0" fontId="34" fillId="7" borderId="0" xfId="3" applyFont="1" applyFill="1" applyAlignment="1">
      <alignment horizontal="center" wrapText="1"/>
    </xf>
    <xf numFmtId="0" fontId="34" fillId="7" borderId="29" xfId="3" applyFont="1" applyFill="1" applyBorder="1" applyAlignment="1">
      <alignment horizontal="center" wrapText="1"/>
    </xf>
    <xf numFmtId="0" fontId="34" fillId="7" borderId="0" xfId="3" applyFont="1" applyFill="1" applyAlignment="1">
      <alignment horizontal="left"/>
    </xf>
    <xf numFmtId="0" fontId="9" fillId="7" borderId="0" xfId="3" applyFont="1" applyFill="1" applyAlignment="1">
      <alignment horizontal="center"/>
    </xf>
    <xf numFmtId="0" fontId="2" fillId="7" borderId="12" xfId="3" applyFill="1" applyBorder="1" applyAlignment="1" applyProtection="1">
      <alignment horizontal="center"/>
      <protection locked="0"/>
    </xf>
    <xf numFmtId="0" fontId="2" fillId="7" borderId="0" xfId="3" applyFill="1" applyAlignment="1" applyProtection="1">
      <alignment horizontal="center"/>
      <protection locked="0"/>
    </xf>
    <xf numFmtId="0" fontId="2" fillId="7" borderId="8" xfId="3" applyFill="1" applyBorder="1" applyAlignment="1" applyProtection="1">
      <alignment horizontal="center"/>
      <protection locked="0"/>
    </xf>
    <xf numFmtId="0" fontId="2" fillId="7" borderId="14" xfId="3" applyFill="1" applyBorder="1" applyAlignment="1" applyProtection="1">
      <alignment horizontal="center"/>
      <protection locked="0"/>
    </xf>
    <xf numFmtId="0" fontId="2" fillId="7" borderId="9" xfId="3" applyFill="1" applyBorder="1" applyAlignment="1" applyProtection="1">
      <alignment horizontal="center"/>
      <protection locked="0"/>
    </xf>
    <xf numFmtId="0" fontId="2" fillId="7" borderId="15" xfId="3" applyFill="1" applyBorder="1" applyAlignment="1" applyProtection="1">
      <alignment horizontal="center"/>
      <protection locked="0"/>
    </xf>
    <xf numFmtId="0" fontId="2" fillId="7" borderId="4" xfId="3" applyFill="1" applyBorder="1" applyAlignment="1" applyProtection="1">
      <alignment horizontal="center"/>
      <protection locked="0"/>
    </xf>
    <xf numFmtId="0" fontId="2" fillId="7" borderId="10" xfId="3" applyFill="1" applyBorder="1" applyAlignment="1" applyProtection="1">
      <alignment horizontal="center"/>
      <protection locked="0"/>
    </xf>
    <xf numFmtId="0" fontId="2" fillId="7" borderId="5" xfId="3" applyFill="1" applyBorder="1" applyAlignment="1" applyProtection="1">
      <alignment horizontal="center"/>
      <protection locked="0"/>
    </xf>
    <xf numFmtId="0" fontId="3" fillId="7" borderId="0" xfId="3" applyFont="1" applyFill="1" applyAlignment="1">
      <alignment horizontal="left" vertical="center" wrapText="1"/>
    </xf>
    <xf numFmtId="0" fontId="14" fillId="7" borderId="26" xfId="3" applyFont="1" applyFill="1" applyBorder="1" applyAlignment="1">
      <alignment horizontal="center"/>
    </xf>
    <xf numFmtId="0" fontId="14" fillId="7" borderId="27" xfId="3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9" fontId="6" fillId="0" borderId="8" xfId="0" applyNumberFormat="1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9" fontId="6" fillId="0" borderId="4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9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9" fontId="6" fillId="0" borderId="7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3" xr:uid="{110F8DB1-4D00-4655-8FB8-4F39FA2FAB17}"/>
    <cellStyle name="Percent" xfId="2" builtinId="5"/>
  </cellStyles>
  <dxfs count="0"/>
  <tableStyles count="0" defaultTableStyle="TableStyleMedium2" defaultPivotStyle="PivotStyleLight16"/>
  <colors>
    <mruColors>
      <color rgb="FFFCFFDD"/>
      <color rgb="FFE1FFE1"/>
      <color rgb="FFF7FFAF"/>
      <color rgb="FFCDFFD8"/>
      <color rgb="FFFFE5FF"/>
      <color rgb="FFE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144266</xdr:colOff>
      <xdr:row>0</xdr:row>
      <xdr:rowOff>173307</xdr:rowOff>
    </xdr:from>
    <xdr:to>
      <xdr:col>4</xdr:col>
      <xdr:colOff>115126</xdr:colOff>
      <xdr:row>1</xdr:row>
      <xdr:rowOff>324462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D29D0F8-8546-DC65-AEA5-B78F3EA4D765}"/>
            </a:ext>
          </a:extLst>
        </xdr:cNvPr>
        <xdr:cNvGrpSpPr/>
      </xdr:nvGrpSpPr>
      <xdr:grpSpPr>
        <a:xfrm>
          <a:off x="303016" y="173307"/>
          <a:ext cx="2993460" cy="817905"/>
          <a:chOff x="282812" y="46312"/>
          <a:chExt cx="2718679" cy="82079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7C856FF-6B63-4C78-AEF6-9A43A29F8D8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55862" b="17263"/>
          <a:stretch/>
        </xdr:blipFill>
        <xdr:spPr>
          <a:xfrm>
            <a:off x="962725" y="224971"/>
            <a:ext cx="2038766" cy="54791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4565C4A-0BC4-0C4B-07AF-45C0803578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153" t="5385" r="21540" b="44616"/>
          <a:stretch/>
        </xdr:blipFill>
        <xdr:spPr>
          <a:xfrm>
            <a:off x="282812" y="46312"/>
            <a:ext cx="866786" cy="82079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72D219A9-8B4A-42A3-9913-D8475CB5DB74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C1ABB99E-CFDF-400D-92A4-F1E8DFC38135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4169FB31-68D1-4353-9325-6E9601B7D23E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9571E444-12BD-477C-8DBC-D02630333758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24AB56E4-4119-4410-B427-A96BCB4B1660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EE1E1D80-A453-4B0D-981D-AF2BF33ABA7D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DF892BED-7CB7-4F08-9E77-36F836D6E432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D023D992-8B9D-4594-9B21-469258AA85AE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E0480DBB-886C-423B-AA57-708AAD9D5A4D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555AF6D7-F61A-4FE2-A0AE-3350C51DE006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BB55F9AF-94FB-45DC-94D7-7DEEE6B012EE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3D71CFAE-A8DC-4AF7-AACF-E76836A277C1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00AB903F-0F2F-4119-929C-CC427D7CEF24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15" name="AutoShape 6">
          <a:extLst>
            <a:ext uri="{FF2B5EF4-FFF2-40B4-BE49-F238E27FC236}">
              <a16:creationId xmlns:a16="http://schemas.microsoft.com/office/drawing/2014/main" id="{4C146D8C-5CF3-4448-984D-C7C6D4C021D7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C4F73506-D978-41B1-81D2-31795E87787A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FA41EE24-BE99-4BD0-BD3F-C4D2DC3DAE1F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8F2CB6D5-A0F5-4A74-8DD6-7697EE79971B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90950DF1-862F-44C6-A0A7-680CB54DD2ED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54CCB2D8-E474-45B3-9C5C-241243178598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2E12D5C1-1E0C-4797-A87F-0DEEA132876A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D0AA2FEA-74E3-4683-A9BB-5955FBCE26F3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E8A1855C-89C2-49B5-B8C3-A708A9224842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C9018639-B50F-4291-B9C5-8834E49FF17F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37D1649F-25F0-49AF-AE3F-CAF91FDF8828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6DEA237-9250-4978-B213-C753931FAF8E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0</xdr:colOff>
      <xdr:row>43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5A4EDF1C-0A8B-47B7-BA0E-DEF196A19AF7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AB61742D-EC46-495D-B2C6-5A41D78E28D3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43</xdr:row>
      <xdr:rowOff>0</xdr:rowOff>
    </xdr:from>
    <xdr:to>
      <xdr:col>2</xdr:col>
      <xdr:colOff>218520</xdr:colOff>
      <xdr:row>43</xdr:row>
      <xdr:rowOff>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9168E0CF-50AC-4F66-B007-A5F6E2EFDAD4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75CDF95E-77CE-4098-89FC-6714D11C9485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0</xdr:colOff>
      <xdr:row>51</xdr:row>
      <xdr:rowOff>0</xdr:rowOff>
    </xdr:to>
    <xdr:sp macro="" textlink="">
      <xdr:nvSpPr>
        <xdr:cNvPr id="31" name="AutoShape 6">
          <a:extLst>
            <a:ext uri="{FF2B5EF4-FFF2-40B4-BE49-F238E27FC236}">
              <a16:creationId xmlns:a16="http://schemas.microsoft.com/office/drawing/2014/main" id="{0ED55E3A-3F39-47EE-AB52-48E227F48CFE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B05F97B2-195E-4868-AEB9-2BBB3D146B03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72</xdr:row>
      <xdr:rowOff>0</xdr:rowOff>
    </xdr:from>
    <xdr:to>
      <xdr:col>2</xdr:col>
      <xdr:colOff>218520</xdr:colOff>
      <xdr:row>72</xdr:row>
      <xdr:rowOff>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F56653E9-E78F-4BA7-8B63-91EC8EBC5216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21195561-5C4A-49F2-BDEE-CCECD6A2ACDA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EEAEFE03-6C38-4A7A-84E9-1EE7E324F626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A5095E09-32B0-43A2-92DB-FF8CA0A984E8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A6382D18-608B-4369-81D9-242FEBBBF334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4B8ACA1B-2B04-4C0F-B16D-A22F38B630A2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C9FE1D2E-EE67-4059-BB90-2175883956CA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73BE4F3B-43BD-40B0-8BC1-AC0C56A9CE76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D502B8EC-2897-4692-BB1B-A981ECAA4A52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74D59A43-856A-45CB-AE92-6D47A7E748D1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087B06FB-9DFF-4C2D-84CE-4C259809FE11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5E77078D-8AC8-4DFD-B08A-F484DEE1BC7E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BD38441E-FABF-4043-B88E-D8F28D718C89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9C47D322-968F-4C5C-B109-AF93D7FDFC96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15" name="AutoShape 6">
          <a:extLst>
            <a:ext uri="{FF2B5EF4-FFF2-40B4-BE49-F238E27FC236}">
              <a16:creationId xmlns:a16="http://schemas.microsoft.com/office/drawing/2014/main" id="{6D8CE056-79D4-4081-8B1C-D2A580C51412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BD4B11CA-57CE-49B8-ADA5-4880C9B14933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F6A20655-D5BB-434D-B515-39C68848189C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E9E90072-3D53-4D23-9DB8-E42DE966ED1D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1D042B15-49E9-4EFA-9ECF-D9351753D0F0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FB3EE017-E0C0-4409-A48A-9EEB4AE3B389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F161AC7B-23E1-469D-8874-322AFADA59C5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2168ABCE-F9F1-42D4-9072-9F55536EA923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A3B1CF68-D040-4266-9FC9-C2667A3C17D5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1FA9D9E3-C1B5-4443-8C0D-5E942DFF6FFE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E6E553C7-24AA-433A-B7B2-7DFD9AF71F7B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EF9CFF70-3F7B-4191-9FFA-CCB49115E2B8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F7E899EF-C0F1-45B2-9CA7-9796F7460115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BB3CDCD8-4B71-4AD0-AB68-0E30EC059312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46</xdr:row>
      <xdr:rowOff>0</xdr:rowOff>
    </xdr:from>
    <xdr:to>
      <xdr:col>2</xdr:col>
      <xdr:colOff>218520</xdr:colOff>
      <xdr:row>46</xdr:row>
      <xdr:rowOff>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A79819B2-47CA-456F-B249-38B32DD3D6B1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99708716-DD06-484E-A446-CB338B57698D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31" name="AutoShape 6">
          <a:extLst>
            <a:ext uri="{FF2B5EF4-FFF2-40B4-BE49-F238E27FC236}">
              <a16:creationId xmlns:a16="http://schemas.microsoft.com/office/drawing/2014/main" id="{59F88DCC-47DA-4101-B4E1-63E9955B1B59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652EDF34-106D-4E68-822D-5CD909F5230C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75</xdr:row>
      <xdr:rowOff>0</xdr:rowOff>
    </xdr:from>
    <xdr:to>
      <xdr:col>2</xdr:col>
      <xdr:colOff>218520</xdr:colOff>
      <xdr:row>75</xdr:row>
      <xdr:rowOff>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7A1D976B-97FD-4C26-BD7E-5AC515D9FED0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84E43A47-5D91-4A7E-8A5C-B008C8723016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DCA97B5C-6B3B-4F11-962F-74AA488BE4A2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5339D744-D44C-414D-B7AA-BCFAF5F3BDDC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AC5B7655-6470-4C6B-B22A-F52A8ACF519C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A927A159-F31C-4D95-B0F7-DC95FEE6291D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589BDBF4-7614-4CD4-90AD-375F6C144468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FFDC6E98-28D5-40DE-8913-B550FB3C3C78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14ADCBDD-58AF-419E-A295-BDD6870527A5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D64CA69D-57E5-44DA-AC30-D2EE4B19998F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10971558-0D5E-4153-86E4-B834DFA9C641}"/>
            </a:ext>
          </a:extLst>
        </xdr:cNvPr>
        <xdr:cNvSpPr>
          <a:spLocks noChangeArrowheads="1"/>
        </xdr:cNvSpPr>
      </xdr:nvSpPr>
      <xdr:spPr bwMode="auto">
        <a:xfrm>
          <a:off x="1270000" y="13658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A0095217-1FDA-4369-8660-AD3205D9BE69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E72AA559-A4C9-4BAE-9F79-3A3B69EDBBFA}"/>
            </a:ext>
          </a:extLst>
        </xdr:cNvPr>
        <xdr:cNvSpPr/>
      </xdr:nvSpPr>
      <xdr:spPr>
        <a:xfrm>
          <a:off x="1488160" y="1365885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79C2182C-C19B-4111-B86F-B62028F0911B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15" name="AutoShape 6">
          <a:extLst>
            <a:ext uri="{FF2B5EF4-FFF2-40B4-BE49-F238E27FC236}">
              <a16:creationId xmlns:a16="http://schemas.microsoft.com/office/drawing/2014/main" id="{A61D6B67-874A-426D-8F6D-E825C759EB92}"/>
            </a:ext>
          </a:extLst>
        </xdr:cNvPr>
        <xdr:cNvSpPr>
          <a:spLocks noChangeArrowheads="1"/>
        </xdr:cNvSpPr>
      </xdr:nvSpPr>
      <xdr:spPr bwMode="auto">
        <a:xfrm>
          <a:off x="1270000" y="165925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50746AD8-B9FB-491D-B0BE-DF789F6858A5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D055ABCE-7DB0-4B38-9B44-3A4A045AA88C}"/>
            </a:ext>
          </a:extLst>
        </xdr:cNvPr>
        <xdr:cNvSpPr/>
      </xdr:nvSpPr>
      <xdr:spPr>
        <a:xfrm>
          <a:off x="1488160" y="219075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5B88CB2E-0FCF-4442-BDA9-89F6338AF11B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0</xdr:colOff>
      <xdr:row>45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B007C5F7-59BC-449B-AD96-6CC1ADD0DC7A}"/>
            </a:ext>
          </a:extLst>
        </xdr:cNvPr>
        <xdr:cNvSpPr>
          <a:spLocks noChangeArrowheads="1"/>
        </xdr:cNvSpPr>
      </xdr:nvSpPr>
      <xdr:spPr bwMode="auto">
        <a:xfrm>
          <a:off x="1270000" y="165481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8E2C614D-32F8-4ACA-9E83-2A15177524CD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45</xdr:row>
      <xdr:rowOff>0</xdr:rowOff>
    </xdr:from>
    <xdr:to>
      <xdr:col>2</xdr:col>
      <xdr:colOff>218520</xdr:colOff>
      <xdr:row>45</xdr:row>
      <xdr:rowOff>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7AD05006-2F1E-4EF3-B657-38BF9CA48311}"/>
            </a:ext>
          </a:extLst>
        </xdr:cNvPr>
        <xdr:cNvSpPr/>
      </xdr:nvSpPr>
      <xdr:spPr>
        <a:xfrm>
          <a:off x="1488160" y="165481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7BE3371A-F1F0-4901-AD46-B0F8FD91566C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881783EF-C389-48A1-AF17-A68D2563A557}"/>
            </a:ext>
          </a:extLst>
        </xdr:cNvPr>
        <xdr:cNvSpPr>
          <a:spLocks noChangeArrowheads="1"/>
        </xdr:cNvSpPr>
      </xdr:nvSpPr>
      <xdr:spPr bwMode="auto">
        <a:xfrm>
          <a:off x="1270000" y="194564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BDF185DF-B4BA-4809-9FD3-F2EFCD866CC9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218160</xdr:colOff>
      <xdr:row>74</xdr:row>
      <xdr:rowOff>0</xdr:rowOff>
    </xdr:from>
    <xdr:to>
      <xdr:col>2</xdr:col>
      <xdr:colOff>218520</xdr:colOff>
      <xdr:row>74</xdr:row>
      <xdr:rowOff>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26FD9035-B8A6-4705-81E5-92570AC84208}"/>
            </a:ext>
          </a:extLst>
        </xdr:cNvPr>
        <xdr:cNvSpPr/>
      </xdr:nvSpPr>
      <xdr:spPr>
        <a:xfrm>
          <a:off x="1488160" y="25514300"/>
          <a:ext cx="36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991A-812C-42BD-AADC-F4E6355D66E5}">
  <sheetPr>
    <tabColor rgb="FFC00000"/>
  </sheetPr>
  <dimension ref="A1:J36"/>
  <sheetViews>
    <sheetView view="pageBreakPreview" zoomScaleNormal="100" zoomScaleSheetLayoutView="100" workbookViewId="0">
      <selection activeCell="D34" sqref="D34"/>
    </sheetView>
  </sheetViews>
  <sheetFormatPr defaultColWidth="9.1796875" defaultRowHeight="12.5" x14ac:dyDescent="0.25"/>
  <cols>
    <col min="1" max="1" width="2.26953125" style="184" customWidth="1"/>
    <col min="2" max="2" width="10.1796875" style="52" customWidth="1"/>
    <col min="3" max="3" width="14" style="52" customWidth="1"/>
    <col min="4" max="4" width="19.08984375" style="52" customWidth="1"/>
    <col min="5" max="5" width="11" style="52" customWidth="1"/>
    <col min="6" max="6" width="2.36328125" style="52" customWidth="1"/>
    <col min="7" max="7" width="9.81640625" style="52" bestFit="1" customWidth="1"/>
    <col min="8" max="8" width="10" style="52" customWidth="1"/>
    <col min="9" max="9" width="35.26953125" style="52" customWidth="1"/>
    <col min="10" max="10" width="9.1796875" style="184"/>
    <col min="11" max="16384" width="9.1796875" style="52"/>
  </cols>
  <sheetData>
    <row r="1" spans="2:9" ht="52.5" customHeight="1" x14ac:dyDescent="0.4">
      <c r="B1" s="185"/>
      <c r="C1" s="184"/>
      <c r="D1" s="184"/>
      <c r="E1" s="184"/>
      <c r="F1" s="184"/>
      <c r="G1" s="184"/>
      <c r="H1" s="184"/>
      <c r="I1" s="184"/>
    </row>
    <row r="2" spans="2:9" ht="55" customHeight="1" x14ac:dyDescent="0.4">
      <c r="B2" s="183" t="s">
        <v>169</v>
      </c>
      <c r="C2" s="184"/>
      <c r="D2" s="184"/>
      <c r="E2" s="184"/>
      <c r="F2" s="184"/>
      <c r="G2" s="184"/>
      <c r="H2" s="184"/>
      <c r="I2" s="184"/>
    </row>
    <row r="3" spans="2:9" ht="14" x14ac:dyDescent="0.3">
      <c r="B3" s="202"/>
      <c r="C3" s="184"/>
      <c r="D3" s="184"/>
      <c r="E3" s="184"/>
      <c r="F3" s="184"/>
      <c r="G3" s="184"/>
      <c r="H3" s="184"/>
      <c r="I3" s="184"/>
    </row>
    <row r="4" spans="2:9" x14ac:dyDescent="0.25">
      <c r="B4" s="184"/>
      <c r="C4" s="184"/>
      <c r="D4" s="184"/>
      <c r="E4" s="184"/>
      <c r="F4" s="184"/>
      <c r="G4" s="184"/>
      <c r="H4" s="184"/>
      <c r="I4" s="184"/>
    </row>
    <row r="5" spans="2:9" ht="13" x14ac:dyDescent="0.3">
      <c r="B5" s="184" t="s">
        <v>98</v>
      </c>
      <c r="C5" s="184"/>
      <c r="D5" s="227"/>
      <c r="E5" s="227"/>
      <c r="F5" s="227"/>
      <c r="G5" s="227"/>
      <c r="H5" s="184"/>
      <c r="I5" s="184"/>
    </row>
    <row r="6" spans="2:9" ht="13" x14ac:dyDescent="0.3">
      <c r="B6" s="184" t="s">
        <v>99</v>
      </c>
      <c r="C6" s="184"/>
      <c r="D6" s="227"/>
      <c r="E6" s="227"/>
      <c r="F6" s="227"/>
      <c r="G6" s="227"/>
      <c r="H6" s="184"/>
      <c r="I6" s="184"/>
    </row>
    <row r="7" spans="2:9" ht="13" x14ac:dyDescent="0.3">
      <c r="B7" s="184" t="s">
        <v>153</v>
      </c>
      <c r="C7" s="184"/>
      <c r="D7" s="227"/>
      <c r="E7" s="227"/>
      <c r="F7" s="227"/>
      <c r="G7" s="227"/>
      <c r="H7" s="184"/>
      <c r="I7" s="184"/>
    </row>
    <row r="8" spans="2:9" ht="13" x14ac:dyDescent="0.3">
      <c r="B8" s="184"/>
      <c r="C8" s="184"/>
      <c r="D8" s="227"/>
      <c r="E8" s="227"/>
      <c r="F8" s="227"/>
      <c r="G8" s="227"/>
      <c r="H8" s="184"/>
      <c r="I8" s="184"/>
    </row>
    <row r="9" spans="2:9" ht="13" x14ac:dyDescent="0.3">
      <c r="B9" s="184"/>
      <c r="C9" s="184"/>
      <c r="D9" s="227"/>
      <c r="E9" s="227"/>
      <c r="F9" s="227"/>
      <c r="G9" s="227"/>
      <c r="H9" s="184"/>
      <c r="I9" s="184"/>
    </row>
    <row r="10" spans="2:9" ht="13" x14ac:dyDescent="0.3">
      <c r="B10" s="184"/>
      <c r="C10" s="184"/>
      <c r="D10" s="227"/>
      <c r="E10" s="227"/>
      <c r="F10" s="227"/>
      <c r="G10" s="227"/>
      <c r="H10" s="184"/>
      <c r="I10" s="184"/>
    </row>
    <row r="11" spans="2:9" ht="13" x14ac:dyDescent="0.3">
      <c r="B11" s="184"/>
      <c r="C11" s="184"/>
      <c r="D11" s="227"/>
      <c r="E11" s="227"/>
      <c r="F11" s="227"/>
      <c r="G11" s="227"/>
      <c r="H11" s="184"/>
      <c r="I11" s="184"/>
    </row>
    <row r="12" spans="2:9" x14ac:dyDescent="0.25">
      <c r="B12" s="184"/>
      <c r="C12" s="184"/>
      <c r="D12" s="184"/>
      <c r="E12" s="184"/>
      <c r="F12" s="184"/>
      <c r="G12" s="184"/>
      <c r="H12" s="184"/>
      <c r="I12" s="184"/>
    </row>
    <row r="13" spans="2:9" x14ac:dyDescent="0.25">
      <c r="B13" s="184"/>
      <c r="C13" s="184"/>
      <c r="D13" s="184"/>
      <c r="E13" s="184"/>
      <c r="F13" s="184"/>
      <c r="G13" s="184"/>
      <c r="H13" s="184"/>
      <c r="I13" s="184"/>
    </row>
    <row r="14" spans="2:9" ht="26" x14ac:dyDescent="0.25">
      <c r="B14" s="184"/>
      <c r="C14" s="188" t="s">
        <v>142</v>
      </c>
      <c r="D14" s="188" t="s">
        <v>157</v>
      </c>
      <c r="E14" s="189" t="s">
        <v>158</v>
      </c>
      <c r="F14" s="226" t="s">
        <v>159</v>
      </c>
      <c r="G14" s="226"/>
      <c r="H14" s="223"/>
      <c r="I14" s="189" t="s">
        <v>161</v>
      </c>
    </row>
    <row r="15" spans="2:9" ht="17" customHeight="1" x14ac:dyDescent="0.3">
      <c r="B15" s="190" t="s">
        <v>154</v>
      </c>
      <c r="C15" s="191"/>
      <c r="D15" s="191"/>
      <c r="E15" s="191"/>
      <c r="F15" s="225"/>
      <c r="G15" s="225"/>
      <c r="H15" s="222"/>
      <c r="I15" s="221"/>
    </row>
    <row r="16" spans="2:9" ht="17" customHeight="1" x14ac:dyDescent="0.3">
      <c r="B16" s="192" t="s">
        <v>155</v>
      </c>
      <c r="C16" s="191"/>
      <c r="D16" s="191"/>
      <c r="E16" s="191"/>
      <c r="F16" s="225"/>
      <c r="G16" s="225"/>
      <c r="H16" s="222"/>
      <c r="I16" s="221"/>
    </row>
    <row r="17" spans="2:9" ht="17" customHeight="1" x14ac:dyDescent="0.3">
      <c r="B17" s="190" t="s">
        <v>156</v>
      </c>
      <c r="C17" s="191"/>
      <c r="D17" s="191"/>
      <c r="E17" s="191"/>
      <c r="F17" s="225"/>
      <c r="G17" s="225"/>
      <c r="H17" s="222"/>
      <c r="I17" s="221"/>
    </row>
    <row r="18" spans="2:9" ht="17" customHeight="1" x14ac:dyDescent="0.3">
      <c r="B18" s="190"/>
      <c r="C18" s="193"/>
      <c r="D18" s="193"/>
      <c r="E18" s="191"/>
      <c r="F18" s="225"/>
      <c r="G18" s="225"/>
      <c r="H18" s="222"/>
      <c r="I18" s="221"/>
    </row>
    <row r="19" spans="2:9" x14ac:dyDescent="0.25">
      <c r="B19" s="184"/>
      <c r="C19" s="184"/>
      <c r="D19" s="184"/>
      <c r="E19" s="184"/>
      <c r="F19" s="184"/>
      <c r="G19" s="184"/>
      <c r="H19" s="184"/>
      <c r="I19" s="184"/>
    </row>
    <row r="20" spans="2:9" x14ac:dyDescent="0.25">
      <c r="B20" s="194"/>
      <c r="C20" s="184"/>
      <c r="D20" s="184"/>
      <c r="E20" s="184"/>
      <c r="F20" s="184"/>
      <c r="G20" s="184"/>
      <c r="H20" s="184"/>
      <c r="I20" s="184"/>
    </row>
    <row r="21" spans="2:9" x14ac:dyDescent="0.25">
      <c r="B21" s="184"/>
      <c r="C21" s="184"/>
      <c r="D21" s="184"/>
      <c r="E21" s="184"/>
      <c r="F21" s="184"/>
      <c r="G21" s="184"/>
      <c r="H21" s="184"/>
      <c r="I21" s="184"/>
    </row>
    <row r="22" spans="2:9" ht="14.5" customHeight="1" x14ac:dyDescent="0.3">
      <c r="B22" s="230" t="s">
        <v>160</v>
      </c>
      <c r="C22" s="230"/>
      <c r="D22" s="230"/>
      <c r="E22" s="195"/>
      <c r="F22" s="195"/>
      <c r="G22" s="195"/>
      <c r="H22" s="184"/>
      <c r="I22" s="184"/>
    </row>
    <row r="23" spans="2:9" ht="15.5" x14ac:dyDescent="0.35">
      <c r="B23" s="184"/>
      <c r="C23" s="204" t="s">
        <v>146</v>
      </c>
      <c r="D23" s="184"/>
      <c r="E23" s="197"/>
      <c r="F23" s="184"/>
      <c r="G23" s="203" t="s">
        <v>151</v>
      </c>
      <c r="H23" s="184"/>
      <c r="I23" s="184"/>
    </row>
    <row r="24" spans="2:9" ht="15.5" x14ac:dyDescent="0.35">
      <c r="B24" s="184"/>
      <c r="C24" s="204" t="s">
        <v>147</v>
      </c>
      <c r="D24" s="184"/>
      <c r="E24" s="197"/>
      <c r="F24" s="184"/>
      <c r="G24" s="203" t="s">
        <v>152</v>
      </c>
      <c r="H24" s="184"/>
      <c r="I24" s="184"/>
    </row>
    <row r="25" spans="2:9" ht="15.5" x14ac:dyDescent="0.35">
      <c r="B25" s="184"/>
      <c r="C25" s="204" t="s">
        <v>149</v>
      </c>
      <c r="D25" s="184"/>
      <c r="E25" s="199"/>
      <c r="F25" s="184"/>
      <c r="G25" s="203" t="s">
        <v>148</v>
      </c>
      <c r="H25" s="184"/>
      <c r="I25" s="184"/>
    </row>
    <row r="26" spans="2:9" ht="15" customHeight="1" x14ac:dyDescent="0.35">
      <c r="B26" s="184"/>
      <c r="C26" s="204" t="s">
        <v>150</v>
      </c>
      <c r="D26" s="184"/>
      <c r="E26" s="199"/>
      <c r="F26" s="184"/>
      <c r="G26" s="203" t="s">
        <v>170</v>
      </c>
      <c r="H26" s="184"/>
      <c r="I26" s="184"/>
    </row>
    <row r="27" spans="2:9" ht="19.5" customHeight="1" thickBot="1" x14ac:dyDescent="0.4">
      <c r="B27" s="184"/>
      <c r="C27" s="196"/>
      <c r="D27" s="184"/>
      <c r="E27" s="200"/>
      <c r="F27" s="184"/>
      <c r="G27" s="198"/>
      <c r="H27" s="184"/>
      <c r="I27" s="184"/>
    </row>
    <row r="28" spans="2:9" ht="29" customHeight="1" thickBot="1" x14ac:dyDescent="0.35">
      <c r="B28" s="228" t="s">
        <v>169</v>
      </c>
      <c r="C28" s="228"/>
      <c r="D28" s="229"/>
      <c r="E28" s="201"/>
      <c r="F28" s="184"/>
      <c r="G28" s="203" t="s">
        <v>171</v>
      </c>
      <c r="H28" s="184"/>
      <c r="I28" s="184" t="s">
        <v>110</v>
      </c>
    </row>
    <row r="29" spans="2:9" ht="13" thickTop="1" x14ac:dyDescent="0.25">
      <c r="B29" s="184"/>
      <c r="C29" s="184"/>
      <c r="D29" s="184"/>
      <c r="E29" s="184"/>
      <c r="F29" s="184"/>
      <c r="G29" s="184"/>
      <c r="H29" s="184"/>
      <c r="I29" s="184"/>
    </row>
    <row r="30" spans="2:9" ht="16.5" customHeight="1" x14ac:dyDescent="0.25">
      <c r="B30" s="184"/>
      <c r="C30" s="184"/>
      <c r="D30" s="184"/>
      <c r="E30" s="184"/>
      <c r="F30" s="184"/>
      <c r="G30" s="184"/>
      <c r="H30" s="184"/>
      <c r="I30" s="184"/>
    </row>
    <row r="31" spans="2:9" x14ac:dyDescent="0.25">
      <c r="B31" s="184"/>
      <c r="C31" s="184"/>
      <c r="D31" s="184"/>
      <c r="E31" s="184"/>
      <c r="F31" s="184"/>
      <c r="G31" s="184"/>
      <c r="H31" s="184"/>
      <c r="I31" s="184"/>
    </row>
    <row r="32" spans="2:9" x14ac:dyDescent="0.25">
      <c r="B32" s="184"/>
      <c r="C32" s="184"/>
      <c r="D32" s="184"/>
      <c r="E32" s="184"/>
      <c r="F32" s="184"/>
      <c r="G32" s="184"/>
      <c r="H32" s="184"/>
      <c r="I32" s="184"/>
    </row>
    <row r="33" spans="2:9" x14ac:dyDescent="0.25">
      <c r="B33" s="184"/>
      <c r="C33" s="184"/>
      <c r="D33" s="184"/>
      <c r="E33" s="184"/>
      <c r="F33" s="184"/>
      <c r="G33" s="184"/>
      <c r="H33" s="184"/>
      <c r="I33" s="184"/>
    </row>
    <row r="36" spans="2:9" ht="13" x14ac:dyDescent="0.3">
      <c r="C36" s="224"/>
    </row>
  </sheetData>
  <mergeCells count="14">
    <mergeCell ref="F18:G18"/>
    <mergeCell ref="F14:G14"/>
    <mergeCell ref="D5:G5"/>
    <mergeCell ref="D6:G6"/>
    <mergeCell ref="B28:D28"/>
    <mergeCell ref="B22:D22"/>
    <mergeCell ref="D7:G7"/>
    <mergeCell ref="D8:G8"/>
    <mergeCell ref="D9:G9"/>
    <mergeCell ref="F15:G15"/>
    <mergeCell ref="F16:G16"/>
    <mergeCell ref="F17:G17"/>
    <mergeCell ref="D10:G10"/>
    <mergeCell ref="D11:G1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14" scale="9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0E02-28ED-42A9-B910-EDDD5B809727}">
  <sheetPr>
    <tabColor rgb="FFC00000"/>
  </sheetPr>
  <dimension ref="B3:P58"/>
  <sheetViews>
    <sheetView view="pageBreakPreview" topLeftCell="E1" zoomScaleNormal="100" zoomScaleSheetLayoutView="100" workbookViewId="0">
      <selection activeCell="K36" sqref="K36"/>
    </sheetView>
  </sheetViews>
  <sheetFormatPr defaultColWidth="9.1796875" defaultRowHeight="12.5" x14ac:dyDescent="0.25"/>
  <cols>
    <col min="1" max="1" width="2.26953125" style="184" customWidth="1"/>
    <col min="2" max="2" width="10.1796875" style="184" customWidth="1"/>
    <col min="3" max="3" width="14" style="184" customWidth="1"/>
    <col min="4" max="4" width="10.1796875" style="184" customWidth="1"/>
    <col min="5" max="5" width="9.1796875" style="184"/>
    <col min="6" max="6" width="4.1796875" style="184" customWidth="1"/>
    <col min="7" max="7" width="9.81640625" style="184" bestFit="1" customWidth="1"/>
    <col min="8" max="8" width="10" style="184" customWidth="1"/>
    <col min="9" max="9" width="4.1796875" style="184" customWidth="1"/>
    <col min="10" max="10" width="10.54296875" style="184" customWidth="1"/>
    <col min="11" max="11" width="10.453125" style="184" customWidth="1"/>
    <col min="12" max="12" width="9.1796875" style="184"/>
    <col min="13" max="13" width="11.1796875" style="184" customWidth="1"/>
    <col min="14" max="14" width="12.7265625" style="184" customWidth="1"/>
    <col min="15" max="15" width="11.1796875" style="184" customWidth="1"/>
    <col min="16" max="16" width="13.81640625" style="184" customWidth="1"/>
    <col min="17" max="17" width="2.6328125" style="184" customWidth="1"/>
    <col min="18" max="16384" width="9.1796875" style="184"/>
  </cols>
  <sheetData>
    <row r="3" spans="2:16" ht="20" x14ac:dyDescent="0.4">
      <c r="B3" s="183" t="s">
        <v>97</v>
      </c>
      <c r="J3" s="231" t="s">
        <v>94</v>
      </c>
      <c r="K3" s="231"/>
      <c r="L3" s="231"/>
      <c r="M3" s="231"/>
      <c r="N3" s="231"/>
      <c r="O3" s="231"/>
      <c r="P3" s="231"/>
    </row>
    <row r="4" spans="2:16" ht="15.5" x14ac:dyDescent="0.35">
      <c r="B4" s="186" t="s">
        <v>135</v>
      </c>
      <c r="C4" s="187"/>
      <c r="D4" s="187"/>
      <c r="E4" s="187"/>
      <c r="F4" s="187"/>
      <c r="G4" s="187"/>
      <c r="H4" s="187"/>
      <c r="I4" s="187"/>
      <c r="J4" s="205" t="s">
        <v>95</v>
      </c>
      <c r="K4" s="206"/>
      <c r="L4" s="207"/>
      <c r="M4" s="208"/>
      <c r="N4" s="206" t="s">
        <v>96</v>
      </c>
      <c r="O4" s="206"/>
      <c r="P4" s="209"/>
    </row>
    <row r="5" spans="2:16" x14ac:dyDescent="0.25">
      <c r="J5" s="236"/>
      <c r="K5" s="237"/>
      <c r="L5" s="237"/>
      <c r="M5" s="237"/>
      <c r="N5" s="237"/>
      <c r="O5" s="237"/>
      <c r="P5" s="238"/>
    </row>
    <row r="6" spans="2:16" x14ac:dyDescent="0.25">
      <c r="J6" s="232"/>
      <c r="K6" s="233"/>
      <c r="L6" s="233"/>
      <c r="M6" s="233"/>
      <c r="N6" s="233"/>
      <c r="O6" s="233"/>
      <c r="P6" s="234"/>
    </row>
    <row r="7" spans="2:16" ht="20" x14ac:dyDescent="0.4">
      <c r="B7" s="183"/>
      <c r="J7" s="232"/>
      <c r="K7" s="233"/>
      <c r="L7" s="233"/>
      <c r="M7" s="233"/>
      <c r="N7" s="233"/>
      <c r="O7" s="233"/>
      <c r="P7" s="234"/>
    </row>
    <row r="8" spans="2:16" x14ac:dyDescent="0.25">
      <c r="J8" s="232"/>
      <c r="K8" s="233"/>
      <c r="L8" s="233"/>
      <c r="M8" s="233"/>
      <c r="N8" s="233"/>
      <c r="O8" s="233"/>
      <c r="P8" s="234"/>
    </row>
    <row r="9" spans="2:16" ht="15.5" x14ac:dyDescent="0.35">
      <c r="B9" s="186"/>
      <c r="C9" s="187"/>
      <c r="D9" s="187"/>
      <c r="J9" s="232"/>
      <c r="K9" s="233"/>
      <c r="L9" s="233"/>
      <c r="M9" s="233"/>
      <c r="N9" s="233"/>
      <c r="O9" s="233"/>
      <c r="P9" s="234"/>
    </row>
    <row r="10" spans="2:16" x14ac:dyDescent="0.25">
      <c r="J10" s="232"/>
      <c r="K10" s="233"/>
      <c r="L10" s="233"/>
      <c r="M10" s="233"/>
      <c r="N10" s="233"/>
      <c r="O10" s="233"/>
      <c r="P10" s="234"/>
    </row>
    <row r="11" spans="2:16" ht="13" x14ac:dyDescent="0.3">
      <c r="B11" s="184" t="s">
        <v>98</v>
      </c>
      <c r="D11" s="227"/>
      <c r="E11" s="227"/>
      <c r="F11" s="227"/>
      <c r="G11" s="227"/>
      <c r="J11" s="232"/>
      <c r="K11" s="233"/>
      <c r="L11" s="233"/>
      <c r="M11" s="233"/>
      <c r="N11" s="233"/>
      <c r="O11" s="233"/>
      <c r="P11" s="234"/>
    </row>
    <row r="12" spans="2:16" ht="13" x14ac:dyDescent="0.3">
      <c r="B12" s="184" t="s">
        <v>99</v>
      </c>
      <c r="D12" s="227"/>
      <c r="E12" s="227"/>
      <c r="F12" s="227"/>
      <c r="G12" s="227"/>
      <c r="J12" s="232"/>
      <c r="K12" s="233"/>
      <c r="L12" s="233"/>
      <c r="M12" s="233"/>
      <c r="N12" s="233"/>
      <c r="O12" s="233"/>
      <c r="P12" s="234"/>
    </row>
    <row r="13" spans="2:16" ht="13" x14ac:dyDescent="0.3">
      <c r="B13" s="184" t="s">
        <v>100</v>
      </c>
      <c r="D13" s="227"/>
      <c r="E13" s="227"/>
      <c r="F13" s="227"/>
      <c r="G13" s="227"/>
      <c r="J13" s="239"/>
      <c r="K13" s="235"/>
      <c r="L13" s="235"/>
      <c r="M13" s="235"/>
      <c r="N13" s="235"/>
      <c r="O13" s="235"/>
      <c r="P13" s="240"/>
    </row>
    <row r="14" spans="2:16" x14ac:dyDescent="0.25">
      <c r="B14" s="184" t="s">
        <v>101</v>
      </c>
    </row>
    <row r="15" spans="2:16" x14ac:dyDescent="0.25">
      <c r="C15" s="184" t="s">
        <v>102</v>
      </c>
      <c r="E15" s="191"/>
      <c r="F15" s="191"/>
      <c r="G15" s="191"/>
      <c r="H15" s="191"/>
      <c r="J15" s="210" t="s">
        <v>103</v>
      </c>
      <c r="K15" s="211"/>
      <c r="L15" s="211"/>
      <c r="M15" s="211"/>
      <c r="N15" s="211"/>
      <c r="O15" s="211"/>
      <c r="P15" s="212"/>
    </row>
    <row r="16" spans="2:16" x14ac:dyDescent="0.25">
      <c r="C16" s="184" t="s">
        <v>104</v>
      </c>
      <c r="E16" s="191"/>
      <c r="F16" s="191"/>
      <c r="G16" s="191"/>
      <c r="H16" s="191"/>
      <c r="J16" s="232"/>
      <c r="K16" s="233"/>
      <c r="L16" s="233"/>
      <c r="M16" s="233"/>
      <c r="N16" s="233"/>
      <c r="O16" s="233"/>
      <c r="P16" s="234"/>
    </row>
    <row r="17" spans="3:16" x14ac:dyDescent="0.25">
      <c r="E17" s="193"/>
      <c r="F17" s="193"/>
      <c r="G17" s="193"/>
      <c r="H17" s="193"/>
      <c r="J17" s="232"/>
      <c r="K17" s="233"/>
      <c r="L17" s="233"/>
      <c r="M17" s="233"/>
      <c r="N17" s="233"/>
      <c r="O17" s="233"/>
      <c r="P17" s="234"/>
    </row>
    <row r="18" spans="3:16" x14ac:dyDescent="0.25">
      <c r="E18" s="193"/>
      <c r="F18" s="193"/>
      <c r="G18" s="193"/>
      <c r="H18" s="193"/>
      <c r="J18" s="232"/>
      <c r="K18" s="233"/>
      <c r="L18" s="233"/>
      <c r="M18" s="233"/>
      <c r="N18" s="233"/>
      <c r="O18" s="233"/>
      <c r="P18" s="234"/>
    </row>
    <row r="19" spans="3:16" x14ac:dyDescent="0.25">
      <c r="J19" s="232"/>
      <c r="K19" s="233"/>
      <c r="L19" s="233"/>
      <c r="M19" s="233"/>
      <c r="N19" s="233"/>
      <c r="O19" s="233"/>
      <c r="P19" s="234"/>
    </row>
    <row r="20" spans="3:16" x14ac:dyDescent="0.25">
      <c r="J20" s="232"/>
      <c r="K20" s="233"/>
      <c r="L20" s="233"/>
      <c r="M20" s="233"/>
      <c r="N20" s="233"/>
      <c r="O20" s="233"/>
      <c r="P20" s="234"/>
    </row>
    <row r="21" spans="3:16" x14ac:dyDescent="0.25">
      <c r="C21" s="184" t="s">
        <v>105</v>
      </c>
      <c r="E21" s="191"/>
      <c r="F21" s="191"/>
      <c r="G21" s="191"/>
      <c r="H21" s="191"/>
      <c r="J21" s="232"/>
      <c r="K21" s="233"/>
      <c r="L21" s="233"/>
      <c r="M21" s="233"/>
      <c r="N21" s="233"/>
      <c r="O21" s="233"/>
      <c r="P21" s="234"/>
    </row>
    <row r="22" spans="3:16" x14ac:dyDescent="0.25">
      <c r="C22" s="194" t="s">
        <v>106</v>
      </c>
      <c r="D22" s="194"/>
      <c r="E22" s="191"/>
      <c r="F22" s="191"/>
      <c r="G22" s="191"/>
      <c r="H22" s="191"/>
      <c r="J22" s="232"/>
      <c r="K22" s="233"/>
      <c r="L22" s="233"/>
      <c r="M22" s="233"/>
      <c r="N22" s="233"/>
      <c r="O22" s="233"/>
      <c r="P22" s="234"/>
    </row>
    <row r="23" spans="3:16" x14ac:dyDescent="0.25">
      <c r="E23" s="191"/>
      <c r="F23" s="191"/>
      <c r="G23" s="191"/>
      <c r="H23" s="191"/>
      <c r="J23" s="213" t="s">
        <v>107</v>
      </c>
      <c r="L23" s="235"/>
      <c r="M23" s="235"/>
      <c r="O23" s="184" t="s">
        <v>108</v>
      </c>
      <c r="P23" s="214"/>
    </row>
    <row r="24" spans="3:16" x14ac:dyDescent="0.25">
      <c r="E24" s="193"/>
      <c r="F24" s="193"/>
      <c r="G24" s="193"/>
      <c r="H24" s="193"/>
      <c r="J24" s="213"/>
      <c r="P24" s="215"/>
    </row>
    <row r="25" spans="3:16" x14ac:dyDescent="0.25">
      <c r="J25" s="213"/>
      <c r="P25" s="215"/>
    </row>
    <row r="26" spans="3:16" x14ac:dyDescent="0.25">
      <c r="J26" s="213" t="s">
        <v>109</v>
      </c>
      <c r="P26" s="215"/>
    </row>
    <row r="27" spans="3:16" ht="14.5" customHeight="1" x14ac:dyDescent="0.3">
      <c r="C27" s="190" t="s">
        <v>143</v>
      </c>
      <c r="E27" s="195"/>
      <c r="F27" s="195"/>
      <c r="G27" s="195"/>
      <c r="J27" s="232" t="s">
        <v>110</v>
      </c>
      <c r="K27" s="233"/>
      <c r="L27" s="233"/>
      <c r="M27" s="233"/>
      <c r="N27" s="233"/>
      <c r="O27" s="233"/>
      <c r="P27" s="234"/>
    </row>
    <row r="28" spans="3:16" ht="15.5" x14ac:dyDescent="0.35">
      <c r="C28" s="196" t="s">
        <v>142</v>
      </c>
      <c r="E28" s="197"/>
      <c r="F28" s="198" t="s">
        <v>144</v>
      </c>
      <c r="G28" s="216"/>
      <c r="J28" s="232"/>
      <c r="K28" s="233"/>
      <c r="L28" s="233"/>
      <c r="M28" s="233"/>
      <c r="N28" s="233"/>
      <c r="O28" s="233"/>
      <c r="P28" s="234"/>
    </row>
    <row r="29" spans="3:16" ht="15.5" x14ac:dyDescent="0.35">
      <c r="C29" s="196" t="s">
        <v>141</v>
      </c>
      <c r="E29" s="197"/>
      <c r="F29" s="198" t="s">
        <v>145</v>
      </c>
      <c r="G29" s="216"/>
      <c r="J29" s="232"/>
      <c r="K29" s="233"/>
      <c r="L29" s="233"/>
      <c r="M29" s="233"/>
      <c r="N29" s="233"/>
      <c r="O29" s="233"/>
      <c r="P29" s="234"/>
    </row>
    <row r="30" spans="3:16" ht="15.5" x14ac:dyDescent="0.35">
      <c r="C30" s="196" t="s">
        <v>158</v>
      </c>
      <c r="E30" s="199"/>
      <c r="F30" s="198"/>
      <c r="G30" s="216"/>
      <c r="J30" s="232"/>
      <c r="K30" s="233"/>
      <c r="L30" s="233"/>
      <c r="M30" s="233"/>
      <c r="N30" s="233"/>
      <c r="O30" s="233"/>
      <c r="P30" s="234"/>
    </row>
    <row r="31" spans="3:16" ht="19.5" customHeight="1" x14ac:dyDescent="0.25">
      <c r="E31" s="216"/>
      <c r="F31" s="216"/>
      <c r="J31" s="232"/>
      <c r="K31" s="233"/>
      <c r="L31" s="233"/>
      <c r="M31" s="233"/>
      <c r="N31" s="233"/>
      <c r="O31" s="233"/>
      <c r="P31" s="234"/>
    </row>
    <row r="32" spans="3:16" ht="27" customHeight="1" thickBot="1" x14ac:dyDescent="0.3">
      <c r="C32" s="241" t="s">
        <v>162</v>
      </c>
      <c r="D32" s="241"/>
      <c r="E32" s="241"/>
      <c r="F32" s="242"/>
      <c r="G32" s="243"/>
      <c r="J32" s="232"/>
      <c r="K32" s="233"/>
      <c r="L32" s="233"/>
      <c r="M32" s="233"/>
      <c r="N32" s="233"/>
      <c r="O32" s="233"/>
      <c r="P32" s="234"/>
    </row>
    <row r="33" spans="2:16" ht="13" thickTop="1" x14ac:dyDescent="0.25">
      <c r="J33" s="232"/>
      <c r="K33" s="233"/>
      <c r="L33" s="233"/>
      <c r="M33" s="233"/>
      <c r="N33" s="233"/>
      <c r="O33" s="233"/>
      <c r="P33" s="234"/>
    </row>
    <row r="34" spans="2:16" x14ac:dyDescent="0.25">
      <c r="J34" s="217" t="s">
        <v>111</v>
      </c>
      <c r="K34" s="191"/>
      <c r="L34" s="235"/>
      <c r="M34" s="235"/>
      <c r="N34" s="218"/>
      <c r="O34" s="218" t="s">
        <v>108</v>
      </c>
      <c r="P34" s="214"/>
    </row>
    <row r="35" spans="2:16" x14ac:dyDescent="0.25">
      <c r="B35" s="235"/>
      <c r="C35" s="235"/>
      <c r="E35" s="235"/>
      <c r="F35" s="235"/>
      <c r="G35" s="235"/>
      <c r="H35" s="218"/>
    </row>
    <row r="36" spans="2:16" x14ac:dyDescent="0.25">
      <c r="B36" s="184" t="s">
        <v>163</v>
      </c>
      <c r="E36" s="184" t="s">
        <v>176</v>
      </c>
    </row>
    <row r="58" spans="11:11" x14ac:dyDescent="0.25">
      <c r="K58" s="218"/>
    </row>
  </sheetData>
  <mergeCells count="13">
    <mergeCell ref="L23:M23"/>
    <mergeCell ref="J5:P13"/>
    <mergeCell ref="C32:E32"/>
    <mergeCell ref="F32:G32"/>
    <mergeCell ref="E35:G35"/>
    <mergeCell ref="B35:C35"/>
    <mergeCell ref="J27:P33"/>
    <mergeCell ref="L34:M34"/>
    <mergeCell ref="J3:P3"/>
    <mergeCell ref="D11:G11"/>
    <mergeCell ref="D12:G12"/>
    <mergeCell ref="D13:G13"/>
    <mergeCell ref="J16:P2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14" scale="9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0CE-3086-47B0-8BD5-EE0CE866D200}">
  <sheetPr codeName="Sheet4">
    <tabColor rgb="FFFFFF00"/>
  </sheetPr>
  <dimension ref="A1:Q85"/>
  <sheetViews>
    <sheetView tabSelected="1" view="pageBreakPreview" zoomScaleNormal="70" zoomScaleSheetLayoutView="100" workbookViewId="0">
      <selection activeCell="D17" sqref="D17:D18"/>
    </sheetView>
  </sheetViews>
  <sheetFormatPr defaultColWidth="9.1796875" defaultRowHeight="12.5" x14ac:dyDescent="0.35"/>
  <cols>
    <col min="1" max="1" width="1.1796875" style="6" customWidth="1"/>
    <col min="2" max="2" width="17" style="20" customWidth="1"/>
    <col min="3" max="3" width="7.1796875" style="21" customWidth="1"/>
    <col min="4" max="4" width="50.453125" style="22" customWidth="1"/>
    <col min="5" max="5" width="6" style="23" hidden="1" customWidth="1"/>
    <col min="6" max="6" width="7" style="23" customWidth="1"/>
    <col min="7" max="7" width="13.1796875" style="24" customWidth="1"/>
    <col min="8" max="8" width="10.6328125" style="24" customWidth="1"/>
    <col min="9" max="9" width="29.7265625" style="24" customWidth="1"/>
    <col min="10" max="10" width="9.81640625" style="21" customWidth="1"/>
    <col min="11" max="11" width="29.36328125" style="20" customWidth="1"/>
    <col min="12" max="12" width="8.81640625" style="21" customWidth="1"/>
    <col min="13" max="13" width="1.7265625" style="6" customWidth="1"/>
    <col min="14" max="14" width="9.453125" style="7" customWidth="1"/>
    <col min="15" max="15" width="12.7265625" style="8" customWidth="1"/>
    <col min="16" max="16" width="9.1796875" style="8"/>
    <col min="17" max="16384" width="9.1796875" style="6"/>
  </cols>
  <sheetData>
    <row r="1" spans="2:17" ht="25.5" customHeight="1" thickBot="1" x14ac:dyDescent="0.4">
      <c r="B1" s="174" t="s">
        <v>140</v>
      </c>
      <c r="D1" s="24"/>
      <c r="E1" s="21"/>
      <c r="F1" s="21"/>
      <c r="H1" s="173"/>
      <c r="I1" s="173"/>
    </row>
    <row r="2" spans="2:17" s="9" customFormat="1" ht="39" customHeight="1" thickBot="1" x14ac:dyDescent="0.4">
      <c r="B2" s="83" t="s">
        <v>113</v>
      </c>
      <c r="C2" s="84" t="s">
        <v>0</v>
      </c>
      <c r="D2" s="84" t="s">
        <v>1</v>
      </c>
      <c r="E2" s="85"/>
      <c r="F2" s="85" t="s">
        <v>2</v>
      </c>
      <c r="G2" s="85" t="s">
        <v>3</v>
      </c>
      <c r="H2" s="85" t="s">
        <v>4</v>
      </c>
      <c r="I2" s="161" t="s">
        <v>5</v>
      </c>
      <c r="J2" s="161" t="s">
        <v>6</v>
      </c>
      <c r="K2" s="159" t="s">
        <v>7</v>
      </c>
      <c r="L2" s="160" t="s">
        <v>8</v>
      </c>
      <c r="N2" s="10"/>
      <c r="O2" s="10"/>
      <c r="P2" s="10"/>
    </row>
    <row r="3" spans="2:17" ht="37" hidden="1" customHeight="1" x14ac:dyDescent="0.35">
      <c r="B3" s="110"/>
      <c r="C3" s="111"/>
      <c r="D3" s="107"/>
      <c r="E3" s="112"/>
      <c r="F3" s="112"/>
      <c r="G3" s="105"/>
      <c r="H3" s="105"/>
      <c r="I3" s="65"/>
      <c r="J3" s="11"/>
      <c r="K3" s="65"/>
      <c r="L3" s="11"/>
      <c r="N3" s="7">
        <f t="shared" ref="N3" si="0">IF(L3="n/a",0,L3*E3*F3)</f>
        <v>0</v>
      </c>
      <c r="Q3" s="12"/>
    </row>
    <row r="4" spans="2:17" ht="30" customHeight="1" x14ac:dyDescent="0.35">
      <c r="B4" s="255" t="s">
        <v>14</v>
      </c>
      <c r="C4" s="256">
        <v>0.1</v>
      </c>
      <c r="D4" s="113" t="s">
        <v>15</v>
      </c>
      <c r="E4" s="112">
        <v>0.1</v>
      </c>
      <c r="F4" s="112">
        <v>0.5</v>
      </c>
      <c r="G4" s="263" t="s">
        <v>16</v>
      </c>
      <c r="H4" s="264" t="s">
        <v>12</v>
      </c>
      <c r="I4" s="65"/>
      <c r="J4" s="11"/>
      <c r="K4" s="65"/>
      <c r="L4" s="11"/>
      <c r="N4" s="27">
        <f>IF(L4="n/a",0,L4*E4*F4)</f>
        <v>0</v>
      </c>
      <c r="Q4" s="12"/>
    </row>
    <row r="5" spans="2:17" ht="30" customHeight="1" x14ac:dyDescent="0.35">
      <c r="B5" s="249"/>
      <c r="C5" s="252"/>
      <c r="D5" s="115" t="s">
        <v>17</v>
      </c>
      <c r="E5" s="116">
        <v>0.1</v>
      </c>
      <c r="F5" s="116">
        <v>0.5</v>
      </c>
      <c r="G5" s="263"/>
      <c r="H5" s="264"/>
      <c r="I5" s="65"/>
      <c r="J5" s="11"/>
      <c r="K5" s="65"/>
      <c r="L5" s="11"/>
      <c r="N5" s="27">
        <f>IF(L5="n/a",0,L5*E5*F5)</f>
        <v>0</v>
      </c>
      <c r="Q5" s="12"/>
    </row>
    <row r="6" spans="2:17" ht="66" customHeight="1" x14ac:dyDescent="0.35">
      <c r="B6" s="93" t="s">
        <v>18</v>
      </c>
      <c r="C6" s="117">
        <v>0.05</v>
      </c>
      <c r="D6" s="106" t="s">
        <v>177</v>
      </c>
      <c r="E6" s="119">
        <v>0.05</v>
      </c>
      <c r="F6" s="119">
        <v>1</v>
      </c>
      <c r="G6" s="96" t="s">
        <v>11</v>
      </c>
      <c r="H6" s="96" t="s">
        <v>12</v>
      </c>
      <c r="I6" s="65"/>
      <c r="J6" s="11"/>
      <c r="K6" s="65"/>
      <c r="L6" s="11"/>
      <c r="N6" s="27">
        <f>IF(L6="n/a",0,L6*E6*F6)</f>
        <v>0</v>
      </c>
      <c r="Q6" s="12"/>
    </row>
    <row r="7" spans="2:17" ht="34" customHeight="1" x14ac:dyDescent="0.35">
      <c r="B7" s="110" t="s">
        <v>19</v>
      </c>
      <c r="C7" s="120">
        <v>0.05</v>
      </c>
      <c r="D7" s="113" t="s">
        <v>20</v>
      </c>
      <c r="E7" s="121">
        <v>0.05</v>
      </c>
      <c r="F7" s="121">
        <v>1</v>
      </c>
      <c r="G7" s="96" t="s">
        <v>11</v>
      </c>
      <c r="H7" s="96" t="s">
        <v>12</v>
      </c>
      <c r="I7" s="65"/>
      <c r="J7" s="11"/>
      <c r="K7" s="65"/>
      <c r="L7" s="11"/>
      <c r="N7" s="27">
        <f>IF(L7="n/a",0,L7*E7*F7)</f>
        <v>0</v>
      </c>
      <c r="Q7" s="12"/>
    </row>
    <row r="8" spans="2:17" ht="25" customHeight="1" x14ac:dyDescent="0.35">
      <c r="B8" s="255" t="s">
        <v>21</v>
      </c>
      <c r="C8" s="256">
        <v>0.1</v>
      </c>
      <c r="D8" s="113" t="s">
        <v>22</v>
      </c>
      <c r="E8" s="122"/>
      <c r="F8" s="121"/>
      <c r="G8" s="257" t="s">
        <v>11</v>
      </c>
      <c r="H8" s="265" t="s">
        <v>12</v>
      </c>
      <c r="I8" s="66"/>
      <c r="J8" s="17"/>
      <c r="K8" s="66"/>
      <c r="L8" s="17"/>
      <c r="Q8" s="12"/>
    </row>
    <row r="9" spans="2:17" ht="28.5" customHeight="1" x14ac:dyDescent="0.35">
      <c r="B9" s="248"/>
      <c r="C9" s="251"/>
      <c r="D9" s="118" t="s">
        <v>23</v>
      </c>
      <c r="E9" s="122">
        <v>0.1</v>
      </c>
      <c r="F9" s="123">
        <v>0.5</v>
      </c>
      <c r="G9" s="258"/>
      <c r="H9" s="253"/>
      <c r="I9" s="67"/>
      <c r="J9" s="11"/>
      <c r="K9" s="67"/>
      <c r="L9" s="11"/>
      <c r="N9" s="27">
        <f>IF(L9="n/a",0,L9*E9*F9)</f>
        <v>0</v>
      </c>
      <c r="Q9" s="12"/>
    </row>
    <row r="10" spans="2:17" ht="25" customHeight="1" x14ac:dyDescent="0.35">
      <c r="B10" s="248"/>
      <c r="C10" s="251"/>
      <c r="D10" s="113" t="s">
        <v>24</v>
      </c>
      <c r="E10" s="124"/>
      <c r="F10" s="121"/>
      <c r="G10" s="253"/>
      <c r="H10" s="253"/>
      <c r="I10" s="66"/>
      <c r="J10" s="17"/>
      <c r="K10" s="66"/>
      <c r="L10" s="17"/>
      <c r="Q10" s="12"/>
    </row>
    <row r="11" spans="2:17" ht="27" customHeight="1" x14ac:dyDescent="0.35">
      <c r="B11" s="249"/>
      <c r="C11" s="252"/>
      <c r="D11" s="107" t="s">
        <v>25</v>
      </c>
      <c r="E11" s="124">
        <v>0.1</v>
      </c>
      <c r="F11" s="123">
        <v>0.5</v>
      </c>
      <c r="G11" s="254"/>
      <c r="H11" s="254" t="s">
        <v>12</v>
      </c>
      <c r="I11" s="67"/>
      <c r="J11" s="11"/>
      <c r="K11" s="67"/>
      <c r="L11" s="11"/>
      <c r="N11" s="27">
        <f>IF(L11="n/a",0,L11*E11*F11)</f>
        <v>0</v>
      </c>
      <c r="Q11" s="12"/>
    </row>
    <row r="12" spans="2:17" ht="24" customHeight="1" x14ac:dyDescent="0.35">
      <c r="B12" s="259" t="s">
        <v>26</v>
      </c>
      <c r="C12" s="260">
        <v>0.1</v>
      </c>
      <c r="D12" s="94" t="s">
        <v>27</v>
      </c>
      <c r="E12" s="103"/>
      <c r="F12" s="121"/>
      <c r="G12" s="265" t="s">
        <v>11</v>
      </c>
      <c r="H12" s="266" t="s">
        <v>12</v>
      </c>
      <c r="I12" s="66"/>
      <c r="J12" s="17"/>
      <c r="K12" s="66"/>
      <c r="L12" s="17"/>
      <c r="Q12" s="12"/>
    </row>
    <row r="13" spans="2:17" ht="21" customHeight="1" x14ac:dyDescent="0.35">
      <c r="B13" s="259"/>
      <c r="C13" s="261"/>
      <c r="D13" s="98" t="s">
        <v>28</v>
      </c>
      <c r="E13" s="116">
        <v>0.1</v>
      </c>
      <c r="F13" s="123">
        <v>0.08</v>
      </c>
      <c r="G13" s="253"/>
      <c r="H13" s="267"/>
      <c r="I13" s="67"/>
      <c r="J13" s="11"/>
      <c r="K13" s="67"/>
      <c r="L13" s="11"/>
      <c r="N13" s="27">
        <f>IF(L13="n/a",0,L13*E13*F13)</f>
        <v>0</v>
      </c>
      <c r="Q13" s="12"/>
    </row>
    <row r="14" spans="2:17" ht="21" customHeight="1" x14ac:dyDescent="0.35">
      <c r="B14" s="259"/>
      <c r="C14" s="261"/>
      <c r="D14" s="98" t="s">
        <v>29</v>
      </c>
      <c r="E14" s="116">
        <v>0.1</v>
      </c>
      <c r="F14" s="116">
        <v>0.08</v>
      </c>
      <c r="G14" s="253"/>
      <c r="H14" s="267"/>
      <c r="I14" s="65"/>
      <c r="J14" s="11"/>
      <c r="K14" s="65"/>
      <c r="L14" s="11"/>
      <c r="N14" s="27">
        <f>IF(L14="n/a",0,L14*E14*F14)</f>
        <v>0</v>
      </c>
      <c r="Q14" s="12"/>
    </row>
    <row r="15" spans="2:17" ht="21" customHeight="1" x14ac:dyDescent="0.35">
      <c r="B15" s="259"/>
      <c r="C15" s="261"/>
      <c r="D15" s="98" t="s">
        <v>30</v>
      </c>
      <c r="E15" s="116">
        <v>0.1</v>
      </c>
      <c r="F15" s="121">
        <v>0.09</v>
      </c>
      <c r="G15" s="253"/>
      <c r="H15" s="267"/>
      <c r="I15" s="65"/>
      <c r="J15" s="11"/>
      <c r="K15" s="65"/>
      <c r="L15" s="11"/>
      <c r="N15" s="27">
        <f>IF(L15="n/a",0,L15*E15*F15)</f>
        <v>0</v>
      </c>
      <c r="Q15" s="12"/>
    </row>
    <row r="16" spans="2:17" ht="22.5" customHeight="1" x14ac:dyDescent="0.35">
      <c r="B16" s="259"/>
      <c r="C16" s="261"/>
      <c r="D16" s="94" t="s">
        <v>31</v>
      </c>
      <c r="E16" s="95"/>
      <c r="F16" s="96"/>
      <c r="G16" s="258"/>
      <c r="H16" s="267" t="s">
        <v>12</v>
      </c>
      <c r="I16" s="66"/>
      <c r="J16" s="17"/>
      <c r="K16" s="66"/>
      <c r="L16" s="17"/>
      <c r="Q16" s="12"/>
    </row>
    <row r="17" spans="2:17" ht="31" customHeight="1" x14ac:dyDescent="0.35">
      <c r="B17" s="259"/>
      <c r="C17" s="261"/>
      <c r="D17" s="98" t="s">
        <v>178</v>
      </c>
      <c r="E17" s="126">
        <v>0.1</v>
      </c>
      <c r="F17" s="127">
        <v>0.125</v>
      </c>
      <c r="G17" s="258"/>
      <c r="H17" s="267"/>
      <c r="I17" s="67"/>
      <c r="J17" s="11"/>
      <c r="K17" s="67"/>
      <c r="L17" s="11"/>
      <c r="N17" s="27">
        <f>IF(L17="n/a",0,L17*E17*F17)</f>
        <v>0</v>
      </c>
      <c r="Q17" s="12"/>
    </row>
    <row r="18" spans="2:17" ht="31" customHeight="1" x14ac:dyDescent="0.35">
      <c r="B18" s="259"/>
      <c r="C18" s="261"/>
      <c r="D18" s="98" t="s">
        <v>179</v>
      </c>
      <c r="E18" s="128">
        <v>0.1</v>
      </c>
      <c r="F18" s="129">
        <v>0.125</v>
      </c>
      <c r="G18" s="253"/>
      <c r="H18" s="267"/>
      <c r="I18" s="65"/>
      <c r="J18" s="11"/>
      <c r="K18" s="65"/>
      <c r="L18" s="11"/>
      <c r="N18" s="27">
        <f>IF(L18="n/a",0,L18*E18*F18)</f>
        <v>0</v>
      </c>
      <c r="Q18" s="12"/>
    </row>
    <row r="19" spans="2:17" ht="14" customHeight="1" x14ac:dyDescent="0.35">
      <c r="B19" s="259"/>
      <c r="C19" s="261"/>
      <c r="D19" s="94" t="s">
        <v>32</v>
      </c>
      <c r="E19" s="95"/>
      <c r="F19" s="96"/>
      <c r="G19" s="258"/>
      <c r="H19" s="267"/>
      <c r="I19" s="66"/>
      <c r="J19" s="17"/>
      <c r="K19" s="66"/>
      <c r="L19" s="17"/>
      <c r="Q19" s="12"/>
    </row>
    <row r="20" spans="2:17" ht="25" customHeight="1" x14ac:dyDescent="0.35">
      <c r="B20" s="259"/>
      <c r="C20" s="261"/>
      <c r="D20" s="98" t="s">
        <v>33</v>
      </c>
      <c r="E20" s="130">
        <v>0.1</v>
      </c>
      <c r="F20" s="123">
        <v>0.06</v>
      </c>
      <c r="G20" s="258"/>
      <c r="H20" s="267"/>
      <c r="I20" s="67"/>
      <c r="J20" s="11"/>
      <c r="K20" s="67"/>
      <c r="L20" s="11"/>
      <c r="N20" s="27">
        <f>IF(L20="n/a",0,L20*E20*F20)</f>
        <v>0</v>
      </c>
      <c r="Q20" s="12"/>
    </row>
    <row r="21" spans="2:17" ht="19" customHeight="1" x14ac:dyDescent="0.35">
      <c r="B21" s="259"/>
      <c r="C21" s="261"/>
      <c r="D21" s="98" t="s">
        <v>34</v>
      </c>
      <c r="E21" s="121">
        <v>0.1</v>
      </c>
      <c r="F21" s="123">
        <v>0.06</v>
      </c>
      <c r="G21" s="253"/>
      <c r="H21" s="267"/>
      <c r="I21" s="65"/>
      <c r="J21" s="11"/>
      <c r="K21" s="65"/>
      <c r="L21" s="11"/>
      <c r="N21" s="27">
        <f>IF(L21="n/a",0,L21*E21*F21)</f>
        <v>0</v>
      </c>
      <c r="Q21" s="12"/>
    </row>
    <row r="22" spans="2:17" ht="19" customHeight="1" x14ac:dyDescent="0.35">
      <c r="B22" s="259"/>
      <c r="C22" s="261"/>
      <c r="D22" s="98" t="s">
        <v>35</v>
      </c>
      <c r="E22" s="121">
        <v>0.1</v>
      </c>
      <c r="F22" s="116">
        <v>0.06</v>
      </c>
      <c r="G22" s="253"/>
      <c r="H22" s="267"/>
      <c r="I22" s="65"/>
      <c r="J22" s="11"/>
      <c r="K22" s="65"/>
      <c r="L22" s="11"/>
      <c r="N22" s="27">
        <f>IF(L22="n/a",0,L22*E22*F22)</f>
        <v>0</v>
      </c>
      <c r="Q22" s="12"/>
    </row>
    <row r="23" spans="2:17" ht="19" customHeight="1" x14ac:dyDescent="0.35">
      <c r="B23" s="259"/>
      <c r="C23" s="261"/>
      <c r="D23" s="98" t="s">
        <v>36</v>
      </c>
      <c r="E23" s="121">
        <v>0.1</v>
      </c>
      <c r="F23" s="116">
        <v>7.0000000000000007E-2</v>
      </c>
      <c r="G23" s="253"/>
      <c r="H23" s="267"/>
      <c r="I23" s="65"/>
      <c r="J23" s="11"/>
      <c r="K23" s="65"/>
      <c r="L23" s="11"/>
      <c r="N23" s="27">
        <f>IF(L23="n/a",0,L23*E23*F23)</f>
        <v>0</v>
      </c>
      <c r="Q23" s="12"/>
    </row>
    <row r="24" spans="2:17" ht="14.5" customHeight="1" x14ac:dyDescent="0.35">
      <c r="B24" s="259"/>
      <c r="C24" s="261"/>
      <c r="D24" s="94" t="s">
        <v>37</v>
      </c>
      <c r="E24" s="103"/>
      <c r="F24" s="96"/>
      <c r="G24" s="253"/>
      <c r="H24" s="267"/>
      <c r="I24" s="66"/>
      <c r="J24" s="17"/>
      <c r="K24" s="66"/>
      <c r="L24" s="17"/>
      <c r="Q24" s="12"/>
    </row>
    <row r="25" spans="2:17" ht="26.5" customHeight="1" x14ac:dyDescent="0.35">
      <c r="B25" s="259"/>
      <c r="C25" s="261"/>
      <c r="D25" s="98" t="s">
        <v>38</v>
      </c>
      <c r="E25" s="116">
        <v>0.1</v>
      </c>
      <c r="F25" s="123">
        <v>0.08</v>
      </c>
      <c r="G25" s="253"/>
      <c r="H25" s="267"/>
      <c r="I25" s="67"/>
      <c r="J25" s="11"/>
      <c r="K25" s="67"/>
      <c r="L25" s="11"/>
      <c r="N25" s="27">
        <f>IF(L25="n/a",0,L25*E25*F25)</f>
        <v>0</v>
      </c>
      <c r="Q25" s="12"/>
    </row>
    <row r="26" spans="2:17" ht="25" customHeight="1" x14ac:dyDescent="0.35">
      <c r="B26" s="259"/>
      <c r="C26" s="261"/>
      <c r="D26" s="98" t="s">
        <v>39</v>
      </c>
      <c r="E26" s="116">
        <v>0.1</v>
      </c>
      <c r="F26" s="116">
        <v>0.08</v>
      </c>
      <c r="G26" s="253"/>
      <c r="H26" s="267"/>
      <c r="I26" s="65"/>
      <c r="J26" s="11"/>
      <c r="K26" s="65"/>
      <c r="L26" s="11"/>
      <c r="N26" s="27">
        <f>IF(L26="n/a",0,L26*E26*F26)</f>
        <v>0</v>
      </c>
      <c r="Q26" s="12"/>
    </row>
    <row r="27" spans="2:17" ht="27.5" customHeight="1" x14ac:dyDescent="0.35">
      <c r="B27" s="259"/>
      <c r="C27" s="261"/>
      <c r="D27" s="104" t="s">
        <v>40</v>
      </c>
      <c r="E27" s="116">
        <v>0.1</v>
      </c>
      <c r="F27" s="116">
        <v>0.09</v>
      </c>
      <c r="G27" s="254"/>
      <c r="H27" s="268"/>
      <c r="I27" s="65"/>
      <c r="J27" s="11"/>
      <c r="K27" s="65"/>
      <c r="L27" s="11"/>
      <c r="N27" s="27">
        <f>IF(L27="n/a",0,L27*E27*F27)</f>
        <v>0</v>
      </c>
      <c r="Q27" s="12"/>
    </row>
    <row r="28" spans="2:17" ht="28" customHeight="1" x14ac:dyDescent="0.35">
      <c r="B28" s="259" t="s">
        <v>41</v>
      </c>
      <c r="C28" s="260">
        <v>0.1</v>
      </c>
      <c r="D28" s="131" t="s">
        <v>42</v>
      </c>
      <c r="E28" s="132">
        <v>0.1</v>
      </c>
      <c r="F28" s="116">
        <v>0.5</v>
      </c>
      <c r="G28" s="96" t="s">
        <v>43</v>
      </c>
      <c r="H28" s="266" t="s">
        <v>12</v>
      </c>
      <c r="I28" s="65"/>
      <c r="J28" s="68"/>
      <c r="K28" s="65"/>
      <c r="L28" s="68"/>
      <c r="N28" s="27">
        <f>IF(L28="n/a",0,L28*E28*F28)</f>
        <v>0</v>
      </c>
      <c r="Q28" s="12"/>
    </row>
    <row r="29" spans="2:17" ht="33.5" customHeight="1" x14ac:dyDescent="0.35">
      <c r="B29" s="259"/>
      <c r="C29" s="261"/>
      <c r="D29" s="106" t="s">
        <v>44</v>
      </c>
      <c r="E29" s="123">
        <v>0.1</v>
      </c>
      <c r="F29" s="123">
        <v>0.5</v>
      </c>
      <c r="G29" s="114" t="s">
        <v>45</v>
      </c>
      <c r="H29" s="268"/>
      <c r="I29" s="65"/>
      <c r="J29" s="11"/>
      <c r="K29" s="65"/>
      <c r="L29" s="11"/>
      <c r="N29" s="27">
        <f>IF(L29="n/a",0,L29*E29*F29)</f>
        <v>0</v>
      </c>
      <c r="Q29" s="12"/>
    </row>
    <row r="30" spans="2:17" ht="17" customHeight="1" x14ac:dyDescent="0.35">
      <c r="B30" s="259" t="s">
        <v>46</v>
      </c>
      <c r="C30" s="260">
        <v>0.1</v>
      </c>
      <c r="D30" s="94" t="s">
        <v>47</v>
      </c>
      <c r="E30" s="133"/>
      <c r="F30" s="101"/>
      <c r="G30" s="257" t="s">
        <v>11</v>
      </c>
      <c r="H30" s="265" t="s">
        <v>12</v>
      </c>
      <c r="I30" s="66"/>
      <c r="J30" s="17"/>
      <c r="K30" s="66"/>
      <c r="L30" s="17"/>
      <c r="Q30" s="12"/>
    </row>
    <row r="31" spans="2:17" ht="27" customHeight="1" x14ac:dyDescent="0.35">
      <c r="B31" s="259"/>
      <c r="C31" s="261"/>
      <c r="D31" s="104" t="s">
        <v>48</v>
      </c>
      <c r="E31" s="133">
        <v>0.1</v>
      </c>
      <c r="F31" s="134">
        <v>1</v>
      </c>
      <c r="G31" s="269"/>
      <c r="H31" s="254"/>
      <c r="I31" s="67"/>
      <c r="J31" s="11"/>
      <c r="K31" s="67"/>
      <c r="L31" s="11"/>
      <c r="N31" s="27">
        <f>IF(L31="n/a",0,L31*E31*F31)</f>
        <v>0</v>
      </c>
      <c r="Q31" s="12"/>
    </row>
    <row r="32" spans="2:17" ht="15" customHeight="1" x14ac:dyDescent="0.35">
      <c r="B32" s="259" t="s">
        <v>49</v>
      </c>
      <c r="C32" s="260">
        <v>0.15</v>
      </c>
      <c r="D32" s="98" t="s">
        <v>50</v>
      </c>
      <c r="E32" s="95"/>
      <c r="F32" s="96"/>
      <c r="G32" s="257" t="s">
        <v>11</v>
      </c>
      <c r="H32" s="265" t="s">
        <v>12</v>
      </c>
      <c r="I32" s="66"/>
      <c r="J32" s="17"/>
      <c r="K32" s="66"/>
      <c r="L32" s="17"/>
      <c r="Q32" s="12"/>
    </row>
    <row r="33" spans="2:17" ht="22" customHeight="1" x14ac:dyDescent="0.35">
      <c r="B33" s="259"/>
      <c r="C33" s="261"/>
      <c r="D33" s="98" t="s">
        <v>51</v>
      </c>
      <c r="E33" s="135">
        <v>0.15</v>
      </c>
      <c r="F33" s="100">
        <v>0.5</v>
      </c>
      <c r="G33" s="258"/>
      <c r="H33" s="253"/>
      <c r="I33" s="67"/>
      <c r="J33" s="11"/>
      <c r="K33" s="67"/>
      <c r="L33" s="11"/>
      <c r="N33" s="27">
        <f>IF(L33="n/a",0,L33*E33*F33)</f>
        <v>0</v>
      </c>
      <c r="Q33" s="12"/>
    </row>
    <row r="34" spans="2:17" ht="26" customHeight="1" x14ac:dyDescent="0.35">
      <c r="B34" s="259"/>
      <c r="C34" s="261"/>
      <c r="D34" s="104" t="s">
        <v>180</v>
      </c>
      <c r="E34" s="100">
        <v>0.15</v>
      </c>
      <c r="F34" s="134">
        <v>0.5</v>
      </c>
      <c r="G34" s="254"/>
      <c r="H34" s="254"/>
      <c r="I34" s="65"/>
      <c r="J34" s="11"/>
      <c r="K34" s="65"/>
      <c r="L34" s="11"/>
      <c r="N34" s="27">
        <f>IF(L34="n/a",0,L34*E34*F34)</f>
        <v>0</v>
      </c>
      <c r="Q34" s="12"/>
    </row>
    <row r="35" spans="2:17" ht="14" customHeight="1" x14ac:dyDescent="0.35">
      <c r="B35" s="259" t="s">
        <v>52</v>
      </c>
      <c r="C35" s="260">
        <v>0.1</v>
      </c>
      <c r="D35" s="94" t="s">
        <v>53</v>
      </c>
      <c r="E35" s="95"/>
      <c r="F35" s="96"/>
      <c r="G35" s="257" t="s">
        <v>43</v>
      </c>
      <c r="H35" s="265" t="s">
        <v>12</v>
      </c>
      <c r="I35" s="66"/>
      <c r="J35" s="17"/>
      <c r="K35" s="66"/>
      <c r="L35" s="17"/>
      <c r="Q35" s="12"/>
    </row>
    <row r="36" spans="2:17" ht="21" customHeight="1" x14ac:dyDescent="0.35">
      <c r="B36" s="259"/>
      <c r="C36" s="261"/>
      <c r="D36" s="98" t="s">
        <v>54</v>
      </c>
      <c r="E36" s="99">
        <v>0.1</v>
      </c>
      <c r="F36" s="100">
        <v>0.08</v>
      </c>
      <c r="G36" s="258"/>
      <c r="H36" s="253"/>
      <c r="I36" s="67"/>
      <c r="J36" s="11"/>
      <c r="K36" s="67"/>
      <c r="L36" s="11"/>
      <c r="N36" s="27">
        <f>IF(L36="n/a",0,L36*E36*F36)</f>
        <v>0</v>
      </c>
      <c r="Q36" s="12"/>
    </row>
    <row r="37" spans="2:17" ht="26.5" customHeight="1" x14ac:dyDescent="0.35">
      <c r="B37" s="259"/>
      <c r="C37" s="261"/>
      <c r="D37" s="98" t="s">
        <v>55</v>
      </c>
      <c r="E37" s="101">
        <v>0.1</v>
      </c>
      <c r="F37" s="102">
        <v>0.09</v>
      </c>
      <c r="G37" s="253"/>
      <c r="H37" s="253"/>
      <c r="I37" s="65"/>
      <c r="J37" s="11"/>
      <c r="K37" s="65"/>
      <c r="L37" s="11"/>
      <c r="N37" s="27">
        <f>IF(L37="n/a",0,L37*E37*F37)</f>
        <v>0</v>
      </c>
      <c r="Q37" s="12"/>
    </row>
    <row r="38" spans="2:17" ht="27" customHeight="1" x14ac:dyDescent="0.35">
      <c r="B38" s="259"/>
      <c r="C38" s="261"/>
      <c r="D38" s="98" t="s">
        <v>56</v>
      </c>
      <c r="E38" s="101">
        <v>0.1</v>
      </c>
      <c r="F38" s="100">
        <v>0.08</v>
      </c>
      <c r="G38" s="253"/>
      <c r="H38" s="253"/>
      <c r="I38" s="65"/>
      <c r="J38" s="11"/>
      <c r="K38" s="65"/>
      <c r="L38" s="11"/>
      <c r="N38" s="27">
        <f>IF(L38="n/a",0,L38*E38*F38)</f>
        <v>0</v>
      </c>
      <c r="Q38" s="12"/>
    </row>
    <row r="39" spans="2:17" ht="15" customHeight="1" x14ac:dyDescent="0.35">
      <c r="B39" s="259"/>
      <c r="C39" s="261"/>
      <c r="D39" s="94" t="s">
        <v>57</v>
      </c>
      <c r="E39" s="103"/>
      <c r="F39" s="96"/>
      <c r="G39" s="253"/>
      <c r="H39" s="253"/>
      <c r="I39" s="66"/>
      <c r="J39" s="17"/>
      <c r="K39" s="66"/>
      <c r="L39" s="17"/>
      <c r="Q39" s="12"/>
    </row>
    <row r="40" spans="2:17" ht="22" customHeight="1" x14ac:dyDescent="0.35">
      <c r="B40" s="259"/>
      <c r="C40" s="261"/>
      <c r="D40" s="98" t="s">
        <v>58</v>
      </c>
      <c r="E40" s="101">
        <v>0.1</v>
      </c>
      <c r="F40" s="100">
        <v>0.08</v>
      </c>
      <c r="G40" s="253"/>
      <c r="H40" s="253"/>
      <c r="I40" s="67"/>
      <c r="J40" s="11"/>
      <c r="K40" s="67"/>
      <c r="L40" s="11"/>
      <c r="N40" s="27">
        <f>IF(L40="n/a",0,L40*E40*F40)</f>
        <v>0</v>
      </c>
      <c r="Q40" s="12"/>
    </row>
    <row r="41" spans="2:17" ht="22" customHeight="1" x14ac:dyDescent="0.35">
      <c r="B41" s="259"/>
      <c r="C41" s="261"/>
      <c r="D41" s="98" t="s">
        <v>59</v>
      </c>
      <c r="E41" s="101">
        <v>0.1</v>
      </c>
      <c r="F41" s="102">
        <v>0.09</v>
      </c>
      <c r="G41" s="253"/>
      <c r="H41" s="253"/>
      <c r="I41" s="65"/>
      <c r="J41" s="11"/>
      <c r="K41" s="65"/>
      <c r="L41" s="11"/>
      <c r="N41" s="27">
        <f>IF(L41="n/a",0,L41*E41*F41)</f>
        <v>0</v>
      </c>
      <c r="Q41" s="12"/>
    </row>
    <row r="42" spans="2:17" ht="22" customHeight="1" x14ac:dyDescent="0.35">
      <c r="B42" s="259"/>
      <c r="C42" s="261"/>
      <c r="D42" s="104" t="s">
        <v>60</v>
      </c>
      <c r="E42" s="101">
        <v>0.1</v>
      </c>
      <c r="F42" s="100">
        <v>0.08</v>
      </c>
      <c r="G42" s="254"/>
      <c r="H42" s="254"/>
      <c r="I42" s="65"/>
      <c r="J42" s="11"/>
      <c r="K42" s="65"/>
      <c r="L42" s="11"/>
      <c r="N42" s="27">
        <f>IF(L42="n/a",0,L42*E42*F42)</f>
        <v>0</v>
      </c>
      <c r="Q42" s="12"/>
    </row>
    <row r="43" spans="2:17" ht="58.5" customHeight="1" thickBot="1" x14ac:dyDescent="0.4">
      <c r="B43" s="255"/>
      <c r="C43" s="270"/>
      <c r="D43" s="106" t="s">
        <v>181</v>
      </c>
      <c r="E43" s="101">
        <v>0.1</v>
      </c>
      <c r="F43" s="101">
        <v>0.5</v>
      </c>
      <c r="G43" s="96" t="s">
        <v>43</v>
      </c>
      <c r="H43" s="96" t="s">
        <v>12</v>
      </c>
      <c r="I43" s="141"/>
      <c r="J43" s="19"/>
      <c r="K43" s="141"/>
      <c r="L43" s="19"/>
      <c r="N43" s="27">
        <f>IF(L43="n/a",0,L43*E43*F43)</f>
        <v>0</v>
      </c>
      <c r="Q43" s="12"/>
    </row>
    <row r="44" spans="2:17" s="90" customFormat="1" ht="35" customHeight="1" thickBot="1" x14ac:dyDescent="0.4">
      <c r="B44" s="149" t="s">
        <v>61</v>
      </c>
      <c r="C44" s="150">
        <f>SUM(C3:C43)</f>
        <v>0.85</v>
      </c>
      <c r="D44" s="142" t="s">
        <v>134</v>
      </c>
      <c r="E44" s="143"/>
      <c r="F44" s="144">
        <v>0.4</v>
      </c>
      <c r="G44" s="145"/>
      <c r="H44" s="145"/>
      <c r="I44" s="145"/>
      <c r="J44" s="146"/>
      <c r="K44" s="143" t="s">
        <v>132</v>
      </c>
      <c r="L44" s="147">
        <f>O44</f>
        <v>0</v>
      </c>
      <c r="N44" s="91">
        <f>SUM(N3:N43)</f>
        <v>0</v>
      </c>
      <c r="O44" s="92">
        <f>(N44*F44)/C44</f>
        <v>0</v>
      </c>
      <c r="P44" s="92"/>
    </row>
    <row r="45" spans="2:17" ht="13" thickBot="1" x14ac:dyDescent="0.4"/>
    <row r="46" spans="2:17" s="25" customFormat="1" ht="38" customHeight="1" thickBot="1" x14ac:dyDescent="0.4">
      <c r="B46" s="86" t="s">
        <v>112</v>
      </c>
      <c r="C46" s="85" t="s">
        <v>62</v>
      </c>
      <c r="D46" s="84" t="s">
        <v>63</v>
      </c>
      <c r="E46" s="87"/>
      <c r="F46" s="87" t="s">
        <v>2</v>
      </c>
      <c r="G46" s="85" t="s">
        <v>3</v>
      </c>
      <c r="H46" s="88" t="s">
        <v>4</v>
      </c>
      <c r="I46" s="161" t="s">
        <v>64</v>
      </c>
      <c r="J46" s="161" t="s">
        <v>6</v>
      </c>
      <c r="K46" s="159" t="s">
        <v>7</v>
      </c>
      <c r="L46" s="160" t="s">
        <v>8</v>
      </c>
      <c r="N46" s="26"/>
    </row>
    <row r="47" spans="2:17" s="24" customFormat="1" ht="29" customHeight="1" x14ac:dyDescent="0.35">
      <c r="B47" s="249" t="s">
        <v>65</v>
      </c>
      <c r="C47" s="262">
        <v>0.4</v>
      </c>
      <c r="D47" s="70"/>
      <c r="E47" s="71">
        <v>0.4</v>
      </c>
      <c r="F47" s="72">
        <v>0.3</v>
      </c>
      <c r="G47" s="73" t="s">
        <v>66</v>
      </c>
      <c r="H47" s="73" t="s">
        <v>67</v>
      </c>
      <c r="I47" s="53"/>
      <c r="J47" s="11"/>
      <c r="K47" s="53"/>
      <c r="L47" s="11"/>
      <c r="N47" s="27">
        <f>IF(L47="n/a",0,L47*E47*F47)</f>
        <v>0</v>
      </c>
    </row>
    <row r="48" spans="2:17" s="24" customFormat="1" ht="29" customHeight="1" x14ac:dyDescent="0.35">
      <c r="B48" s="259"/>
      <c r="C48" s="260"/>
      <c r="D48" s="74"/>
      <c r="E48" s="71">
        <v>0.4</v>
      </c>
      <c r="F48" s="75">
        <v>0.2</v>
      </c>
      <c r="G48" s="76" t="s">
        <v>66</v>
      </c>
      <c r="H48" s="76" t="s">
        <v>68</v>
      </c>
      <c r="I48" s="54"/>
      <c r="J48" s="11"/>
      <c r="K48" s="54"/>
      <c r="L48" s="11"/>
      <c r="N48" s="27">
        <f t="shared" ref="N48:N73" si="1">IF(L48="n/a",0,L48*E48*F48)</f>
        <v>0</v>
      </c>
    </row>
    <row r="49" spans="2:17" s="24" customFormat="1" ht="29" customHeight="1" x14ac:dyDescent="0.35">
      <c r="B49" s="259"/>
      <c r="C49" s="260"/>
      <c r="D49" s="74"/>
      <c r="E49" s="71">
        <v>0.4</v>
      </c>
      <c r="F49" s="75">
        <v>0.15</v>
      </c>
      <c r="G49" s="76" t="s">
        <v>66</v>
      </c>
      <c r="H49" s="76" t="s">
        <v>68</v>
      </c>
      <c r="I49" s="54"/>
      <c r="J49" s="11"/>
      <c r="K49" s="54"/>
      <c r="L49" s="11"/>
      <c r="N49" s="27">
        <f t="shared" si="1"/>
        <v>0</v>
      </c>
    </row>
    <row r="50" spans="2:17" s="24" customFormat="1" ht="29" customHeight="1" x14ac:dyDescent="0.35">
      <c r="B50" s="259"/>
      <c r="C50" s="260"/>
      <c r="D50" s="74"/>
      <c r="E50" s="71">
        <v>0.4</v>
      </c>
      <c r="F50" s="75">
        <v>0.2</v>
      </c>
      <c r="G50" s="76" t="s">
        <v>69</v>
      </c>
      <c r="H50" s="76" t="s">
        <v>68</v>
      </c>
      <c r="I50" s="54"/>
      <c r="J50" s="11"/>
      <c r="K50" s="54"/>
      <c r="L50" s="11"/>
      <c r="N50" s="27">
        <f t="shared" si="1"/>
        <v>0</v>
      </c>
    </row>
    <row r="51" spans="2:17" s="24" customFormat="1" ht="29" customHeight="1" x14ac:dyDescent="0.35">
      <c r="B51" s="259"/>
      <c r="C51" s="260"/>
      <c r="D51" s="74"/>
      <c r="E51" s="71">
        <v>0.4</v>
      </c>
      <c r="F51" s="75">
        <v>0.15</v>
      </c>
      <c r="G51" s="76" t="s">
        <v>69</v>
      </c>
      <c r="H51" s="76" t="s">
        <v>68</v>
      </c>
      <c r="I51" s="54"/>
      <c r="J51" s="11"/>
      <c r="K51" s="54"/>
      <c r="L51" s="11"/>
      <c r="N51" s="27">
        <f t="shared" si="1"/>
        <v>0</v>
      </c>
    </row>
    <row r="52" spans="2:17" s="24" customFormat="1" ht="44.5" hidden="1" customHeight="1" x14ac:dyDescent="0.35">
      <c r="B52" s="259"/>
      <c r="C52" s="260"/>
      <c r="D52" s="28"/>
      <c r="E52" s="29"/>
      <c r="F52" s="30"/>
      <c r="G52" s="31"/>
      <c r="H52" s="31"/>
      <c r="I52" s="54"/>
      <c r="J52" s="11"/>
      <c r="K52" s="54"/>
      <c r="L52" s="11"/>
      <c r="N52" s="27">
        <f t="shared" si="1"/>
        <v>0</v>
      </c>
    </row>
    <row r="53" spans="2:17" s="24" customFormat="1" ht="44.5" hidden="1" customHeight="1" x14ac:dyDescent="0.35">
      <c r="B53" s="259"/>
      <c r="C53" s="260"/>
      <c r="D53" s="28"/>
      <c r="E53" s="29"/>
      <c r="F53" s="30"/>
      <c r="G53" s="31"/>
      <c r="H53" s="31"/>
      <c r="I53" s="54"/>
      <c r="J53" s="11"/>
      <c r="K53" s="54"/>
      <c r="L53" s="11"/>
      <c r="N53" s="27">
        <f t="shared" si="1"/>
        <v>0</v>
      </c>
    </row>
    <row r="54" spans="2:17" s="24" customFormat="1" ht="44.5" hidden="1" customHeight="1" x14ac:dyDescent="0.35">
      <c r="B54" s="259"/>
      <c r="C54" s="260"/>
      <c r="D54" s="28"/>
      <c r="E54" s="29"/>
      <c r="F54" s="30"/>
      <c r="G54" s="31"/>
      <c r="H54" s="31"/>
      <c r="I54" s="54"/>
      <c r="J54" s="11"/>
      <c r="K54" s="54"/>
      <c r="L54" s="11"/>
      <c r="N54" s="27">
        <f t="shared" si="1"/>
        <v>0</v>
      </c>
    </row>
    <row r="55" spans="2:17" s="24" customFormat="1" ht="44.5" hidden="1" customHeight="1" x14ac:dyDescent="0.35">
      <c r="B55" s="259"/>
      <c r="C55" s="260"/>
      <c r="D55" s="28"/>
      <c r="E55" s="29"/>
      <c r="F55" s="30"/>
      <c r="G55" s="31"/>
      <c r="H55" s="31"/>
      <c r="I55" s="54"/>
      <c r="J55" s="11"/>
      <c r="K55" s="54"/>
      <c r="L55" s="11"/>
      <c r="N55" s="27">
        <f t="shared" si="1"/>
        <v>0</v>
      </c>
    </row>
    <row r="56" spans="2:17" s="24" customFormat="1" ht="44.5" hidden="1" customHeight="1" x14ac:dyDescent="0.35">
      <c r="B56" s="259"/>
      <c r="C56" s="260"/>
      <c r="D56" s="28"/>
      <c r="E56" s="29"/>
      <c r="F56" s="30"/>
      <c r="G56" s="31"/>
      <c r="H56" s="31"/>
      <c r="I56" s="54"/>
      <c r="J56" s="11"/>
      <c r="K56" s="54"/>
      <c r="L56" s="11"/>
      <c r="N56" s="27">
        <f t="shared" si="1"/>
        <v>0</v>
      </c>
    </row>
    <row r="57" spans="2:17" s="24" customFormat="1" ht="44.5" hidden="1" customHeight="1" x14ac:dyDescent="0.35">
      <c r="B57" s="259"/>
      <c r="C57" s="260"/>
      <c r="D57" s="28"/>
      <c r="E57" s="29"/>
      <c r="F57" s="30"/>
      <c r="G57" s="31"/>
      <c r="H57" s="31"/>
      <c r="I57" s="54"/>
      <c r="J57" s="11"/>
      <c r="K57" s="54"/>
      <c r="L57" s="11"/>
      <c r="N57" s="27">
        <f t="shared" si="1"/>
        <v>0</v>
      </c>
    </row>
    <row r="58" spans="2:17" s="24" customFormat="1" ht="44.5" hidden="1" customHeight="1" x14ac:dyDescent="0.35">
      <c r="B58" s="259"/>
      <c r="C58" s="260"/>
      <c r="D58" s="28"/>
      <c r="E58" s="29"/>
      <c r="F58" s="30"/>
      <c r="G58" s="31"/>
      <c r="H58" s="31"/>
      <c r="I58" s="54"/>
      <c r="J58" s="11"/>
      <c r="K58" s="54"/>
      <c r="L58" s="11"/>
      <c r="N58" s="27">
        <f t="shared" si="1"/>
        <v>0</v>
      </c>
    </row>
    <row r="59" spans="2:17" s="24" customFormat="1" ht="44.5" hidden="1" customHeight="1" x14ac:dyDescent="0.35">
      <c r="B59" s="259"/>
      <c r="C59" s="260"/>
      <c r="D59" s="28"/>
      <c r="E59" s="29"/>
      <c r="F59" s="30"/>
      <c r="G59" s="31"/>
      <c r="H59" s="31"/>
      <c r="I59" s="54"/>
      <c r="J59" s="11"/>
      <c r="K59" s="54"/>
      <c r="L59" s="11"/>
      <c r="N59" s="27">
        <f t="shared" si="1"/>
        <v>0</v>
      </c>
    </row>
    <row r="60" spans="2:17" s="24" customFormat="1" ht="44.5" hidden="1" customHeight="1" x14ac:dyDescent="0.35">
      <c r="B60" s="259"/>
      <c r="C60" s="260"/>
      <c r="D60" s="28"/>
      <c r="E60" s="29"/>
      <c r="F60" s="30"/>
      <c r="G60" s="31"/>
      <c r="H60" s="31"/>
      <c r="I60" s="55"/>
      <c r="J60" s="11"/>
      <c r="K60" s="55"/>
      <c r="L60" s="11"/>
      <c r="N60" s="27">
        <f t="shared" si="1"/>
        <v>0</v>
      </c>
    </row>
    <row r="61" spans="2:17" s="24" customFormat="1" ht="44.5" hidden="1" customHeight="1" x14ac:dyDescent="0.35">
      <c r="B61" s="259"/>
      <c r="C61" s="260"/>
      <c r="D61" s="28"/>
      <c r="E61" s="29"/>
      <c r="F61" s="30"/>
      <c r="G61" s="31"/>
      <c r="H61" s="31"/>
      <c r="I61" s="54"/>
      <c r="J61" s="11"/>
      <c r="K61" s="54"/>
      <c r="L61" s="11"/>
      <c r="N61" s="27">
        <f t="shared" si="1"/>
        <v>0</v>
      </c>
      <c r="O61" s="32"/>
      <c r="Q61" s="12">
        <f>IF(O61="n/a",E61,0)</f>
        <v>0</v>
      </c>
    </row>
    <row r="62" spans="2:17" ht="37" customHeight="1" x14ac:dyDescent="0.35">
      <c r="B62" s="259" t="s">
        <v>70</v>
      </c>
      <c r="C62" s="260">
        <v>0.1</v>
      </c>
      <c r="D62" s="33" t="s">
        <v>71</v>
      </c>
      <c r="E62" s="34">
        <v>0.1</v>
      </c>
      <c r="F62" s="35">
        <v>0.5</v>
      </c>
      <c r="G62" s="36" t="s">
        <v>72</v>
      </c>
      <c r="H62" s="36" t="s">
        <v>68</v>
      </c>
      <c r="I62" s="56"/>
      <c r="J62" s="11"/>
      <c r="K62" s="56"/>
      <c r="L62" s="11"/>
      <c r="N62" s="27">
        <f t="shared" si="1"/>
        <v>0</v>
      </c>
      <c r="O62" s="6"/>
      <c r="P62" s="24"/>
    </row>
    <row r="63" spans="2:17" ht="37" customHeight="1" x14ac:dyDescent="0.35">
      <c r="B63" s="259"/>
      <c r="C63" s="261"/>
      <c r="D63" s="33" t="s">
        <v>73</v>
      </c>
      <c r="E63" s="34">
        <v>0.1</v>
      </c>
      <c r="F63" s="35">
        <v>0.5</v>
      </c>
      <c r="G63" s="36" t="s">
        <v>72</v>
      </c>
      <c r="H63" s="36" t="s">
        <v>68</v>
      </c>
      <c r="I63" s="57"/>
      <c r="J63" s="11"/>
      <c r="K63" s="57"/>
      <c r="L63" s="11"/>
      <c r="N63" s="27">
        <f t="shared" si="1"/>
        <v>0</v>
      </c>
      <c r="O63" s="6"/>
      <c r="P63" s="24"/>
      <c r="Q63" s="12">
        <f>IF(O63="n/a",E63,0)</f>
        <v>0</v>
      </c>
    </row>
    <row r="64" spans="2:17" ht="39" customHeight="1" x14ac:dyDescent="0.35">
      <c r="B64" s="259" t="s">
        <v>74</v>
      </c>
      <c r="C64" s="260">
        <v>0.05</v>
      </c>
      <c r="D64" s="37" t="s">
        <v>114</v>
      </c>
      <c r="E64" s="16">
        <v>0.05</v>
      </c>
      <c r="F64" s="38">
        <v>0.3</v>
      </c>
      <c r="G64" s="39" t="s">
        <v>75</v>
      </c>
      <c r="H64" s="36" t="s">
        <v>68</v>
      </c>
      <c r="I64" s="58"/>
      <c r="J64" s="11"/>
      <c r="K64" s="58"/>
      <c r="L64" s="11"/>
      <c r="N64" s="27">
        <f t="shared" si="1"/>
        <v>0</v>
      </c>
      <c r="O64" s="6"/>
      <c r="P64" s="24"/>
    </row>
    <row r="65" spans="1:17" ht="39" customHeight="1" x14ac:dyDescent="0.35">
      <c r="B65" s="259"/>
      <c r="C65" s="261"/>
      <c r="D65" s="33" t="s">
        <v>76</v>
      </c>
      <c r="E65" s="14">
        <v>0.05</v>
      </c>
      <c r="F65" s="40">
        <v>0.35</v>
      </c>
      <c r="G65" s="39" t="s">
        <v>75</v>
      </c>
      <c r="H65" s="36" t="s">
        <v>68</v>
      </c>
      <c r="I65" s="59"/>
      <c r="J65" s="11"/>
      <c r="K65" s="59"/>
      <c r="L65" s="11"/>
      <c r="N65" s="27">
        <f t="shared" si="1"/>
        <v>0</v>
      </c>
      <c r="O65" s="6"/>
      <c r="P65" s="24"/>
    </row>
    <row r="66" spans="1:17" ht="39" customHeight="1" x14ac:dyDescent="0.35">
      <c r="B66" s="259"/>
      <c r="C66" s="261"/>
      <c r="D66" s="41" t="s">
        <v>118</v>
      </c>
      <c r="E66" s="15">
        <v>0.05</v>
      </c>
      <c r="F66" s="42">
        <v>0.35</v>
      </c>
      <c r="G66" s="39" t="s">
        <v>75</v>
      </c>
      <c r="H66" s="36" t="s">
        <v>77</v>
      </c>
      <c r="I66" s="60"/>
      <c r="J66" s="11"/>
      <c r="K66" s="60"/>
      <c r="L66" s="11"/>
      <c r="N66" s="27">
        <f t="shared" si="1"/>
        <v>0</v>
      </c>
      <c r="O66" s="6"/>
      <c r="P66" s="24"/>
      <c r="Q66" s="12">
        <f>IF(O66="n/a",E66,0)</f>
        <v>0</v>
      </c>
    </row>
    <row r="67" spans="1:17" ht="36" customHeight="1" x14ac:dyDescent="0.35">
      <c r="B67" s="244" t="s">
        <v>78</v>
      </c>
      <c r="C67" s="246">
        <v>0.05</v>
      </c>
      <c r="D67" s="33" t="s">
        <v>173</v>
      </c>
      <c r="E67" s="14">
        <v>0.05</v>
      </c>
      <c r="F67" s="40">
        <v>0.5</v>
      </c>
      <c r="G67" s="36" t="s">
        <v>75</v>
      </c>
      <c r="H67" s="36" t="s">
        <v>77</v>
      </c>
      <c r="I67" s="60"/>
      <c r="J67" s="11"/>
      <c r="K67" s="60"/>
      <c r="L67" s="11"/>
      <c r="N67" s="27">
        <f t="shared" si="1"/>
        <v>0</v>
      </c>
      <c r="O67" s="6"/>
      <c r="P67" s="24"/>
      <c r="Q67" s="12">
        <f>IF(O67="n/a",E67,0)</f>
        <v>0</v>
      </c>
    </row>
    <row r="68" spans="1:17" ht="41" customHeight="1" x14ac:dyDescent="0.35">
      <c r="B68" s="245"/>
      <c r="C68" s="247"/>
      <c r="D68" s="33" t="s">
        <v>172</v>
      </c>
      <c r="E68" s="14">
        <v>0.05</v>
      </c>
      <c r="F68" s="40">
        <v>0.5</v>
      </c>
      <c r="G68" s="36" t="s">
        <v>75</v>
      </c>
      <c r="H68" s="36" t="s">
        <v>77</v>
      </c>
      <c r="I68" s="69"/>
      <c r="J68" s="68"/>
      <c r="K68" s="69"/>
      <c r="L68" s="68"/>
      <c r="N68" s="27">
        <f t="shared" si="1"/>
        <v>0</v>
      </c>
      <c r="O68" s="6"/>
      <c r="P68" s="24"/>
      <c r="Q68" s="12">
        <f>IF(O68="n/a",E68,0)</f>
        <v>0</v>
      </c>
    </row>
    <row r="69" spans="1:17" ht="41" customHeight="1" x14ac:dyDescent="0.35">
      <c r="B69" s="249" t="s">
        <v>79</v>
      </c>
      <c r="C69" s="262">
        <v>0.05</v>
      </c>
      <c r="D69" s="44" t="s">
        <v>80</v>
      </c>
      <c r="E69" s="18">
        <v>0.05</v>
      </c>
      <c r="F69" s="43">
        <v>0.4</v>
      </c>
      <c r="G69" s="44" t="s">
        <v>81</v>
      </c>
      <c r="H69" s="273" t="s">
        <v>77</v>
      </c>
      <c r="I69" s="61"/>
      <c r="J69" s="11"/>
      <c r="K69" s="61"/>
      <c r="L69" s="11"/>
      <c r="N69" s="27">
        <f t="shared" si="1"/>
        <v>0</v>
      </c>
      <c r="O69" s="6"/>
      <c r="P69" s="24"/>
    </row>
    <row r="70" spans="1:17" ht="53.5" customHeight="1" x14ac:dyDescent="0.35">
      <c r="B70" s="259"/>
      <c r="C70" s="261"/>
      <c r="D70" s="36" t="s">
        <v>116</v>
      </c>
      <c r="E70" s="16">
        <v>0.05</v>
      </c>
      <c r="F70" s="38">
        <v>0.3</v>
      </c>
      <c r="G70" s="274" t="s">
        <v>82</v>
      </c>
      <c r="H70" s="273"/>
      <c r="I70" s="60"/>
      <c r="J70" s="11"/>
      <c r="K70" s="60"/>
      <c r="L70" s="11"/>
      <c r="N70" s="27">
        <f t="shared" si="1"/>
        <v>0</v>
      </c>
      <c r="O70" s="6"/>
      <c r="P70" s="24"/>
    </row>
    <row r="71" spans="1:17" ht="53.5" customHeight="1" x14ac:dyDescent="0.35">
      <c r="B71" s="259"/>
      <c r="C71" s="261"/>
      <c r="D71" s="41" t="s">
        <v>117</v>
      </c>
      <c r="E71" s="16">
        <v>0.05</v>
      </c>
      <c r="F71" s="38">
        <v>0.3</v>
      </c>
      <c r="G71" s="273"/>
      <c r="H71" s="273"/>
      <c r="I71" s="60"/>
      <c r="J71" s="11"/>
      <c r="K71" s="60"/>
      <c r="L71" s="11"/>
      <c r="N71" s="27">
        <f t="shared" si="1"/>
        <v>0</v>
      </c>
      <c r="O71" s="6"/>
      <c r="P71" s="24"/>
      <c r="Q71" s="12">
        <f>IF(O71="n/a",E71,0)</f>
        <v>0</v>
      </c>
    </row>
    <row r="72" spans="1:17" ht="32" customHeight="1" x14ac:dyDescent="0.35">
      <c r="B72" s="259" t="s">
        <v>83</v>
      </c>
      <c r="C72" s="260">
        <v>0.3</v>
      </c>
      <c r="D72" s="37" t="s">
        <v>84</v>
      </c>
      <c r="E72" s="16">
        <v>0.3</v>
      </c>
      <c r="F72" s="38">
        <v>0.5</v>
      </c>
      <c r="G72" s="274" t="s">
        <v>75</v>
      </c>
      <c r="H72" s="274" t="s">
        <v>77</v>
      </c>
      <c r="I72" s="60"/>
      <c r="J72" s="11"/>
      <c r="K72" s="60"/>
      <c r="L72" s="11"/>
      <c r="N72" s="27">
        <f t="shared" si="1"/>
        <v>0</v>
      </c>
      <c r="O72" s="6"/>
      <c r="P72" s="24"/>
    </row>
    <row r="73" spans="1:17" ht="32" customHeight="1" thickBot="1" x14ac:dyDescent="0.4">
      <c r="B73" s="259"/>
      <c r="C73" s="261"/>
      <c r="D73" s="33" t="s">
        <v>85</v>
      </c>
      <c r="E73" s="14">
        <v>0.3</v>
      </c>
      <c r="F73" s="40">
        <v>0.5</v>
      </c>
      <c r="G73" s="275"/>
      <c r="H73" s="275"/>
      <c r="I73" s="62"/>
      <c r="J73" s="11"/>
      <c r="K73" s="62"/>
      <c r="L73" s="11"/>
      <c r="N73" s="27">
        <f t="shared" si="1"/>
        <v>0</v>
      </c>
      <c r="O73" s="6"/>
      <c r="P73" s="24"/>
      <c r="Q73" s="12">
        <f>IF(O73="n/a",E73,0)</f>
        <v>0</v>
      </c>
    </row>
    <row r="74" spans="1:17" s="137" customFormat="1" ht="26.5" customHeight="1" thickBot="1" x14ac:dyDescent="0.4">
      <c r="A74" s="136"/>
      <c r="B74" s="149" t="s">
        <v>61</v>
      </c>
      <c r="C74" s="150">
        <f>SUM(C47:C73)</f>
        <v>0.95000000000000018</v>
      </c>
      <c r="D74" s="142" t="s">
        <v>133</v>
      </c>
      <c r="E74" s="143"/>
      <c r="F74" s="144">
        <v>0.6</v>
      </c>
      <c r="G74" s="139"/>
      <c r="H74" s="139"/>
      <c r="I74" s="139"/>
      <c r="J74" s="140"/>
      <c r="K74" s="143" t="s">
        <v>131</v>
      </c>
      <c r="L74" s="147">
        <f>O74</f>
        <v>0</v>
      </c>
      <c r="M74" s="136"/>
      <c r="N74" s="148">
        <f>SUM(N47:N73)</f>
        <v>0</v>
      </c>
      <c r="O74" s="138">
        <f>(N74*F74)/C74</f>
        <v>0</v>
      </c>
      <c r="P74" s="138"/>
    </row>
    <row r="75" spans="1:17" ht="28.5" customHeight="1" thickBot="1" x14ac:dyDescent="0.4">
      <c r="B75" s="151"/>
      <c r="C75" s="152"/>
      <c r="D75" s="153" t="s">
        <v>136</v>
      </c>
      <c r="E75" s="154"/>
      <c r="F75" s="155">
        <f>F74+F44</f>
        <v>1</v>
      </c>
      <c r="G75" s="156"/>
      <c r="H75" s="156"/>
      <c r="I75" s="156"/>
      <c r="J75" s="157"/>
      <c r="K75" s="154" t="s">
        <v>164</v>
      </c>
      <c r="L75" s="158">
        <f>(L60+L28)*F75</f>
        <v>0</v>
      </c>
    </row>
    <row r="77" spans="1:17" ht="14" x14ac:dyDescent="0.35">
      <c r="B77" s="162" t="s">
        <v>90</v>
      </c>
      <c r="C77" s="163"/>
      <c r="D77" s="164"/>
      <c r="E77" s="165"/>
      <c r="F77" s="165"/>
      <c r="G77" s="166"/>
      <c r="H77" s="166"/>
      <c r="I77" s="167"/>
      <c r="J77" s="168"/>
      <c r="K77" s="167"/>
      <c r="L77" s="169"/>
      <c r="N77" s="27"/>
      <c r="O77" s="6"/>
      <c r="P77" s="6"/>
    </row>
    <row r="78" spans="1:17" ht="17.5" customHeight="1" x14ac:dyDescent="0.35">
      <c r="B78" s="276" t="s">
        <v>122</v>
      </c>
      <c r="C78" s="277"/>
      <c r="I78" s="20"/>
      <c r="L78" s="45"/>
      <c r="N78" s="27"/>
      <c r="O78" s="6"/>
      <c r="P78" s="6"/>
    </row>
    <row r="79" spans="1:17" ht="17.5" customHeight="1" x14ac:dyDescent="0.35">
      <c r="B79" s="46"/>
      <c r="C79" s="278" t="s">
        <v>174</v>
      </c>
      <c r="D79" s="278"/>
      <c r="E79" s="47"/>
      <c r="F79" s="47"/>
      <c r="G79" s="47"/>
      <c r="H79" s="278" t="s">
        <v>175</v>
      </c>
      <c r="I79" s="278"/>
      <c r="J79" s="278"/>
      <c r="K79" s="47"/>
      <c r="L79" s="48"/>
      <c r="M79" s="47"/>
      <c r="N79" s="27"/>
      <c r="O79" s="6"/>
      <c r="P79" s="6"/>
    </row>
    <row r="80" spans="1:17" s="81" customFormat="1" ht="26" customHeight="1" x14ac:dyDescent="0.35">
      <c r="B80" s="78"/>
      <c r="C80" s="271" t="s">
        <v>120</v>
      </c>
      <c r="D80" s="271"/>
      <c r="E80" s="77"/>
      <c r="F80" s="77"/>
      <c r="G80" s="77"/>
      <c r="H80" s="272" t="s">
        <v>119</v>
      </c>
      <c r="I80" s="272"/>
      <c r="J80" s="272"/>
      <c r="K80" s="79"/>
      <c r="L80" s="80"/>
      <c r="N80" s="82"/>
    </row>
    <row r="81" spans="2:16" ht="14" x14ac:dyDescent="0.35">
      <c r="B81" s="46"/>
      <c r="C81" s="49"/>
      <c r="I81" s="20"/>
      <c r="L81" s="45"/>
      <c r="N81" s="27"/>
      <c r="O81" s="6"/>
      <c r="P81" s="6"/>
    </row>
    <row r="82" spans="2:16" ht="13" x14ac:dyDescent="0.35">
      <c r="B82" s="279" t="s">
        <v>121</v>
      </c>
      <c r="C82" s="280"/>
      <c r="I82" s="20"/>
      <c r="L82" s="45"/>
      <c r="N82" s="27"/>
      <c r="O82" s="6"/>
      <c r="P82" s="6"/>
    </row>
    <row r="83" spans="2:16" ht="14" x14ac:dyDescent="0.35">
      <c r="B83" s="50" t="s">
        <v>91</v>
      </c>
      <c r="C83" s="49"/>
      <c r="G83" s="51" t="s">
        <v>92</v>
      </c>
      <c r="H83" s="51"/>
      <c r="I83" s="20"/>
      <c r="L83" s="45"/>
      <c r="N83" s="27"/>
      <c r="O83" s="6"/>
      <c r="P83" s="6"/>
    </row>
    <row r="84" spans="2:16" ht="15" customHeight="1" x14ac:dyDescent="0.35">
      <c r="B84" s="46"/>
      <c r="C84" s="278" t="s">
        <v>174</v>
      </c>
      <c r="D84" s="278"/>
      <c r="E84" s="47"/>
      <c r="F84" s="47"/>
      <c r="G84" s="47"/>
      <c r="H84" s="278" t="s">
        <v>175</v>
      </c>
      <c r="I84" s="278"/>
      <c r="J84" s="278"/>
      <c r="K84" s="47"/>
      <c r="L84" s="48"/>
      <c r="M84" s="47"/>
      <c r="N84" s="27"/>
      <c r="O84" s="6"/>
      <c r="P84" s="6"/>
    </row>
    <row r="85" spans="2:16" s="81" customFormat="1" ht="21" customHeight="1" x14ac:dyDescent="0.35">
      <c r="B85" s="78"/>
      <c r="C85" s="271" t="s">
        <v>166</v>
      </c>
      <c r="D85" s="271"/>
      <c r="E85" s="77"/>
      <c r="F85" s="77"/>
      <c r="G85" s="77"/>
      <c r="H85" s="272" t="s">
        <v>167</v>
      </c>
      <c r="I85" s="272"/>
      <c r="J85" s="272"/>
      <c r="K85" s="79"/>
      <c r="L85" s="80"/>
      <c r="N85" s="82"/>
    </row>
  </sheetData>
  <mergeCells count="53">
    <mergeCell ref="B82:C82"/>
    <mergeCell ref="C84:D84"/>
    <mergeCell ref="H84:J84"/>
    <mergeCell ref="C85:D85"/>
    <mergeCell ref="H85:J85"/>
    <mergeCell ref="B78:C78"/>
    <mergeCell ref="C79:D79"/>
    <mergeCell ref="H79:J79"/>
    <mergeCell ref="C80:D80"/>
    <mergeCell ref="H80:J80"/>
    <mergeCell ref="H69:H71"/>
    <mergeCell ref="G70:G71"/>
    <mergeCell ref="B72:B73"/>
    <mergeCell ref="C72:C73"/>
    <mergeCell ref="G72:G73"/>
    <mergeCell ref="H72:H73"/>
    <mergeCell ref="B62:B63"/>
    <mergeCell ref="C62:C63"/>
    <mergeCell ref="B64:B66"/>
    <mergeCell ref="C64:C66"/>
    <mergeCell ref="B69:B71"/>
    <mergeCell ref="C69:C71"/>
    <mergeCell ref="B67:B68"/>
    <mergeCell ref="C67:C68"/>
    <mergeCell ref="B35:B43"/>
    <mergeCell ref="C35:C43"/>
    <mergeCell ref="G35:G42"/>
    <mergeCell ref="H35:H42"/>
    <mergeCell ref="B47:B61"/>
    <mergeCell ref="C47:C61"/>
    <mergeCell ref="B30:B31"/>
    <mergeCell ref="C30:C31"/>
    <mergeCell ref="G30:G31"/>
    <mergeCell ref="H30:H31"/>
    <mergeCell ref="B32:B34"/>
    <mergeCell ref="C32:C34"/>
    <mergeCell ref="G32:G34"/>
    <mergeCell ref="H32:H34"/>
    <mergeCell ref="B12:B27"/>
    <mergeCell ref="C12:C27"/>
    <mergeCell ref="G12:G27"/>
    <mergeCell ref="H12:H27"/>
    <mergeCell ref="B28:B29"/>
    <mergeCell ref="C28:C29"/>
    <mergeCell ref="H28:H29"/>
    <mergeCell ref="B4:B5"/>
    <mergeCell ref="C4:C5"/>
    <mergeCell ref="G4:G5"/>
    <mergeCell ref="H4:H5"/>
    <mergeCell ref="B8:B11"/>
    <mergeCell ref="C8:C11"/>
    <mergeCell ref="G8:G11"/>
    <mergeCell ref="H8:H11"/>
  </mergeCells>
  <printOptions horizontalCentered="1"/>
  <pageMargins left="0.31496062992125984" right="0.31496062992125984" top="0.35433070866141736" bottom="0.35433070866141736" header="0.11811023622047245" footer="0.11811023622047245"/>
  <pageSetup paperSize="14" scale="79" orientation="landscape" horizontalDpi="0" verticalDpi="0" r:id="rId1"/>
  <rowBreaks count="3" manualBreakCount="3">
    <brk id="27" max="12" man="1"/>
    <brk id="61" max="12" man="1"/>
    <brk id="85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2951D3-B731-4C60-9975-AD00C1A7D5E6}">
          <x14:formula1>
            <xm:f>LIST!$B$3:$B$8</xm:f>
          </x14:formula1>
          <xm:sqref>J9 L9 J11 J13:J15 L11 J17:J18 L13:L15 J20:J23 L17:L18 J25:J29 L20:L23 J31 L25:L29 J33:J34 L31 J36:J38 L36:L38 J40:J43 L33:L34 L3:L7 L40:L43 J3:J7 J47:J66 L47:L66 L69:L73 J69:J73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E3F5-1F52-4E04-ACED-FDF104617134}">
  <sheetPr codeName="Sheet2">
    <tabColor rgb="FFFFC000"/>
  </sheetPr>
  <dimension ref="A1:R91"/>
  <sheetViews>
    <sheetView view="pageBreakPreview" topLeftCell="A30" zoomScale="83" zoomScaleNormal="70" zoomScaleSheetLayoutView="83" workbookViewId="0">
      <selection activeCell="D37" sqref="D37"/>
    </sheetView>
  </sheetViews>
  <sheetFormatPr defaultColWidth="9.1796875" defaultRowHeight="12.5" x14ac:dyDescent="0.35"/>
  <cols>
    <col min="1" max="1" width="1.1796875" style="6" customWidth="1"/>
    <col min="2" max="2" width="17" style="20" customWidth="1"/>
    <col min="3" max="3" width="7.1796875" style="21" customWidth="1"/>
    <col min="4" max="4" width="52.54296875" style="22" customWidth="1"/>
    <col min="5" max="5" width="6" style="23" hidden="1" customWidth="1"/>
    <col min="6" max="6" width="7" style="23" customWidth="1"/>
    <col min="7" max="7" width="13.1796875" style="24" customWidth="1"/>
    <col min="8" max="8" width="10.6328125" style="24" customWidth="1"/>
    <col min="9" max="9" width="29.7265625" style="24" customWidth="1"/>
    <col min="10" max="10" width="9.81640625" style="21" customWidth="1"/>
    <col min="11" max="11" width="29.36328125" style="20" customWidth="1"/>
    <col min="12" max="12" width="8.81640625" style="21" customWidth="1"/>
    <col min="13" max="13" width="1.7265625" style="6" customWidth="1"/>
    <col min="14" max="14" width="9.453125" style="7" customWidth="1"/>
    <col min="15" max="15" width="12.7265625" style="8" customWidth="1"/>
    <col min="16" max="16" width="9.1796875" style="8"/>
    <col min="17" max="16384" width="9.1796875" style="6"/>
  </cols>
  <sheetData>
    <row r="1" spans="2:18" ht="25.5" customHeight="1" x14ac:dyDescent="0.35">
      <c r="B1" s="174" t="s">
        <v>139</v>
      </c>
      <c r="D1" s="24"/>
      <c r="E1" s="21"/>
      <c r="F1" s="21"/>
      <c r="H1" s="173"/>
      <c r="I1" s="173"/>
    </row>
    <row r="2" spans="2:18" ht="12" customHeight="1" thickBot="1" x14ac:dyDescent="0.4">
      <c r="B2" s="1"/>
      <c r="C2" s="2"/>
      <c r="D2" s="3"/>
      <c r="E2" s="2"/>
      <c r="F2" s="2"/>
      <c r="G2" s="3"/>
      <c r="H2" s="4"/>
      <c r="I2" s="4"/>
      <c r="J2" s="2"/>
      <c r="K2" s="5"/>
      <c r="L2" s="2"/>
    </row>
    <row r="3" spans="2:18" s="9" customFormat="1" ht="39" customHeight="1" thickBot="1" x14ac:dyDescent="0.4">
      <c r="B3" s="83" t="s">
        <v>113</v>
      </c>
      <c r="C3" s="84" t="s">
        <v>0</v>
      </c>
      <c r="D3" s="84" t="s">
        <v>1</v>
      </c>
      <c r="E3" s="85"/>
      <c r="F3" s="85" t="s">
        <v>2</v>
      </c>
      <c r="G3" s="85" t="s">
        <v>3</v>
      </c>
      <c r="H3" s="85" t="s">
        <v>4</v>
      </c>
      <c r="I3" s="161" t="s">
        <v>5</v>
      </c>
      <c r="J3" s="161" t="s">
        <v>6</v>
      </c>
      <c r="K3" s="159" t="s">
        <v>7</v>
      </c>
      <c r="L3" s="160" t="s">
        <v>8</v>
      </c>
      <c r="N3" s="10"/>
      <c r="O3" s="10"/>
      <c r="P3" s="10"/>
    </row>
    <row r="4" spans="2:18" ht="29" customHeight="1" x14ac:dyDescent="0.35">
      <c r="B4" s="248" t="s">
        <v>9</v>
      </c>
      <c r="C4" s="250">
        <v>0.15</v>
      </c>
      <c r="D4" s="107" t="s">
        <v>10</v>
      </c>
      <c r="E4" s="108">
        <v>0.15</v>
      </c>
      <c r="F4" s="108">
        <v>0.5</v>
      </c>
      <c r="G4" s="253" t="s">
        <v>11</v>
      </c>
      <c r="H4" s="253" t="s">
        <v>12</v>
      </c>
      <c r="I4" s="64"/>
      <c r="J4" s="11"/>
      <c r="K4" s="64"/>
      <c r="L4" s="11"/>
      <c r="N4" s="27">
        <f>IF(L4="n/a",0,L4*E4*F4)</f>
        <v>0</v>
      </c>
      <c r="Q4" s="12"/>
    </row>
    <row r="5" spans="2:18" ht="29" customHeight="1" x14ac:dyDescent="0.35">
      <c r="B5" s="248"/>
      <c r="C5" s="251"/>
      <c r="D5" s="107" t="s">
        <v>13</v>
      </c>
      <c r="E5" s="109">
        <v>0.15</v>
      </c>
      <c r="F5" s="109">
        <v>0.5</v>
      </c>
      <c r="G5" s="253"/>
      <c r="H5" s="253"/>
      <c r="I5" s="65"/>
      <c r="J5" s="11"/>
      <c r="K5" s="65"/>
      <c r="L5" s="11"/>
      <c r="N5" s="27">
        <f>IF(L5="n/a",0,L5*E5*F5)</f>
        <v>0</v>
      </c>
      <c r="Q5" s="12"/>
      <c r="R5" s="13"/>
    </row>
    <row r="6" spans="2:18" ht="37" hidden="1" customHeight="1" x14ac:dyDescent="0.35">
      <c r="B6" s="249"/>
      <c r="C6" s="252"/>
      <c r="D6" s="107"/>
      <c r="E6" s="112"/>
      <c r="F6" s="112"/>
      <c r="G6" s="254"/>
      <c r="H6" s="254"/>
      <c r="I6" s="65"/>
      <c r="J6" s="11"/>
      <c r="K6" s="65"/>
      <c r="L6" s="11"/>
      <c r="N6" s="7">
        <f t="shared" ref="N6" si="0">IF(L6="n/a",0,L6*E6*F6)</f>
        <v>0</v>
      </c>
      <c r="Q6" s="12"/>
    </row>
    <row r="7" spans="2:18" ht="30" customHeight="1" x14ac:dyDescent="0.35">
      <c r="B7" s="255" t="s">
        <v>14</v>
      </c>
      <c r="C7" s="256">
        <v>0.1</v>
      </c>
      <c r="D7" s="113" t="s">
        <v>15</v>
      </c>
      <c r="E7" s="112">
        <v>0.1</v>
      </c>
      <c r="F7" s="112">
        <v>0.5</v>
      </c>
      <c r="G7" s="263" t="s">
        <v>16</v>
      </c>
      <c r="H7" s="264" t="s">
        <v>12</v>
      </c>
      <c r="I7" s="65"/>
      <c r="J7" s="11"/>
      <c r="K7" s="65"/>
      <c r="L7" s="11"/>
      <c r="N7" s="27">
        <f>IF(L7="n/a",0,L7*E7*F7)</f>
        <v>0</v>
      </c>
      <c r="Q7" s="12"/>
    </row>
    <row r="8" spans="2:18" ht="30" customHeight="1" x14ac:dyDescent="0.35">
      <c r="B8" s="249"/>
      <c r="C8" s="252"/>
      <c r="D8" s="115" t="s">
        <v>17</v>
      </c>
      <c r="E8" s="116">
        <v>0.1</v>
      </c>
      <c r="F8" s="116">
        <v>0.5</v>
      </c>
      <c r="G8" s="263"/>
      <c r="H8" s="264"/>
      <c r="I8" s="65"/>
      <c r="J8" s="11"/>
      <c r="K8" s="65"/>
      <c r="L8" s="11"/>
      <c r="N8" s="27">
        <f>IF(L8="n/a",0,L8*E8*F8)</f>
        <v>0</v>
      </c>
      <c r="Q8" s="12"/>
    </row>
    <row r="9" spans="2:18" ht="65" customHeight="1" x14ac:dyDescent="0.35">
      <c r="B9" s="93" t="s">
        <v>18</v>
      </c>
      <c r="C9" s="117">
        <v>0.05</v>
      </c>
      <c r="D9" s="106" t="s">
        <v>177</v>
      </c>
      <c r="E9" s="119">
        <v>0.05</v>
      </c>
      <c r="F9" s="119">
        <v>1</v>
      </c>
      <c r="G9" s="96" t="s">
        <v>11</v>
      </c>
      <c r="H9" s="96" t="s">
        <v>12</v>
      </c>
      <c r="I9" s="65"/>
      <c r="J9" s="11"/>
      <c r="K9" s="65"/>
      <c r="L9" s="11"/>
      <c r="N9" s="27">
        <f>IF(L9="n/a",0,L9*E9*F9)</f>
        <v>0</v>
      </c>
      <c r="Q9" s="12"/>
    </row>
    <row r="10" spans="2:18" ht="34" customHeight="1" x14ac:dyDescent="0.35">
      <c r="B10" s="110" t="s">
        <v>19</v>
      </c>
      <c r="C10" s="120">
        <v>0.05</v>
      </c>
      <c r="D10" s="113" t="s">
        <v>20</v>
      </c>
      <c r="E10" s="121">
        <v>0.05</v>
      </c>
      <c r="F10" s="121">
        <v>1</v>
      </c>
      <c r="G10" s="96" t="s">
        <v>11</v>
      </c>
      <c r="H10" s="96" t="s">
        <v>12</v>
      </c>
      <c r="I10" s="65"/>
      <c r="J10" s="11"/>
      <c r="K10" s="65"/>
      <c r="L10" s="11"/>
      <c r="N10" s="27">
        <f>IF(L10="n/a",0,L10*E10*F10)</f>
        <v>0</v>
      </c>
      <c r="Q10" s="12"/>
    </row>
    <row r="11" spans="2:18" ht="25" customHeight="1" x14ac:dyDescent="0.35">
      <c r="B11" s="255" t="s">
        <v>21</v>
      </c>
      <c r="C11" s="256">
        <v>0.1</v>
      </c>
      <c r="D11" s="113" t="s">
        <v>22</v>
      </c>
      <c r="E11" s="122"/>
      <c r="F11" s="121"/>
      <c r="G11" s="257" t="s">
        <v>11</v>
      </c>
      <c r="H11" s="265" t="s">
        <v>12</v>
      </c>
      <c r="I11" s="66"/>
      <c r="J11" s="17"/>
      <c r="K11" s="66"/>
      <c r="L11" s="17"/>
      <c r="Q11" s="12"/>
    </row>
    <row r="12" spans="2:18" ht="28.5" customHeight="1" x14ac:dyDescent="0.35">
      <c r="B12" s="248"/>
      <c r="C12" s="251"/>
      <c r="D12" s="118" t="s">
        <v>23</v>
      </c>
      <c r="E12" s="122">
        <v>0.1</v>
      </c>
      <c r="F12" s="123">
        <v>0.5</v>
      </c>
      <c r="G12" s="258"/>
      <c r="H12" s="253"/>
      <c r="I12" s="67"/>
      <c r="J12" s="11"/>
      <c r="K12" s="67"/>
      <c r="L12" s="11"/>
      <c r="N12" s="27">
        <f>IF(L12="n/a",0,L12*E12*F12)</f>
        <v>0</v>
      </c>
      <c r="Q12" s="12"/>
    </row>
    <row r="13" spans="2:18" ht="25" customHeight="1" x14ac:dyDescent="0.35">
      <c r="B13" s="248"/>
      <c r="C13" s="251"/>
      <c r="D13" s="113" t="s">
        <v>24</v>
      </c>
      <c r="E13" s="124"/>
      <c r="F13" s="121"/>
      <c r="G13" s="253"/>
      <c r="H13" s="253"/>
      <c r="I13" s="66"/>
      <c r="J13" s="17"/>
      <c r="K13" s="66"/>
      <c r="L13" s="17"/>
      <c r="Q13" s="12"/>
    </row>
    <row r="14" spans="2:18" ht="27" customHeight="1" x14ac:dyDescent="0.35">
      <c r="B14" s="249"/>
      <c r="C14" s="252"/>
      <c r="D14" s="107" t="s">
        <v>25</v>
      </c>
      <c r="E14" s="124">
        <v>0.1</v>
      </c>
      <c r="F14" s="123">
        <v>0.5</v>
      </c>
      <c r="G14" s="254"/>
      <c r="H14" s="254" t="s">
        <v>12</v>
      </c>
      <c r="I14" s="67"/>
      <c r="J14" s="11"/>
      <c r="K14" s="67"/>
      <c r="L14" s="11"/>
      <c r="N14" s="27">
        <f>IF(L14="n/a",0,L14*E14*F14)</f>
        <v>0</v>
      </c>
      <c r="Q14" s="12"/>
    </row>
    <row r="15" spans="2:18" ht="24" customHeight="1" x14ac:dyDescent="0.35">
      <c r="B15" s="259" t="s">
        <v>26</v>
      </c>
      <c r="C15" s="260">
        <v>0.1</v>
      </c>
      <c r="D15" s="94" t="s">
        <v>27</v>
      </c>
      <c r="E15" s="103"/>
      <c r="F15" s="121"/>
      <c r="G15" s="265" t="s">
        <v>11</v>
      </c>
      <c r="H15" s="266" t="s">
        <v>12</v>
      </c>
      <c r="I15" s="66"/>
      <c r="J15" s="17"/>
      <c r="K15" s="66"/>
      <c r="L15" s="17"/>
      <c r="Q15" s="12"/>
    </row>
    <row r="16" spans="2:18" ht="19" customHeight="1" x14ac:dyDescent="0.35">
      <c r="B16" s="259"/>
      <c r="C16" s="261"/>
      <c r="D16" s="98" t="s">
        <v>28</v>
      </c>
      <c r="E16" s="116">
        <v>0.1</v>
      </c>
      <c r="F16" s="123">
        <v>0.08</v>
      </c>
      <c r="G16" s="253"/>
      <c r="H16" s="267"/>
      <c r="I16" s="67"/>
      <c r="J16" s="11"/>
      <c r="K16" s="67"/>
      <c r="L16" s="11"/>
      <c r="N16" s="27">
        <f>IF(L16="n/a",0,L16*E16*F16)</f>
        <v>0</v>
      </c>
      <c r="Q16" s="12"/>
    </row>
    <row r="17" spans="2:17" ht="19" customHeight="1" x14ac:dyDescent="0.35">
      <c r="B17" s="259"/>
      <c r="C17" s="261"/>
      <c r="D17" s="98" t="s">
        <v>29</v>
      </c>
      <c r="E17" s="116">
        <v>0.1</v>
      </c>
      <c r="F17" s="116">
        <v>0.08</v>
      </c>
      <c r="G17" s="253"/>
      <c r="H17" s="267"/>
      <c r="I17" s="65"/>
      <c r="J17" s="11"/>
      <c r="K17" s="65"/>
      <c r="L17" s="11"/>
      <c r="N17" s="27">
        <f>IF(L17="n/a",0,L17*E17*F17)</f>
        <v>0</v>
      </c>
      <c r="Q17" s="12"/>
    </row>
    <row r="18" spans="2:17" ht="19" customHeight="1" x14ac:dyDescent="0.35">
      <c r="B18" s="259"/>
      <c r="C18" s="261"/>
      <c r="D18" s="98" t="s">
        <v>30</v>
      </c>
      <c r="E18" s="116">
        <v>0.1</v>
      </c>
      <c r="F18" s="121">
        <v>0.09</v>
      </c>
      <c r="G18" s="253"/>
      <c r="H18" s="267"/>
      <c r="I18" s="65"/>
      <c r="J18" s="11"/>
      <c r="K18" s="65"/>
      <c r="L18" s="11"/>
      <c r="N18" s="27">
        <f>IF(L18="n/a",0,L18*E18*F18)</f>
        <v>0</v>
      </c>
      <c r="Q18" s="12"/>
    </row>
    <row r="19" spans="2:17" ht="19" customHeight="1" x14ac:dyDescent="0.35">
      <c r="B19" s="259"/>
      <c r="C19" s="261"/>
      <c r="D19" s="94" t="s">
        <v>31</v>
      </c>
      <c r="E19" s="95"/>
      <c r="F19" s="96"/>
      <c r="G19" s="258"/>
      <c r="H19" s="267" t="s">
        <v>12</v>
      </c>
      <c r="I19" s="66"/>
      <c r="J19" s="17"/>
      <c r="K19" s="66"/>
      <c r="L19" s="17"/>
      <c r="Q19" s="12"/>
    </row>
    <row r="20" spans="2:17" ht="27.5" customHeight="1" x14ac:dyDescent="0.35">
      <c r="B20" s="259"/>
      <c r="C20" s="261"/>
      <c r="D20" s="98" t="s">
        <v>178</v>
      </c>
      <c r="E20" s="126">
        <v>0.1</v>
      </c>
      <c r="F20" s="127">
        <v>0.125</v>
      </c>
      <c r="G20" s="258"/>
      <c r="H20" s="267"/>
      <c r="I20" s="67"/>
      <c r="J20" s="11"/>
      <c r="K20" s="67"/>
      <c r="L20" s="11"/>
      <c r="N20" s="27">
        <f>IF(L20="n/a",0,L20*E20*F20)</f>
        <v>0</v>
      </c>
      <c r="Q20" s="12"/>
    </row>
    <row r="21" spans="2:17" ht="27.5" customHeight="1" x14ac:dyDescent="0.35">
      <c r="B21" s="259"/>
      <c r="C21" s="261"/>
      <c r="D21" s="98" t="s">
        <v>179</v>
      </c>
      <c r="E21" s="128">
        <v>0.1</v>
      </c>
      <c r="F21" s="129">
        <v>0.125</v>
      </c>
      <c r="G21" s="253"/>
      <c r="H21" s="267"/>
      <c r="I21" s="65"/>
      <c r="J21" s="11"/>
      <c r="K21" s="65"/>
      <c r="L21" s="11"/>
      <c r="N21" s="27">
        <f>IF(L21="n/a",0,L21*E21*F21)</f>
        <v>0</v>
      </c>
      <c r="Q21" s="12"/>
    </row>
    <row r="22" spans="2:17" ht="14" customHeight="1" x14ac:dyDescent="0.35">
      <c r="B22" s="259"/>
      <c r="C22" s="261"/>
      <c r="D22" s="94" t="s">
        <v>32</v>
      </c>
      <c r="E22" s="95"/>
      <c r="F22" s="96"/>
      <c r="G22" s="258"/>
      <c r="H22" s="267"/>
      <c r="I22" s="66"/>
      <c r="J22" s="17"/>
      <c r="K22" s="66"/>
      <c r="L22" s="17"/>
      <c r="Q22" s="12"/>
    </row>
    <row r="23" spans="2:17" ht="25" customHeight="1" x14ac:dyDescent="0.35">
      <c r="B23" s="259"/>
      <c r="C23" s="261"/>
      <c r="D23" s="98" t="s">
        <v>33</v>
      </c>
      <c r="E23" s="130">
        <v>0.1</v>
      </c>
      <c r="F23" s="123">
        <v>0.06</v>
      </c>
      <c r="G23" s="258"/>
      <c r="H23" s="267"/>
      <c r="I23" s="67"/>
      <c r="J23" s="11"/>
      <c r="K23" s="67"/>
      <c r="L23" s="11"/>
      <c r="N23" s="27">
        <f>IF(L23="n/a",0,L23*E23*F23)</f>
        <v>0</v>
      </c>
      <c r="Q23" s="12"/>
    </row>
    <row r="24" spans="2:17" ht="21.5" customHeight="1" x14ac:dyDescent="0.35">
      <c r="B24" s="259"/>
      <c r="C24" s="261"/>
      <c r="D24" s="98" t="s">
        <v>34</v>
      </c>
      <c r="E24" s="121">
        <v>0.1</v>
      </c>
      <c r="F24" s="123">
        <v>0.06</v>
      </c>
      <c r="G24" s="253"/>
      <c r="H24" s="267"/>
      <c r="I24" s="65"/>
      <c r="J24" s="11"/>
      <c r="K24" s="65"/>
      <c r="L24" s="11"/>
      <c r="N24" s="27">
        <f>IF(L24="n/a",0,L24*E24*F24)</f>
        <v>0</v>
      </c>
      <c r="Q24" s="12"/>
    </row>
    <row r="25" spans="2:17" ht="21.5" customHeight="1" x14ac:dyDescent="0.35">
      <c r="B25" s="259"/>
      <c r="C25" s="261"/>
      <c r="D25" s="98" t="s">
        <v>35</v>
      </c>
      <c r="E25" s="121">
        <v>0.1</v>
      </c>
      <c r="F25" s="116">
        <v>0.06</v>
      </c>
      <c r="G25" s="253"/>
      <c r="H25" s="267"/>
      <c r="I25" s="65"/>
      <c r="J25" s="11"/>
      <c r="K25" s="65"/>
      <c r="L25" s="11"/>
      <c r="N25" s="27">
        <f>IF(L25="n/a",0,L25*E25*F25)</f>
        <v>0</v>
      </c>
      <c r="Q25" s="12"/>
    </row>
    <row r="26" spans="2:17" ht="21.5" customHeight="1" x14ac:dyDescent="0.35">
      <c r="B26" s="259"/>
      <c r="C26" s="261"/>
      <c r="D26" s="98" t="s">
        <v>36</v>
      </c>
      <c r="E26" s="121">
        <v>0.1</v>
      </c>
      <c r="F26" s="116">
        <v>7.0000000000000007E-2</v>
      </c>
      <c r="G26" s="253"/>
      <c r="H26" s="267"/>
      <c r="I26" s="65"/>
      <c r="J26" s="11"/>
      <c r="K26" s="65"/>
      <c r="L26" s="11"/>
      <c r="N26" s="27">
        <f>IF(L26="n/a",0,L26*E26*F26)</f>
        <v>0</v>
      </c>
      <c r="Q26" s="12"/>
    </row>
    <row r="27" spans="2:17" ht="14.5" customHeight="1" x14ac:dyDescent="0.35">
      <c r="B27" s="259"/>
      <c r="C27" s="261"/>
      <c r="D27" s="94" t="s">
        <v>37</v>
      </c>
      <c r="E27" s="103"/>
      <c r="F27" s="96"/>
      <c r="G27" s="253"/>
      <c r="H27" s="267"/>
      <c r="I27" s="66"/>
      <c r="J27" s="17"/>
      <c r="K27" s="66"/>
      <c r="L27" s="17"/>
      <c r="Q27" s="12"/>
    </row>
    <row r="28" spans="2:17" ht="26.5" customHeight="1" x14ac:dyDescent="0.35">
      <c r="B28" s="259"/>
      <c r="C28" s="261"/>
      <c r="D28" s="98" t="s">
        <v>38</v>
      </c>
      <c r="E28" s="116">
        <v>0.1</v>
      </c>
      <c r="F28" s="123">
        <v>0.08</v>
      </c>
      <c r="G28" s="253"/>
      <c r="H28" s="267"/>
      <c r="I28" s="67"/>
      <c r="J28" s="11"/>
      <c r="K28" s="67"/>
      <c r="L28" s="11"/>
      <c r="N28" s="27">
        <f>IF(L28="n/a",0,L28*E28*F28)</f>
        <v>0</v>
      </c>
      <c r="Q28" s="12"/>
    </row>
    <row r="29" spans="2:17" ht="25" customHeight="1" x14ac:dyDescent="0.35">
      <c r="B29" s="259"/>
      <c r="C29" s="261"/>
      <c r="D29" s="98" t="s">
        <v>39</v>
      </c>
      <c r="E29" s="116">
        <v>0.1</v>
      </c>
      <c r="F29" s="116">
        <v>0.08</v>
      </c>
      <c r="G29" s="253"/>
      <c r="H29" s="267"/>
      <c r="I29" s="65"/>
      <c r="J29" s="11"/>
      <c r="K29" s="65"/>
      <c r="L29" s="11"/>
      <c r="N29" s="27">
        <f>IF(L29="n/a",0,L29*E29*F29)</f>
        <v>0</v>
      </c>
      <c r="Q29" s="12"/>
    </row>
    <row r="30" spans="2:17" ht="27.5" customHeight="1" x14ac:dyDescent="0.35">
      <c r="B30" s="259"/>
      <c r="C30" s="261"/>
      <c r="D30" s="104" t="s">
        <v>40</v>
      </c>
      <c r="E30" s="116">
        <v>0.1</v>
      </c>
      <c r="F30" s="116">
        <v>0.09</v>
      </c>
      <c r="G30" s="254"/>
      <c r="H30" s="268"/>
      <c r="I30" s="65"/>
      <c r="J30" s="11"/>
      <c r="K30" s="65"/>
      <c r="L30" s="11"/>
      <c r="N30" s="27">
        <f>IF(L30="n/a",0,L30*E30*F30)</f>
        <v>0</v>
      </c>
      <c r="Q30" s="12"/>
    </row>
    <row r="31" spans="2:17" ht="28" customHeight="1" x14ac:dyDescent="0.35">
      <c r="B31" s="259" t="s">
        <v>41</v>
      </c>
      <c r="C31" s="260">
        <v>0.1</v>
      </c>
      <c r="D31" s="131" t="s">
        <v>42</v>
      </c>
      <c r="E31" s="132">
        <v>0.1</v>
      </c>
      <c r="F31" s="116">
        <v>0.5</v>
      </c>
      <c r="G31" s="96" t="s">
        <v>43</v>
      </c>
      <c r="H31" s="266" t="s">
        <v>12</v>
      </c>
      <c r="I31" s="65"/>
      <c r="J31" s="68"/>
      <c r="K31" s="65"/>
      <c r="L31" s="68"/>
      <c r="N31" s="27">
        <f>IF(L31="n/a",0,L31*E31*F31)</f>
        <v>0</v>
      </c>
      <c r="Q31" s="12"/>
    </row>
    <row r="32" spans="2:17" ht="33.5" customHeight="1" x14ac:dyDescent="0.35">
      <c r="B32" s="259"/>
      <c r="C32" s="261"/>
      <c r="D32" s="106" t="s">
        <v>44</v>
      </c>
      <c r="E32" s="123">
        <v>0.1</v>
      </c>
      <c r="F32" s="123">
        <v>0.5</v>
      </c>
      <c r="G32" s="114" t="s">
        <v>45</v>
      </c>
      <c r="H32" s="268"/>
      <c r="I32" s="65"/>
      <c r="J32" s="11"/>
      <c r="K32" s="65"/>
      <c r="L32" s="11"/>
      <c r="N32" s="27">
        <f>IF(L32="n/a",0,L32*E32*F32)</f>
        <v>0</v>
      </c>
      <c r="Q32" s="12"/>
    </row>
    <row r="33" spans="2:17" ht="17" customHeight="1" x14ac:dyDescent="0.35">
      <c r="B33" s="259" t="s">
        <v>46</v>
      </c>
      <c r="C33" s="260">
        <v>0.1</v>
      </c>
      <c r="D33" s="94" t="s">
        <v>47</v>
      </c>
      <c r="E33" s="133"/>
      <c r="F33" s="101"/>
      <c r="G33" s="257" t="s">
        <v>11</v>
      </c>
      <c r="H33" s="265" t="s">
        <v>12</v>
      </c>
      <c r="I33" s="66"/>
      <c r="J33" s="17"/>
      <c r="K33" s="66"/>
      <c r="L33" s="17"/>
      <c r="Q33" s="12"/>
    </row>
    <row r="34" spans="2:17" ht="27" customHeight="1" x14ac:dyDescent="0.35">
      <c r="B34" s="259"/>
      <c r="C34" s="261"/>
      <c r="D34" s="104" t="s">
        <v>48</v>
      </c>
      <c r="E34" s="133">
        <v>0.1</v>
      </c>
      <c r="F34" s="134">
        <v>1</v>
      </c>
      <c r="G34" s="269"/>
      <c r="H34" s="254"/>
      <c r="I34" s="67"/>
      <c r="J34" s="11"/>
      <c r="K34" s="67"/>
      <c r="L34" s="11"/>
      <c r="N34" s="27">
        <f>IF(L34="n/a",0,L34*E34*F34)</f>
        <v>0</v>
      </c>
      <c r="Q34" s="12"/>
    </row>
    <row r="35" spans="2:17" ht="15" customHeight="1" x14ac:dyDescent="0.35">
      <c r="B35" s="259" t="s">
        <v>49</v>
      </c>
      <c r="C35" s="260">
        <v>0.15</v>
      </c>
      <c r="D35" s="98" t="s">
        <v>50</v>
      </c>
      <c r="E35" s="95"/>
      <c r="F35" s="96"/>
      <c r="G35" s="257" t="s">
        <v>11</v>
      </c>
      <c r="H35" s="265" t="s">
        <v>12</v>
      </c>
      <c r="I35" s="66"/>
      <c r="J35" s="17"/>
      <c r="K35" s="66"/>
      <c r="L35" s="17"/>
      <c r="Q35" s="12"/>
    </row>
    <row r="36" spans="2:17" ht="22" customHeight="1" x14ac:dyDescent="0.35">
      <c r="B36" s="259"/>
      <c r="C36" s="261"/>
      <c r="D36" s="98" t="s">
        <v>51</v>
      </c>
      <c r="E36" s="135">
        <v>0.15</v>
      </c>
      <c r="F36" s="100">
        <v>0.5</v>
      </c>
      <c r="G36" s="258"/>
      <c r="H36" s="253"/>
      <c r="I36" s="67"/>
      <c r="J36" s="11"/>
      <c r="K36" s="67"/>
      <c r="L36" s="11"/>
      <c r="N36" s="27">
        <f>IF(L36="n/a",0,L36*E36*F36)</f>
        <v>0</v>
      </c>
      <c r="Q36" s="12"/>
    </row>
    <row r="37" spans="2:17" ht="26" customHeight="1" x14ac:dyDescent="0.35">
      <c r="B37" s="259"/>
      <c r="C37" s="261"/>
      <c r="D37" s="104" t="s">
        <v>180</v>
      </c>
      <c r="E37" s="100">
        <v>0.15</v>
      </c>
      <c r="F37" s="134">
        <v>0.5</v>
      </c>
      <c r="G37" s="254"/>
      <c r="H37" s="254"/>
      <c r="I37" s="65"/>
      <c r="J37" s="11"/>
      <c r="K37" s="65"/>
      <c r="L37" s="11"/>
      <c r="N37" s="27">
        <f>IF(L37="n/a",0,L37*E37*F37)</f>
        <v>0</v>
      </c>
      <c r="Q37" s="12"/>
    </row>
    <row r="38" spans="2:17" ht="14" customHeight="1" x14ac:dyDescent="0.35">
      <c r="B38" s="259" t="s">
        <v>52</v>
      </c>
      <c r="C38" s="260">
        <v>0.1</v>
      </c>
      <c r="D38" s="94" t="s">
        <v>53</v>
      </c>
      <c r="E38" s="95"/>
      <c r="F38" s="96"/>
      <c r="G38" s="257" t="s">
        <v>43</v>
      </c>
      <c r="H38" s="265" t="s">
        <v>12</v>
      </c>
      <c r="I38" s="66"/>
      <c r="J38" s="17"/>
      <c r="K38" s="66"/>
      <c r="L38" s="17"/>
      <c r="Q38" s="12"/>
    </row>
    <row r="39" spans="2:17" ht="21" customHeight="1" x14ac:dyDescent="0.35">
      <c r="B39" s="259"/>
      <c r="C39" s="261"/>
      <c r="D39" s="98" t="s">
        <v>54</v>
      </c>
      <c r="E39" s="99">
        <v>0.1</v>
      </c>
      <c r="F39" s="100">
        <v>0.08</v>
      </c>
      <c r="G39" s="258"/>
      <c r="H39" s="253"/>
      <c r="I39" s="67"/>
      <c r="J39" s="11"/>
      <c r="K39" s="67"/>
      <c r="L39" s="11"/>
      <c r="N39" s="27">
        <f>IF(L39="n/a",0,L39*E39*F39)</f>
        <v>0</v>
      </c>
      <c r="Q39" s="12"/>
    </row>
    <row r="40" spans="2:17" ht="26.5" customHeight="1" x14ac:dyDescent="0.35">
      <c r="B40" s="259"/>
      <c r="C40" s="261"/>
      <c r="D40" s="98" t="s">
        <v>55</v>
      </c>
      <c r="E40" s="101">
        <v>0.1</v>
      </c>
      <c r="F40" s="102">
        <v>0.09</v>
      </c>
      <c r="G40" s="253"/>
      <c r="H40" s="253"/>
      <c r="I40" s="65"/>
      <c r="J40" s="11"/>
      <c r="K40" s="65"/>
      <c r="L40" s="11"/>
      <c r="N40" s="27">
        <f>IF(L40="n/a",0,L40*E40*F40)</f>
        <v>0</v>
      </c>
      <c r="Q40" s="12"/>
    </row>
    <row r="41" spans="2:17" ht="27" customHeight="1" x14ac:dyDescent="0.35">
      <c r="B41" s="259"/>
      <c r="C41" s="261"/>
      <c r="D41" s="98" t="s">
        <v>56</v>
      </c>
      <c r="E41" s="101">
        <v>0.1</v>
      </c>
      <c r="F41" s="100">
        <v>0.08</v>
      </c>
      <c r="G41" s="253"/>
      <c r="H41" s="253"/>
      <c r="I41" s="65"/>
      <c r="J41" s="11"/>
      <c r="K41" s="65"/>
      <c r="L41" s="11"/>
      <c r="N41" s="27">
        <f>IF(L41="n/a",0,L41*E41*F41)</f>
        <v>0</v>
      </c>
      <c r="Q41" s="12"/>
    </row>
    <row r="42" spans="2:17" ht="15" customHeight="1" x14ac:dyDescent="0.35">
      <c r="B42" s="259"/>
      <c r="C42" s="261"/>
      <c r="D42" s="94" t="s">
        <v>57</v>
      </c>
      <c r="E42" s="103"/>
      <c r="F42" s="96"/>
      <c r="G42" s="253"/>
      <c r="H42" s="253"/>
      <c r="I42" s="66"/>
      <c r="J42" s="17"/>
      <c r="K42" s="66"/>
      <c r="L42" s="17"/>
      <c r="Q42" s="12"/>
    </row>
    <row r="43" spans="2:17" ht="22" customHeight="1" x14ac:dyDescent="0.35">
      <c r="B43" s="259"/>
      <c r="C43" s="261"/>
      <c r="D43" s="98" t="s">
        <v>58</v>
      </c>
      <c r="E43" s="101">
        <v>0.1</v>
      </c>
      <c r="F43" s="100">
        <v>0.08</v>
      </c>
      <c r="G43" s="253"/>
      <c r="H43" s="253"/>
      <c r="I43" s="67"/>
      <c r="J43" s="11"/>
      <c r="K43" s="67"/>
      <c r="L43" s="11"/>
      <c r="N43" s="27">
        <f>IF(L43="n/a",0,L43*E43*F43)</f>
        <v>0</v>
      </c>
      <c r="Q43" s="12"/>
    </row>
    <row r="44" spans="2:17" ht="22" customHeight="1" x14ac:dyDescent="0.35">
      <c r="B44" s="259"/>
      <c r="C44" s="261"/>
      <c r="D44" s="98" t="s">
        <v>59</v>
      </c>
      <c r="E44" s="101">
        <v>0.1</v>
      </c>
      <c r="F44" s="102">
        <v>0.09</v>
      </c>
      <c r="G44" s="253"/>
      <c r="H44" s="253"/>
      <c r="I44" s="65"/>
      <c r="J44" s="11"/>
      <c r="K44" s="65"/>
      <c r="L44" s="11"/>
      <c r="N44" s="27">
        <f>IF(L44="n/a",0,L44*E44*F44)</f>
        <v>0</v>
      </c>
      <c r="Q44" s="12"/>
    </row>
    <row r="45" spans="2:17" ht="22" customHeight="1" x14ac:dyDescent="0.35">
      <c r="B45" s="259"/>
      <c r="C45" s="261"/>
      <c r="D45" s="104" t="s">
        <v>60</v>
      </c>
      <c r="E45" s="101">
        <v>0.1</v>
      </c>
      <c r="F45" s="100">
        <v>0.08</v>
      </c>
      <c r="G45" s="254"/>
      <c r="H45" s="254"/>
      <c r="I45" s="65"/>
      <c r="J45" s="11"/>
      <c r="K45" s="65"/>
      <c r="L45" s="11"/>
      <c r="N45" s="27">
        <f>IF(L45="n/a",0,L45*E45*F45)</f>
        <v>0</v>
      </c>
      <c r="Q45" s="12"/>
    </row>
    <row r="46" spans="2:17" ht="57.5" customHeight="1" thickBot="1" x14ac:dyDescent="0.4">
      <c r="B46" s="255"/>
      <c r="C46" s="270"/>
      <c r="D46" s="106" t="s">
        <v>181</v>
      </c>
      <c r="E46" s="101">
        <v>0.1</v>
      </c>
      <c r="F46" s="101">
        <v>0.5</v>
      </c>
      <c r="G46" s="96" t="s">
        <v>43</v>
      </c>
      <c r="H46" s="96" t="s">
        <v>12</v>
      </c>
      <c r="I46" s="141"/>
      <c r="J46" s="19"/>
      <c r="K46" s="141"/>
      <c r="L46" s="19"/>
      <c r="N46" s="27">
        <f>IF(L46="n/a",0,L46*E46*F46)</f>
        <v>0</v>
      </c>
      <c r="Q46" s="12"/>
    </row>
    <row r="47" spans="2:17" s="90" customFormat="1" ht="35" customHeight="1" thickBot="1" x14ac:dyDescent="0.4">
      <c r="B47" s="149" t="s">
        <v>61</v>
      </c>
      <c r="C47" s="150">
        <f>SUM(C4:C46)</f>
        <v>0.99999999999999989</v>
      </c>
      <c r="D47" s="142" t="s">
        <v>134</v>
      </c>
      <c r="E47" s="143"/>
      <c r="F47" s="144">
        <v>0.4</v>
      </c>
      <c r="G47" s="145"/>
      <c r="H47" s="145"/>
      <c r="I47" s="145"/>
      <c r="J47" s="146"/>
      <c r="K47" s="143" t="s">
        <v>132</v>
      </c>
      <c r="L47" s="147">
        <f>O47</f>
        <v>0</v>
      </c>
      <c r="N47" s="91">
        <f>SUM(N4:N46)</f>
        <v>0</v>
      </c>
      <c r="O47" s="92">
        <f>(N47*F47)/C47</f>
        <v>0</v>
      </c>
      <c r="P47" s="92"/>
    </row>
    <row r="48" spans="2:17" ht="13" thickBot="1" x14ac:dyDescent="0.4"/>
    <row r="49" spans="2:17" s="25" customFormat="1" ht="38" customHeight="1" thickBot="1" x14ac:dyDescent="0.4">
      <c r="B49" s="86" t="s">
        <v>112</v>
      </c>
      <c r="C49" s="85" t="s">
        <v>62</v>
      </c>
      <c r="D49" s="84" t="s">
        <v>63</v>
      </c>
      <c r="E49" s="87"/>
      <c r="F49" s="87" t="s">
        <v>2</v>
      </c>
      <c r="G49" s="85" t="s">
        <v>3</v>
      </c>
      <c r="H49" s="88" t="s">
        <v>4</v>
      </c>
      <c r="I49" s="161" t="s">
        <v>64</v>
      </c>
      <c r="J49" s="161" t="s">
        <v>6</v>
      </c>
      <c r="K49" s="159" t="s">
        <v>7</v>
      </c>
      <c r="L49" s="160" t="s">
        <v>8</v>
      </c>
      <c r="N49" s="26"/>
    </row>
    <row r="50" spans="2:17" s="24" customFormat="1" ht="29" customHeight="1" x14ac:dyDescent="0.35">
      <c r="B50" s="249" t="s">
        <v>65</v>
      </c>
      <c r="C50" s="262">
        <v>0.4</v>
      </c>
      <c r="D50" s="70"/>
      <c r="E50" s="71">
        <v>0.4</v>
      </c>
      <c r="F50" s="72">
        <v>0.3</v>
      </c>
      <c r="G50" s="73" t="s">
        <v>66</v>
      </c>
      <c r="H50" s="73" t="s">
        <v>67</v>
      </c>
      <c r="I50" s="53"/>
      <c r="J50" s="11"/>
      <c r="K50" s="53"/>
      <c r="L50" s="11"/>
      <c r="N50" s="27">
        <f>IF(L50="n/a",0,L50*E50*F50)</f>
        <v>0</v>
      </c>
    </row>
    <row r="51" spans="2:17" s="24" customFormat="1" ht="29" customHeight="1" x14ac:dyDescent="0.35">
      <c r="B51" s="259"/>
      <c r="C51" s="260"/>
      <c r="D51" s="74"/>
      <c r="E51" s="71">
        <v>0.4</v>
      </c>
      <c r="F51" s="75">
        <v>0.2</v>
      </c>
      <c r="G51" s="76" t="s">
        <v>66</v>
      </c>
      <c r="H51" s="76" t="s">
        <v>68</v>
      </c>
      <c r="I51" s="54"/>
      <c r="J51" s="11"/>
      <c r="K51" s="54"/>
      <c r="L51" s="11"/>
      <c r="N51" s="27">
        <f t="shared" ref="N51:N79" si="1">IF(L51="n/a",0,L51*E51*F51)</f>
        <v>0</v>
      </c>
    </row>
    <row r="52" spans="2:17" s="24" customFormat="1" ht="29" customHeight="1" x14ac:dyDescent="0.35">
      <c r="B52" s="259"/>
      <c r="C52" s="260"/>
      <c r="D52" s="74"/>
      <c r="E52" s="71">
        <v>0.4</v>
      </c>
      <c r="F52" s="75">
        <v>0.15</v>
      </c>
      <c r="G52" s="76" t="s">
        <v>66</v>
      </c>
      <c r="H52" s="76" t="s">
        <v>68</v>
      </c>
      <c r="I52" s="54"/>
      <c r="J52" s="11"/>
      <c r="K52" s="54"/>
      <c r="L52" s="11"/>
      <c r="N52" s="27">
        <f t="shared" si="1"/>
        <v>0</v>
      </c>
    </row>
    <row r="53" spans="2:17" s="24" customFormat="1" ht="29" customHeight="1" x14ac:dyDescent="0.35">
      <c r="B53" s="259"/>
      <c r="C53" s="260"/>
      <c r="D53" s="74"/>
      <c r="E53" s="71">
        <v>0.4</v>
      </c>
      <c r="F53" s="75">
        <v>0.15</v>
      </c>
      <c r="G53" s="76" t="s">
        <v>69</v>
      </c>
      <c r="H53" s="76" t="s">
        <v>68</v>
      </c>
      <c r="I53" s="54"/>
      <c r="J53" s="11"/>
      <c r="K53" s="54"/>
      <c r="L53" s="11"/>
      <c r="N53" s="27">
        <f t="shared" si="1"/>
        <v>0</v>
      </c>
    </row>
    <row r="54" spans="2:17" s="24" customFormat="1" ht="29" customHeight="1" x14ac:dyDescent="0.35">
      <c r="B54" s="259"/>
      <c r="C54" s="260"/>
      <c r="D54" s="74"/>
      <c r="E54" s="71">
        <v>0.4</v>
      </c>
      <c r="F54" s="75">
        <v>0.2</v>
      </c>
      <c r="G54" s="76" t="s">
        <v>69</v>
      </c>
      <c r="H54" s="76" t="s">
        <v>68</v>
      </c>
      <c r="I54" s="54"/>
      <c r="J54" s="11"/>
      <c r="K54" s="54"/>
      <c r="L54" s="11"/>
      <c r="N54" s="27">
        <f t="shared" si="1"/>
        <v>0</v>
      </c>
    </row>
    <row r="55" spans="2:17" s="24" customFormat="1" ht="44.5" hidden="1" customHeight="1" x14ac:dyDescent="0.35">
      <c r="B55" s="259"/>
      <c r="C55" s="260"/>
      <c r="D55" s="28"/>
      <c r="E55" s="29"/>
      <c r="F55" s="30"/>
      <c r="G55" s="31"/>
      <c r="H55" s="31"/>
      <c r="I55" s="54"/>
      <c r="J55" s="11"/>
      <c r="K55" s="54"/>
      <c r="L55" s="11"/>
      <c r="N55" s="27">
        <f t="shared" si="1"/>
        <v>0</v>
      </c>
    </row>
    <row r="56" spans="2:17" s="24" customFormat="1" ht="44.5" hidden="1" customHeight="1" x14ac:dyDescent="0.35">
      <c r="B56" s="259"/>
      <c r="C56" s="260"/>
      <c r="D56" s="28"/>
      <c r="E56" s="29"/>
      <c r="F56" s="30"/>
      <c r="G56" s="31"/>
      <c r="H56" s="31"/>
      <c r="I56" s="54"/>
      <c r="J56" s="11"/>
      <c r="K56" s="54"/>
      <c r="L56" s="11"/>
      <c r="N56" s="27">
        <f t="shared" si="1"/>
        <v>0</v>
      </c>
    </row>
    <row r="57" spans="2:17" s="24" customFormat="1" ht="44.5" hidden="1" customHeight="1" x14ac:dyDescent="0.35">
      <c r="B57" s="259"/>
      <c r="C57" s="260"/>
      <c r="D57" s="28"/>
      <c r="E57" s="29"/>
      <c r="F57" s="30"/>
      <c r="G57" s="31"/>
      <c r="H57" s="31"/>
      <c r="I57" s="54"/>
      <c r="J57" s="11"/>
      <c r="K57" s="54"/>
      <c r="L57" s="11"/>
      <c r="N57" s="27">
        <f t="shared" si="1"/>
        <v>0</v>
      </c>
    </row>
    <row r="58" spans="2:17" s="24" customFormat="1" ht="44.5" hidden="1" customHeight="1" x14ac:dyDescent="0.35">
      <c r="B58" s="259"/>
      <c r="C58" s="260"/>
      <c r="D58" s="28"/>
      <c r="E58" s="29"/>
      <c r="F58" s="30"/>
      <c r="G58" s="31"/>
      <c r="H58" s="31"/>
      <c r="I58" s="54"/>
      <c r="J58" s="11"/>
      <c r="K58" s="54"/>
      <c r="L58" s="11"/>
      <c r="N58" s="27">
        <f t="shared" si="1"/>
        <v>0</v>
      </c>
    </row>
    <row r="59" spans="2:17" s="24" customFormat="1" ht="44.5" hidden="1" customHeight="1" x14ac:dyDescent="0.35">
      <c r="B59" s="259"/>
      <c r="C59" s="260"/>
      <c r="D59" s="28"/>
      <c r="E59" s="29"/>
      <c r="F59" s="30"/>
      <c r="G59" s="31"/>
      <c r="H59" s="31"/>
      <c r="I59" s="54"/>
      <c r="J59" s="11"/>
      <c r="K59" s="54"/>
      <c r="L59" s="11"/>
      <c r="N59" s="27">
        <f t="shared" si="1"/>
        <v>0</v>
      </c>
    </row>
    <row r="60" spans="2:17" s="24" customFormat="1" ht="44.5" hidden="1" customHeight="1" x14ac:dyDescent="0.35">
      <c r="B60" s="259"/>
      <c r="C60" s="260"/>
      <c r="D60" s="28"/>
      <c r="E60" s="29"/>
      <c r="F60" s="30"/>
      <c r="G60" s="31"/>
      <c r="H60" s="31"/>
      <c r="I60" s="54"/>
      <c r="J60" s="11"/>
      <c r="K60" s="54"/>
      <c r="L60" s="11"/>
      <c r="N60" s="27">
        <f t="shared" si="1"/>
        <v>0</v>
      </c>
    </row>
    <row r="61" spans="2:17" s="24" customFormat="1" ht="44.5" hidden="1" customHeight="1" x14ac:dyDescent="0.35">
      <c r="B61" s="259"/>
      <c r="C61" s="260"/>
      <c r="D61" s="28"/>
      <c r="E61" s="29"/>
      <c r="F61" s="30"/>
      <c r="G61" s="31"/>
      <c r="H61" s="31"/>
      <c r="I61" s="54"/>
      <c r="J61" s="11"/>
      <c r="K61" s="54"/>
      <c r="L61" s="11"/>
      <c r="N61" s="27">
        <f t="shared" si="1"/>
        <v>0</v>
      </c>
    </row>
    <row r="62" spans="2:17" s="24" customFormat="1" ht="44.5" hidden="1" customHeight="1" x14ac:dyDescent="0.35">
      <c r="B62" s="259"/>
      <c r="C62" s="260"/>
      <c r="D62" s="28"/>
      <c r="E62" s="29"/>
      <c r="F62" s="30"/>
      <c r="G62" s="31"/>
      <c r="H62" s="31"/>
      <c r="I62" s="54"/>
      <c r="J62" s="11"/>
      <c r="K62" s="54"/>
      <c r="L62" s="11"/>
      <c r="N62" s="27">
        <f t="shared" si="1"/>
        <v>0</v>
      </c>
    </row>
    <row r="63" spans="2:17" s="24" customFormat="1" ht="44.5" hidden="1" customHeight="1" x14ac:dyDescent="0.35">
      <c r="B63" s="259"/>
      <c r="C63" s="260"/>
      <c r="D63" s="28"/>
      <c r="E63" s="29"/>
      <c r="F63" s="30"/>
      <c r="G63" s="31"/>
      <c r="H63" s="31"/>
      <c r="I63" s="55"/>
      <c r="J63" s="11"/>
      <c r="K63" s="55"/>
      <c r="L63" s="11"/>
      <c r="N63" s="27">
        <f t="shared" si="1"/>
        <v>0</v>
      </c>
    </row>
    <row r="64" spans="2:17" s="24" customFormat="1" ht="44.5" hidden="1" customHeight="1" x14ac:dyDescent="0.35">
      <c r="B64" s="259"/>
      <c r="C64" s="260"/>
      <c r="D64" s="28"/>
      <c r="E64" s="29"/>
      <c r="F64" s="30"/>
      <c r="G64" s="31"/>
      <c r="H64" s="31"/>
      <c r="I64" s="54"/>
      <c r="J64" s="11"/>
      <c r="K64" s="54"/>
      <c r="L64" s="11"/>
      <c r="N64" s="27">
        <f t="shared" si="1"/>
        <v>0</v>
      </c>
      <c r="O64" s="32"/>
      <c r="Q64" s="12">
        <f>IF(O64="n/a",E64,0)</f>
        <v>0</v>
      </c>
    </row>
    <row r="65" spans="1:17" ht="37" customHeight="1" x14ac:dyDescent="0.35">
      <c r="B65" s="259" t="s">
        <v>70</v>
      </c>
      <c r="C65" s="260">
        <v>0.1</v>
      </c>
      <c r="D65" s="33" t="s">
        <v>71</v>
      </c>
      <c r="E65" s="34">
        <v>0.1</v>
      </c>
      <c r="F65" s="35">
        <v>0.5</v>
      </c>
      <c r="G65" s="36" t="s">
        <v>72</v>
      </c>
      <c r="H65" s="36" t="s">
        <v>68</v>
      </c>
      <c r="I65" s="56"/>
      <c r="J65" s="11"/>
      <c r="K65" s="56"/>
      <c r="L65" s="11"/>
      <c r="N65" s="27">
        <f t="shared" si="1"/>
        <v>0</v>
      </c>
      <c r="O65" s="6"/>
      <c r="P65" s="24"/>
    </row>
    <row r="66" spans="1:17" ht="37" customHeight="1" x14ac:dyDescent="0.35">
      <c r="B66" s="259"/>
      <c r="C66" s="261"/>
      <c r="D66" s="33" t="s">
        <v>73</v>
      </c>
      <c r="E66" s="34">
        <v>0.1</v>
      </c>
      <c r="F66" s="35">
        <v>0.5</v>
      </c>
      <c r="G66" s="36" t="s">
        <v>72</v>
      </c>
      <c r="H66" s="36" t="s">
        <v>68</v>
      </c>
      <c r="I66" s="57"/>
      <c r="J66" s="11"/>
      <c r="K66" s="57"/>
      <c r="L66" s="11"/>
      <c r="N66" s="27">
        <f t="shared" si="1"/>
        <v>0</v>
      </c>
      <c r="O66" s="6"/>
      <c r="P66" s="24"/>
      <c r="Q66" s="12">
        <f>IF(O66="n/a",E66,0)</f>
        <v>0</v>
      </c>
    </row>
    <row r="67" spans="1:17" ht="39" customHeight="1" x14ac:dyDescent="0.35">
      <c r="B67" s="259" t="s">
        <v>74</v>
      </c>
      <c r="C67" s="260">
        <v>0.05</v>
      </c>
      <c r="D67" s="37" t="s">
        <v>114</v>
      </c>
      <c r="E67" s="16">
        <v>0.05</v>
      </c>
      <c r="F67" s="38">
        <v>0.3</v>
      </c>
      <c r="G67" s="39" t="s">
        <v>75</v>
      </c>
      <c r="H67" s="36" t="s">
        <v>68</v>
      </c>
      <c r="I67" s="58"/>
      <c r="J67" s="11"/>
      <c r="K67" s="58"/>
      <c r="L67" s="11"/>
      <c r="N67" s="27">
        <f t="shared" si="1"/>
        <v>0</v>
      </c>
      <c r="O67" s="6"/>
      <c r="P67" s="24"/>
    </row>
    <row r="68" spans="1:17" ht="39" customHeight="1" x14ac:dyDescent="0.35">
      <c r="B68" s="259"/>
      <c r="C68" s="261"/>
      <c r="D68" s="33" t="s">
        <v>76</v>
      </c>
      <c r="E68" s="14">
        <v>0.05</v>
      </c>
      <c r="F68" s="40">
        <v>0.35</v>
      </c>
      <c r="G68" s="39" t="s">
        <v>75</v>
      </c>
      <c r="H68" s="36" t="s">
        <v>68</v>
      </c>
      <c r="I68" s="59"/>
      <c r="J68" s="11"/>
      <c r="K68" s="59"/>
      <c r="L68" s="11"/>
      <c r="N68" s="27">
        <f t="shared" si="1"/>
        <v>0</v>
      </c>
      <c r="O68" s="6"/>
      <c r="P68" s="24"/>
    </row>
    <row r="69" spans="1:17" ht="39" customHeight="1" x14ac:dyDescent="0.35">
      <c r="B69" s="259"/>
      <c r="C69" s="261"/>
      <c r="D69" s="41" t="s">
        <v>118</v>
      </c>
      <c r="E69" s="15">
        <v>0.05</v>
      </c>
      <c r="F69" s="42">
        <v>0.35</v>
      </c>
      <c r="G69" s="39" t="s">
        <v>75</v>
      </c>
      <c r="H69" s="36" t="s">
        <v>77</v>
      </c>
      <c r="I69" s="60"/>
      <c r="J69" s="11"/>
      <c r="K69" s="60"/>
      <c r="L69" s="11"/>
      <c r="N69" s="27">
        <f t="shared" si="1"/>
        <v>0</v>
      </c>
      <c r="O69" s="6"/>
      <c r="P69" s="24"/>
      <c r="Q69" s="12">
        <f>IF(O69="n/a",E69,0)</f>
        <v>0</v>
      </c>
    </row>
    <row r="70" spans="1:17" ht="36" customHeight="1" x14ac:dyDescent="0.35">
      <c r="B70" s="244" t="s">
        <v>78</v>
      </c>
      <c r="C70" s="246">
        <v>0.05</v>
      </c>
      <c r="D70" s="33" t="s">
        <v>173</v>
      </c>
      <c r="E70" s="14">
        <v>0.05</v>
      </c>
      <c r="F70" s="40">
        <v>0.5</v>
      </c>
      <c r="G70" s="36" t="s">
        <v>75</v>
      </c>
      <c r="H70" s="36" t="s">
        <v>77</v>
      </c>
      <c r="I70" s="60"/>
      <c r="J70" s="11"/>
      <c r="K70" s="60"/>
      <c r="L70" s="11"/>
      <c r="N70" s="27">
        <f t="shared" si="1"/>
        <v>0</v>
      </c>
      <c r="O70" s="6"/>
      <c r="P70" s="24"/>
      <c r="Q70" s="12">
        <f>IF(O70="n/a",E70,0)</f>
        <v>0</v>
      </c>
    </row>
    <row r="71" spans="1:17" ht="41" customHeight="1" x14ac:dyDescent="0.35">
      <c r="B71" s="245"/>
      <c r="C71" s="247"/>
      <c r="D71" s="33" t="s">
        <v>172</v>
      </c>
      <c r="E71" s="14">
        <v>0.05</v>
      </c>
      <c r="F71" s="40">
        <v>0.5</v>
      </c>
      <c r="G71" s="36" t="s">
        <v>75</v>
      </c>
      <c r="H71" s="36" t="s">
        <v>77</v>
      </c>
      <c r="I71" s="69"/>
      <c r="J71" s="68"/>
      <c r="K71" s="69"/>
      <c r="L71" s="68"/>
      <c r="N71" s="27">
        <f t="shared" si="1"/>
        <v>0</v>
      </c>
      <c r="O71" s="6"/>
      <c r="P71" s="24"/>
      <c r="Q71" s="12">
        <f>IF(O71="n/a",E71,0)</f>
        <v>0</v>
      </c>
    </row>
    <row r="72" spans="1:17" ht="41" customHeight="1" x14ac:dyDescent="0.35">
      <c r="B72" s="249" t="s">
        <v>79</v>
      </c>
      <c r="C72" s="262">
        <v>0.05</v>
      </c>
      <c r="D72" s="44" t="s">
        <v>80</v>
      </c>
      <c r="E72" s="18">
        <v>0.05</v>
      </c>
      <c r="F72" s="43">
        <v>0.4</v>
      </c>
      <c r="G72" s="44" t="s">
        <v>81</v>
      </c>
      <c r="H72" s="273" t="s">
        <v>77</v>
      </c>
      <c r="I72" s="61"/>
      <c r="J72" s="11"/>
      <c r="K72" s="61"/>
      <c r="L72" s="11"/>
      <c r="N72" s="27">
        <f t="shared" si="1"/>
        <v>0</v>
      </c>
      <c r="O72" s="6"/>
      <c r="P72" s="24"/>
    </row>
    <row r="73" spans="1:17" ht="53.5" customHeight="1" x14ac:dyDescent="0.35">
      <c r="B73" s="259"/>
      <c r="C73" s="261"/>
      <c r="D73" s="36" t="s">
        <v>116</v>
      </c>
      <c r="E73" s="16">
        <v>0.05</v>
      </c>
      <c r="F73" s="38">
        <v>0.3</v>
      </c>
      <c r="G73" s="274" t="s">
        <v>82</v>
      </c>
      <c r="H73" s="273"/>
      <c r="I73" s="60"/>
      <c r="J73" s="11"/>
      <c r="K73" s="60"/>
      <c r="L73" s="11"/>
      <c r="N73" s="27">
        <f t="shared" si="1"/>
        <v>0</v>
      </c>
      <c r="O73" s="6"/>
      <c r="P73" s="24"/>
    </row>
    <row r="74" spans="1:17" ht="53.5" customHeight="1" x14ac:dyDescent="0.35">
      <c r="B74" s="259"/>
      <c r="C74" s="261"/>
      <c r="D74" s="41" t="s">
        <v>117</v>
      </c>
      <c r="E74" s="16">
        <v>0.05</v>
      </c>
      <c r="F74" s="38">
        <v>0.3</v>
      </c>
      <c r="G74" s="273"/>
      <c r="H74" s="273"/>
      <c r="I74" s="60"/>
      <c r="J74" s="11"/>
      <c r="K74" s="60"/>
      <c r="L74" s="11"/>
      <c r="N74" s="27">
        <f t="shared" si="1"/>
        <v>0</v>
      </c>
      <c r="O74" s="6"/>
      <c r="P74" s="24"/>
      <c r="Q74" s="12">
        <f>IF(O74="n/a",E74,0)</f>
        <v>0</v>
      </c>
    </row>
    <row r="75" spans="1:17" ht="32" customHeight="1" x14ac:dyDescent="0.35">
      <c r="B75" s="259" t="s">
        <v>83</v>
      </c>
      <c r="C75" s="260">
        <v>0.3</v>
      </c>
      <c r="D75" s="37" t="s">
        <v>84</v>
      </c>
      <c r="E75" s="16">
        <v>0.3</v>
      </c>
      <c r="F75" s="38">
        <v>0.5</v>
      </c>
      <c r="G75" s="274" t="s">
        <v>75</v>
      </c>
      <c r="H75" s="274" t="s">
        <v>77</v>
      </c>
      <c r="I75" s="60"/>
      <c r="J75" s="68"/>
      <c r="K75" s="60"/>
      <c r="L75" s="68"/>
      <c r="N75" s="27">
        <f t="shared" si="1"/>
        <v>0</v>
      </c>
      <c r="O75" s="6"/>
      <c r="P75" s="24"/>
    </row>
    <row r="76" spans="1:17" ht="32" customHeight="1" x14ac:dyDescent="0.35">
      <c r="B76" s="259"/>
      <c r="C76" s="261"/>
      <c r="D76" s="33" t="s">
        <v>85</v>
      </c>
      <c r="E76" s="14">
        <v>0.3</v>
      </c>
      <c r="F76" s="40">
        <v>0.5</v>
      </c>
      <c r="G76" s="275"/>
      <c r="H76" s="275"/>
      <c r="I76" s="62"/>
      <c r="J76" s="11"/>
      <c r="K76" s="62"/>
      <c r="L76" s="11"/>
      <c r="N76" s="27">
        <f t="shared" si="1"/>
        <v>0</v>
      </c>
      <c r="O76" s="6"/>
      <c r="P76" s="24"/>
      <c r="Q76" s="12">
        <f>IF(O76="n/a",E76,0)</f>
        <v>0</v>
      </c>
    </row>
    <row r="77" spans="1:17" ht="55.5" customHeight="1" x14ac:dyDescent="0.35">
      <c r="B77" s="259" t="s">
        <v>86</v>
      </c>
      <c r="C77" s="260">
        <v>0.05</v>
      </c>
      <c r="D77" s="37" t="s">
        <v>165</v>
      </c>
      <c r="E77" s="16">
        <v>0.05</v>
      </c>
      <c r="F77" s="38">
        <v>0.4</v>
      </c>
      <c r="G77" s="39" t="s">
        <v>75</v>
      </c>
      <c r="H77" s="39" t="s">
        <v>87</v>
      </c>
      <c r="I77" s="60"/>
      <c r="J77" s="68"/>
      <c r="K77" s="60"/>
      <c r="L77" s="68"/>
      <c r="N77" s="27">
        <f t="shared" si="1"/>
        <v>0</v>
      </c>
      <c r="O77" s="6"/>
      <c r="P77" s="24"/>
    </row>
    <row r="78" spans="1:17" ht="43" customHeight="1" x14ac:dyDescent="0.35">
      <c r="B78" s="259"/>
      <c r="C78" s="261"/>
      <c r="D78" s="37" t="s">
        <v>115</v>
      </c>
      <c r="E78" s="16">
        <v>0.05</v>
      </c>
      <c r="F78" s="38">
        <v>0.3</v>
      </c>
      <c r="G78" s="39" t="s">
        <v>75</v>
      </c>
      <c r="H78" s="39" t="s">
        <v>87</v>
      </c>
      <c r="I78" s="60"/>
      <c r="J78" s="11"/>
      <c r="K78" s="60"/>
      <c r="L78" s="11"/>
      <c r="N78" s="27">
        <f t="shared" si="1"/>
        <v>0</v>
      </c>
      <c r="O78" s="6"/>
      <c r="P78" s="24"/>
    </row>
    <row r="79" spans="1:17" ht="39" customHeight="1" x14ac:dyDescent="0.35">
      <c r="B79" s="259"/>
      <c r="C79" s="261"/>
      <c r="D79" s="33" t="s">
        <v>88</v>
      </c>
      <c r="E79" s="14">
        <v>0.05</v>
      </c>
      <c r="F79" s="40">
        <v>0.3</v>
      </c>
      <c r="G79" s="36" t="s">
        <v>89</v>
      </c>
      <c r="H79" s="36" t="s">
        <v>87</v>
      </c>
      <c r="I79" s="63"/>
      <c r="J79" s="11"/>
      <c r="K79" s="63"/>
      <c r="L79" s="11"/>
      <c r="N79" s="27">
        <f t="shared" si="1"/>
        <v>0</v>
      </c>
      <c r="O79" s="6"/>
      <c r="P79" s="24"/>
      <c r="Q79" s="12">
        <f>IF(O79="n/a",E79,0)</f>
        <v>0</v>
      </c>
    </row>
    <row r="80" spans="1:17" s="137" customFormat="1" ht="26.5" customHeight="1" thickBot="1" x14ac:dyDescent="0.4">
      <c r="A80" s="136"/>
      <c r="B80" s="175" t="s">
        <v>61</v>
      </c>
      <c r="C80" s="176">
        <f>SUM(C50:C79)</f>
        <v>1.0000000000000002</v>
      </c>
      <c r="D80" s="177" t="s">
        <v>133</v>
      </c>
      <c r="E80" s="178"/>
      <c r="F80" s="179">
        <v>0.6</v>
      </c>
      <c r="G80" s="180"/>
      <c r="H80" s="180"/>
      <c r="I80" s="180"/>
      <c r="J80" s="181"/>
      <c r="K80" s="178" t="s">
        <v>131</v>
      </c>
      <c r="L80" s="182">
        <f>O80</f>
        <v>0</v>
      </c>
      <c r="M80" s="136"/>
      <c r="N80" s="148">
        <f>SUM(N50:N79)</f>
        <v>0</v>
      </c>
      <c r="O80" s="138">
        <f>(N80*F80)/C80</f>
        <v>0</v>
      </c>
      <c r="P80" s="138"/>
    </row>
    <row r="81" spans="2:16" ht="28.5" customHeight="1" thickBot="1" x14ac:dyDescent="0.4">
      <c r="B81" s="151"/>
      <c r="C81" s="152"/>
      <c r="D81" s="153" t="s">
        <v>136</v>
      </c>
      <c r="E81" s="154"/>
      <c r="F81" s="155">
        <f>F80+F47</f>
        <v>1</v>
      </c>
      <c r="G81" s="156"/>
      <c r="H81" s="156"/>
      <c r="I81" s="156"/>
      <c r="J81" s="157"/>
      <c r="K81" s="154" t="s">
        <v>164</v>
      </c>
      <c r="L81" s="158">
        <f>(L66+L34)*F81</f>
        <v>0</v>
      </c>
    </row>
    <row r="83" spans="2:16" ht="14" x14ac:dyDescent="0.35">
      <c r="B83" s="162" t="s">
        <v>90</v>
      </c>
      <c r="C83" s="163"/>
      <c r="D83" s="164"/>
      <c r="E83" s="165"/>
      <c r="F83" s="165"/>
      <c r="G83" s="166"/>
      <c r="H83" s="166"/>
      <c r="I83" s="167"/>
      <c r="J83" s="168"/>
      <c r="K83" s="167"/>
      <c r="L83" s="169"/>
      <c r="N83" s="27"/>
      <c r="O83" s="6"/>
      <c r="P83" s="6"/>
    </row>
    <row r="84" spans="2:16" ht="17.5" customHeight="1" x14ac:dyDescent="0.35">
      <c r="B84" s="276" t="s">
        <v>122</v>
      </c>
      <c r="C84" s="277"/>
      <c r="I84" s="20"/>
      <c r="L84" s="45"/>
      <c r="N84" s="27"/>
      <c r="O84" s="6"/>
      <c r="P84" s="6"/>
    </row>
    <row r="85" spans="2:16" ht="17.5" customHeight="1" x14ac:dyDescent="0.35">
      <c r="B85" s="46"/>
      <c r="C85" s="278" t="s">
        <v>174</v>
      </c>
      <c r="D85" s="278"/>
      <c r="E85" s="47"/>
      <c r="F85" s="47"/>
      <c r="G85" s="47"/>
      <c r="H85" s="278" t="s">
        <v>175</v>
      </c>
      <c r="I85" s="278"/>
      <c r="J85" s="278"/>
      <c r="K85" s="47"/>
      <c r="L85" s="48"/>
      <c r="M85" s="47"/>
      <c r="N85" s="27"/>
      <c r="O85" s="6"/>
      <c r="P85" s="6"/>
    </row>
    <row r="86" spans="2:16" s="81" customFormat="1" ht="26" customHeight="1" x14ac:dyDescent="0.35">
      <c r="B86" s="78"/>
      <c r="C86" s="271" t="s">
        <v>120</v>
      </c>
      <c r="D86" s="271"/>
      <c r="E86" s="77"/>
      <c r="F86" s="77"/>
      <c r="G86" s="77"/>
      <c r="H86" s="272" t="s">
        <v>119</v>
      </c>
      <c r="I86" s="272"/>
      <c r="J86" s="272"/>
      <c r="K86" s="79"/>
      <c r="L86" s="80"/>
      <c r="N86" s="82"/>
    </row>
    <row r="87" spans="2:16" ht="14" x14ac:dyDescent="0.35">
      <c r="B87" s="46"/>
      <c r="C87" s="49"/>
      <c r="I87" s="20"/>
      <c r="L87" s="97"/>
      <c r="N87" s="27"/>
      <c r="O87" s="6"/>
      <c r="P87" s="6"/>
    </row>
    <row r="88" spans="2:16" ht="13" x14ac:dyDescent="0.35">
      <c r="B88" s="279" t="s">
        <v>121</v>
      </c>
      <c r="C88" s="280"/>
      <c r="I88" s="20"/>
      <c r="L88" s="45"/>
      <c r="N88" s="27"/>
      <c r="O88" s="6"/>
      <c r="P88" s="6"/>
    </row>
    <row r="89" spans="2:16" ht="14" x14ac:dyDescent="0.35">
      <c r="B89" s="50" t="s">
        <v>91</v>
      </c>
      <c r="C89" s="49"/>
      <c r="G89" s="51" t="s">
        <v>92</v>
      </c>
      <c r="H89" s="51"/>
      <c r="I89" s="20"/>
      <c r="L89" s="45"/>
      <c r="N89" s="27"/>
      <c r="O89" s="6"/>
      <c r="P89" s="6"/>
    </row>
    <row r="90" spans="2:16" ht="17.5" customHeight="1" x14ac:dyDescent="0.35">
      <c r="B90" s="46"/>
      <c r="C90" s="278" t="s">
        <v>174</v>
      </c>
      <c r="D90" s="278"/>
      <c r="E90" s="47"/>
      <c r="F90" s="47"/>
      <c r="G90" s="47"/>
      <c r="H90" s="278" t="s">
        <v>175</v>
      </c>
      <c r="I90" s="278"/>
      <c r="J90" s="278"/>
      <c r="K90" s="47"/>
      <c r="L90" s="48"/>
      <c r="M90" s="47"/>
      <c r="N90" s="27"/>
      <c r="O90" s="6"/>
      <c r="P90" s="6"/>
    </row>
    <row r="91" spans="2:16" s="81" customFormat="1" ht="21" customHeight="1" x14ac:dyDescent="0.35">
      <c r="B91" s="78"/>
      <c r="C91" s="271" t="s">
        <v>166</v>
      </c>
      <c r="D91" s="271"/>
      <c r="E91" s="77"/>
      <c r="F91" s="77"/>
      <c r="G91" s="77"/>
      <c r="H91" s="272" t="s">
        <v>167</v>
      </c>
      <c r="I91" s="272"/>
      <c r="J91" s="272"/>
      <c r="K91" s="79"/>
      <c r="L91" s="80"/>
      <c r="N91" s="82"/>
    </row>
  </sheetData>
  <mergeCells count="59">
    <mergeCell ref="H90:J90"/>
    <mergeCell ref="C91:D91"/>
    <mergeCell ref="H91:J91"/>
    <mergeCell ref="C90:D90"/>
    <mergeCell ref="B84:C84"/>
    <mergeCell ref="C86:D86"/>
    <mergeCell ref="H86:J86"/>
    <mergeCell ref="B88:C88"/>
    <mergeCell ref="C85:D85"/>
    <mergeCell ref="H85:J85"/>
    <mergeCell ref="H72:H74"/>
    <mergeCell ref="G73:G74"/>
    <mergeCell ref="B75:B76"/>
    <mergeCell ref="C75:C76"/>
    <mergeCell ref="G75:G76"/>
    <mergeCell ref="H75:H76"/>
    <mergeCell ref="C65:C66"/>
    <mergeCell ref="B67:B69"/>
    <mergeCell ref="C67:C69"/>
    <mergeCell ref="B77:B79"/>
    <mergeCell ref="C77:C79"/>
    <mergeCell ref="B70:B71"/>
    <mergeCell ref="C70:C71"/>
    <mergeCell ref="B72:B74"/>
    <mergeCell ref="C72:C74"/>
    <mergeCell ref="H35:H37"/>
    <mergeCell ref="B38:B46"/>
    <mergeCell ref="C38:C46"/>
    <mergeCell ref="G38:G45"/>
    <mergeCell ref="H38:H45"/>
    <mergeCell ref="B35:B37"/>
    <mergeCell ref="C35:C37"/>
    <mergeCell ref="G35:G37"/>
    <mergeCell ref="B11:B14"/>
    <mergeCell ref="C11:C14"/>
    <mergeCell ref="G11:G14"/>
    <mergeCell ref="H31:H32"/>
    <mergeCell ref="B33:B34"/>
    <mergeCell ref="C33:C34"/>
    <mergeCell ref="G33:G34"/>
    <mergeCell ref="H33:H34"/>
    <mergeCell ref="B31:B32"/>
    <mergeCell ref="C31:C32"/>
    <mergeCell ref="B50:B64"/>
    <mergeCell ref="C50:C64"/>
    <mergeCell ref="B65:B66"/>
    <mergeCell ref="H4:H6"/>
    <mergeCell ref="B7:B8"/>
    <mergeCell ref="C7:C8"/>
    <mergeCell ref="G7:G8"/>
    <mergeCell ref="H7:H8"/>
    <mergeCell ref="B4:B6"/>
    <mergeCell ref="C4:C6"/>
    <mergeCell ref="G4:G6"/>
    <mergeCell ref="H11:H14"/>
    <mergeCell ref="B15:B30"/>
    <mergeCell ref="C15:C30"/>
    <mergeCell ref="G15:G30"/>
    <mergeCell ref="H15:H30"/>
  </mergeCells>
  <printOptions horizontalCentered="1"/>
  <pageMargins left="0.31496062992125984" right="0.31496062992125984" top="0.35433070866141736" bottom="0.35433070866141736" header="0.11811023622047245" footer="0.11811023622047245"/>
  <pageSetup paperSize="14" scale="72" orientation="landscape" horizontalDpi="0" verticalDpi="0" r:id="rId1"/>
  <rowBreaks count="2" manualBreakCount="2">
    <brk id="30" max="12" man="1"/>
    <brk id="66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A2E296-06B4-4E82-B270-59E46573DC2F}">
          <x14:formula1>
            <xm:f>LIST!$B$3:$B$8</xm:f>
          </x14:formula1>
          <xm:sqref>L4:L10 J4:J10 J12 L12 J14 J16:J18 L14 J20:J21 L16:L18 J23:J26 L20:L21 J28:J32 L23:L26 J34 L28:L32 J36:J37 L34 J39:J41 L39:L41 J43:J46 L36:L37 L43:L46 J50:J69 L50:L69 L72:L79 J72:J79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00F9-406E-44A1-A5FA-E9B3A2638390}">
  <sheetPr codeName="Sheet3">
    <tabColor rgb="FF92D050"/>
  </sheetPr>
  <dimension ref="A1:R87"/>
  <sheetViews>
    <sheetView view="pageBreakPreview" topLeftCell="A26" zoomScale="85" zoomScaleNormal="70" zoomScaleSheetLayoutView="85" workbookViewId="0">
      <selection activeCell="D36" sqref="D36"/>
    </sheetView>
  </sheetViews>
  <sheetFormatPr defaultColWidth="9.1796875" defaultRowHeight="12.5" x14ac:dyDescent="0.35"/>
  <cols>
    <col min="1" max="1" width="1.1796875" style="6" customWidth="1"/>
    <col min="2" max="2" width="17" style="20" customWidth="1"/>
    <col min="3" max="3" width="7.1796875" style="21" customWidth="1"/>
    <col min="4" max="4" width="50.453125" style="22" customWidth="1"/>
    <col min="5" max="5" width="6" style="23" hidden="1" customWidth="1"/>
    <col min="6" max="6" width="7" style="23" customWidth="1"/>
    <col min="7" max="7" width="13.1796875" style="24" customWidth="1"/>
    <col min="8" max="8" width="10.6328125" style="24" customWidth="1"/>
    <col min="9" max="9" width="29.7265625" style="24" customWidth="1"/>
    <col min="10" max="10" width="9.81640625" style="21" customWidth="1"/>
    <col min="11" max="11" width="29.36328125" style="20" customWidth="1"/>
    <col min="12" max="12" width="8.81640625" style="21" customWidth="1"/>
    <col min="13" max="13" width="1.7265625" style="6" customWidth="1"/>
    <col min="14" max="14" width="9.453125" style="7" customWidth="1"/>
    <col min="15" max="15" width="12.7265625" style="8" customWidth="1"/>
    <col min="16" max="16" width="9.1796875" style="8"/>
    <col min="17" max="16384" width="9.1796875" style="6"/>
  </cols>
  <sheetData>
    <row r="1" spans="2:18" ht="25.5" customHeight="1" thickBot="1" x14ac:dyDescent="0.4">
      <c r="B1" s="174" t="s">
        <v>138</v>
      </c>
      <c r="D1" s="24"/>
      <c r="E1" s="21"/>
      <c r="F1" s="21"/>
      <c r="H1" s="173"/>
      <c r="I1" s="173"/>
    </row>
    <row r="2" spans="2:18" s="9" customFormat="1" ht="39" customHeight="1" thickBot="1" x14ac:dyDescent="0.4">
      <c r="B2" s="83" t="s">
        <v>113</v>
      </c>
      <c r="C2" s="84" t="s">
        <v>0</v>
      </c>
      <c r="D2" s="84" t="s">
        <v>1</v>
      </c>
      <c r="E2" s="85"/>
      <c r="F2" s="85" t="s">
        <v>2</v>
      </c>
      <c r="G2" s="85" t="s">
        <v>3</v>
      </c>
      <c r="H2" s="85" t="s">
        <v>4</v>
      </c>
      <c r="I2" s="161" t="s">
        <v>5</v>
      </c>
      <c r="J2" s="161" t="s">
        <v>6</v>
      </c>
      <c r="K2" s="159" t="s">
        <v>7</v>
      </c>
      <c r="L2" s="160" t="s">
        <v>8</v>
      </c>
      <c r="N2" s="10"/>
      <c r="O2" s="10"/>
      <c r="P2" s="10"/>
    </row>
    <row r="3" spans="2:18" ht="29" customHeight="1" x14ac:dyDescent="0.35">
      <c r="B3" s="248" t="s">
        <v>9</v>
      </c>
      <c r="C3" s="250">
        <v>0.15</v>
      </c>
      <c r="D3" s="107" t="s">
        <v>10</v>
      </c>
      <c r="E3" s="108">
        <v>0.15</v>
      </c>
      <c r="F3" s="108">
        <v>0.5</v>
      </c>
      <c r="G3" s="253" t="s">
        <v>11</v>
      </c>
      <c r="H3" s="253" t="s">
        <v>12</v>
      </c>
      <c r="I3" s="64"/>
      <c r="J3" s="11"/>
      <c r="K3" s="64"/>
      <c r="L3" s="11"/>
      <c r="N3" s="27">
        <f>IF(L3="n/a",0,L3*E3*F3)</f>
        <v>0</v>
      </c>
      <c r="Q3" s="12"/>
    </row>
    <row r="4" spans="2:18" ht="29" customHeight="1" x14ac:dyDescent="0.35">
      <c r="B4" s="248"/>
      <c r="C4" s="251"/>
      <c r="D4" s="107" t="s">
        <v>13</v>
      </c>
      <c r="E4" s="109">
        <v>0.15</v>
      </c>
      <c r="F4" s="109">
        <v>0.5</v>
      </c>
      <c r="G4" s="253"/>
      <c r="H4" s="253"/>
      <c r="I4" s="65"/>
      <c r="J4" s="11"/>
      <c r="K4" s="65"/>
      <c r="L4" s="11"/>
      <c r="N4" s="27">
        <f>IF(L4="n/a",0,L4*E4*F4)</f>
        <v>0</v>
      </c>
      <c r="Q4" s="12"/>
      <c r="R4" s="13"/>
    </row>
    <row r="5" spans="2:18" ht="37" hidden="1" customHeight="1" x14ac:dyDescent="0.35">
      <c r="B5" s="249"/>
      <c r="C5" s="252"/>
      <c r="D5" s="107"/>
      <c r="E5" s="112"/>
      <c r="F5" s="112"/>
      <c r="G5" s="254"/>
      <c r="H5" s="254"/>
      <c r="I5" s="65"/>
      <c r="J5" s="11"/>
      <c r="K5" s="65"/>
      <c r="L5" s="11"/>
      <c r="N5" s="7">
        <f t="shared" ref="N5" si="0">IF(L5="n/a",0,L5*E5*F5)</f>
        <v>0</v>
      </c>
      <c r="Q5" s="12"/>
    </row>
    <row r="6" spans="2:18" ht="30" customHeight="1" x14ac:dyDescent="0.35">
      <c r="B6" s="255" t="s">
        <v>14</v>
      </c>
      <c r="C6" s="256">
        <v>0.1</v>
      </c>
      <c r="D6" s="113" t="s">
        <v>15</v>
      </c>
      <c r="E6" s="112">
        <v>0.1</v>
      </c>
      <c r="F6" s="112">
        <v>0.5</v>
      </c>
      <c r="G6" s="263" t="s">
        <v>16</v>
      </c>
      <c r="H6" s="264" t="s">
        <v>12</v>
      </c>
      <c r="I6" s="65"/>
      <c r="J6" s="11"/>
      <c r="K6" s="65"/>
      <c r="L6" s="11"/>
      <c r="N6" s="27">
        <f>IF(L6="n/a",0,L6*E6*F6)</f>
        <v>0</v>
      </c>
      <c r="Q6" s="12"/>
    </row>
    <row r="7" spans="2:18" ht="30" customHeight="1" x14ac:dyDescent="0.35">
      <c r="B7" s="249"/>
      <c r="C7" s="252"/>
      <c r="D7" s="115" t="s">
        <v>17</v>
      </c>
      <c r="E7" s="116">
        <v>0.1</v>
      </c>
      <c r="F7" s="116">
        <v>0.5</v>
      </c>
      <c r="G7" s="263"/>
      <c r="H7" s="264"/>
      <c r="I7" s="65"/>
      <c r="J7" s="11"/>
      <c r="K7" s="65"/>
      <c r="L7" s="11"/>
      <c r="N7" s="27">
        <f>IF(L7="n/a",0,L7*E7*F7)</f>
        <v>0</v>
      </c>
      <c r="Q7" s="12"/>
    </row>
    <row r="8" spans="2:18" ht="65" customHeight="1" x14ac:dyDescent="0.35">
      <c r="B8" s="93" t="s">
        <v>18</v>
      </c>
      <c r="C8" s="117">
        <v>0.05</v>
      </c>
      <c r="D8" s="106" t="s">
        <v>177</v>
      </c>
      <c r="E8" s="119">
        <v>0.05</v>
      </c>
      <c r="F8" s="119">
        <v>1</v>
      </c>
      <c r="G8" s="96" t="s">
        <v>11</v>
      </c>
      <c r="H8" s="96" t="s">
        <v>12</v>
      </c>
      <c r="I8" s="65"/>
      <c r="J8" s="11"/>
      <c r="K8" s="65"/>
      <c r="L8" s="11"/>
      <c r="N8" s="27">
        <f>IF(L8="n/a",0,L8*E8*F8)</f>
        <v>0</v>
      </c>
      <c r="Q8" s="12"/>
    </row>
    <row r="9" spans="2:18" ht="34" customHeight="1" x14ac:dyDescent="0.35">
      <c r="B9" s="110" t="s">
        <v>19</v>
      </c>
      <c r="C9" s="120">
        <v>0.05</v>
      </c>
      <c r="D9" s="113" t="s">
        <v>20</v>
      </c>
      <c r="E9" s="121">
        <v>0.05</v>
      </c>
      <c r="F9" s="121">
        <v>1</v>
      </c>
      <c r="G9" s="96" t="s">
        <v>11</v>
      </c>
      <c r="H9" s="96" t="s">
        <v>12</v>
      </c>
      <c r="I9" s="65"/>
      <c r="J9" s="11"/>
      <c r="K9" s="65"/>
      <c r="L9" s="11"/>
      <c r="N9" s="27">
        <f>IF(L9="n/a",0,L9*E9*F9)</f>
        <v>0</v>
      </c>
      <c r="Q9" s="12"/>
    </row>
    <row r="10" spans="2:18" ht="25" customHeight="1" x14ac:dyDescent="0.35">
      <c r="B10" s="255" t="s">
        <v>21</v>
      </c>
      <c r="C10" s="256">
        <v>0.1</v>
      </c>
      <c r="D10" s="113" t="s">
        <v>22</v>
      </c>
      <c r="E10" s="122"/>
      <c r="F10" s="121"/>
      <c r="G10" s="257" t="s">
        <v>11</v>
      </c>
      <c r="H10" s="265" t="s">
        <v>12</v>
      </c>
      <c r="I10" s="66"/>
      <c r="J10" s="17"/>
      <c r="K10" s="66"/>
      <c r="L10" s="17"/>
      <c r="Q10" s="12"/>
    </row>
    <row r="11" spans="2:18" ht="28.5" customHeight="1" x14ac:dyDescent="0.35">
      <c r="B11" s="248"/>
      <c r="C11" s="251"/>
      <c r="D11" s="118" t="s">
        <v>23</v>
      </c>
      <c r="E11" s="122">
        <v>0.1</v>
      </c>
      <c r="F11" s="123">
        <v>0.5</v>
      </c>
      <c r="G11" s="258"/>
      <c r="H11" s="253"/>
      <c r="I11" s="67"/>
      <c r="J11" s="11"/>
      <c r="K11" s="67"/>
      <c r="L11" s="11"/>
      <c r="N11" s="27">
        <f>IF(L11="n/a",0,L11*E11*F11)</f>
        <v>0</v>
      </c>
      <c r="Q11" s="12"/>
    </row>
    <row r="12" spans="2:18" ht="25" customHeight="1" x14ac:dyDescent="0.35">
      <c r="B12" s="248"/>
      <c r="C12" s="251"/>
      <c r="D12" s="113" t="s">
        <v>24</v>
      </c>
      <c r="E12" s="124"/>
      <c r="F12" s="121"/>
      <c r="G12" s="253"/>
      <c r="H12" s="253"/>
      <c r="I12" s="66"/>
      <c r="J12" s="17"/>
      <c r="K12" s="66"/>
      <c r="L12" s="17"/>
      <c r="Q12" s="12"/>
    </row>
    <row r="13" spans="2:18" ht="27" customHeight="1" x14ac:dyDescent="0.35">
      <c r="B13" s="249"/>
      <c r="C13" s="252"/>
      <c r="D13" s="107" t="s">
        <v>25</v>
      </c>
      <c r="E13" s="124">
        <v>0.1</v>
      </c>
      <c r="F13" s="123">
        <v>0.5</v>
      </c>
      <c r="G13" s="254"/>
      <c r="H13" s="254" t="s">
        <v>12</v>
      </c>
      <c r="I13" s="67"/>
      <c r="J13" s="11"/>
      <c r="K13" s="67"/>
      <c r="L13" s="11"/>
      <c r="N13" s="27">
        <f>IF(L13="n/a",0,L13*E13*F13)</f>
        <v>0</v>
      </c>
      <c r="Q13" s="12"/>
    </row>
    <row r="14" spans="2:18" ht="24" customHeight="1" x14ac:dyDescent="0.35">
      <c r="B14" s="259" t="s">
        <v>26</v>
      </c>
      <c r="C14" s="260">
        <v>0.1</v>
      </c>
      <c r="D14" s="94" t="s">
        <v>27</v>
      </c>
      <c r="E14" s="103"/>
      <c r="F14" s="121"/>
      <c r="G14" s="265" t="s">
        <v>11</v>
      </c>
      <c r="H14" s="266" t="s">
        <v>12</v>
      </c>
      <c r="I14" s="66"/>
      <c r="J14" s="17"/>
      <c r="K14" s="66"/>
      <c r="L14" s="17"/>
      <c r="Q14" s="12"/>
    </row>
    <row r="15" spans="2:18" ht="21" customHeight="1" x14ac:dyDescent="0.35">
      <c r="B15" s="259"/>
      <c r="C15" s="261"/>
      <c r="D15" s="98" t="s">
        <v>28</v>
      </c>
      <c r="E15" s="116">
        <v>0.1</v>
      </c>
      <c r="F15" s="123">
        <v>0.08</v>
      </c>
      <c r="G15" s="253"/>
      <c r="H15" s="267"/>
      <c r="I15" s="67"/>
      <c r="J15" s="11"/>
      <c r="K15" s="67"/>
      <c r="L15" s="11"/>
      <c r="N15" s="27">
        <f>IF(L15="n/a",0,L15*E15*F15)</f>
        <v>0</v>
      </c>
      <c r="Q15" s="12"/>
    </row>
    <row r="16" spans="2:18" ht="21" customHeight="1" x14ac:dyDescent="0.35">
      <c r="B16" s="259"/>
      <c r="C16" s="261"/>
      <c r="D16" s="98" t="s">
        <v>29</v>
      </c>
      <c r="E16" s="116">
        <v>0.1</v>
      </c>
      <c r="F16" s="116">
        <v>0.08</v>
      </c>
      <c r="G16" s="253"/>
      <c r="H16" s="267"/>
      <c r="I16" s="65"/>
      <c r="J16" s="11"/>
      <c r="K16" s="65"/>
      <c r="L16" s="11"/>
      <c r="N16" s="27">
        <f>IF(L16="n/a",0,L16*E16*F16)</f>
        <v>0</v>
      </c>
      <c r="Q16" s="12"/>
    </row>
    <row r="17" spans="2:17" ht="21" customHeight="1" x14ac:dyDescent="0.35">
      <c r="B17" s="259"/>
      <c r="C17" s="261"/>
      <c r="D17" s="98" t="s">
        <v>30</v>
      </c>
      <c r="E17" s="116">
        <v>0.1</v>
      </c>
      <c r="F17" s="121">
        <v>0.09</v>
      </c>
      <c r="G17" s="253"/>
      <c r="H17" s="267"/>
      <c r="I17" s="65"/>
      <c r="J17" s="11"/>
      <c r="K17" s="65"/>
      <c r="L17" s="11"/>
      <c r="N17" s="27">
        <f>IF(L17="n/a",0,L17*E17*F17)</f>
        <v>0</v>
      </c>
      <c r="Q17" s="12"/>
    </row>
    <row r="18" spans="2:17" ht="22.5" customHeight="1" x14ac:dyDescent="0.35">
      <c r="B18" s="259"/>
      <c r="C18" s="261"/>
      <c r="D18" s="94" t="s">
        <v>31</v>
      </c>
      <c r="E18" s="95"/>
      <c r="F18" s="96"/>
      <c r="G18" s="258"/>
      <c r="H18" s="267" t="s">
        <v>12</v>
      </c>
      <c r="I18" s="66"/>
      <c r="J18" s="17"/>
      <c r="K18" s="66"/>
      <c r="L18" s="17"/>
      <c r="Q18" s="12"/>
    </row>
    <row r="19" spans="2:17" ht="31.5" customHeight="1" x14ac:dyDescent="0.35">
      <c r="B19" s="259"/>
      <c r="C19" s="261"/>
      <c r="D19" s="98" t="s">
        <v>178</v>
      </c>
      <c r="E19" s="126">
        <v>0.1</v>
      </c>
      <c r="F19" s="127">
        <v>0.125</v>
      </c>
      <c r="G19" s="258"/>
      <c r="H19" s="267"/>
      <c r="I19" s="67"/>
      <c r="J19" s="11"/>
      <c r="K19" s="67"/>
      <c r="L19" s="11"/>
      <c r="N19" s="27">
        <f>IF(L19="n/a",0,L19*E19*F19)</f>
        <v>0</v>
      </c>
      <c r="Q19" s="12"/>
    </row>
    <row r="20" spans="2:17" ht="30" customHeight="1" x14ac:dyDescent="0.35">
      <c r="B20" s="259"/>
      <c r="C20" s="261"/>
      <c r="D20" s="98" t="s">
        <v>179</v>
      </c>
      <c r="E20" s="128">
        <v>0.1</v>
      </c>
      <c r="F20" s="129">
        <v>0.125</v>
      </c>
      <c r="G20" s="253"/>
      <c r="H20" s="267"/>
      <c r="I20" s="65"/>
      <c r="J20" s="11"/>
      <c r="K20" s="65"/>
      <c r="L20" s="11"/>
      <c r="N20" s="27">
        <f>IF(L20="n/a",0,L20*E20*F20)</f>
        <v>0</v>
      </c>
      <c r="Q20" s="12"/>
    </row>
    <row r="21" spans="2:17" ht="14" customHeight="1" x14ac:dyDescent="0.35">
      <c r="B21" s="259"/>
      <c r="C21" s="261"/>
      <c r="D21" s="94" t="s">
        <v>32</v>
      </c>
      <c r="E21" s="95"/>
      <c r="F21" s="96"/>
      <c r="G21" s="258"/>
      <c r="H21" s="267"/>
      <c r="I21" s="66"/>
      <c r="J21" s="17"/>
      <c r="K21" s="66"/>
      <c r="L21" s="17"/>
      <c r="Q21" s="12"/>
    </row>
    <row r="22" spans="2:17" ht="25" customHeight="1" x14ac:dyDescent="0.35">
      <c r="B22" s="259"/>
      <c r="C22" s="261"/>
      <c r="D22" s="98" t="s">
        <v>33</v>
      </c>
      <c r="E22" s="130">
        <v>0.1</v>
      </c>
      <c r="F22" s="123">
        <v>0.06</v>
      </c>
      <c r="G22" s="258"/>
      <c r="H22" s="267"/>
      <c r="I22" s="67"/>
      <c r="J22" s="11"/>
      <c r="K22" s="67"/>
      <c r="L22" s="11"/>
      <c r="N22" s="27">
        <f>IF(L22="n/a",0,L22*E22*F22)</f>
        <v>0</v>
      </c>
      <c r="Q22" s="12"/>
    </row>
    <row r="23" spans="2:17" ht="20" customHeight="1" x14ac:dyDescent="0.35">
      <c r="B23" s="259"/>
      <c r="C23" s="261"/>
      <c r="D23" s="98" t="s">
        <v>34</v>
      </c>
      <c r="E23" s="121">
        <v>0.1</v>
      </c>
      <c r="F23" s="123">
        <v>0.06</v>
      </c>
      <c r="G23" s="253"/>
      <c r="H23" s="267"/>
      <c r="I23" s="65"/>
      <c r="J23" s="11"/>
      <c r="K23" s="65"/>
      <c r="L23" s="11"/>
      <c r="N23" s="27">
        <f>IF(L23="n/a",0,L23*E23*F23)</f>
        <v>0</v>
      </c>
      <c r="Q23" s="12"/>
    </row>
    <row r="24" spans="2:17" ht="20" customHeight="1" x14ac:dyDescent="0.35">
      <c r="B24" s="259"/>
      <c r="C24" s="261"/>
      <c r="D24" s="98" t="s">
        <v>35</v>
      </c>
      <c r="E24" s="121">
        <v>0.1</v>
      </c>
      <c r="F24" s="116">
        <v>0.06</v>
      </c>
      <c r="G24" s="253"/>
      <c r="H24" s="267"/>
      <c r="I24" s="65"/>
      <c r="J24" s="11"/>
      <c r="K24" s="65"/>
      <c r="L24" s="11"/>
      <c r="N24" s="27">
        <f>IF(L24="n/a",0,L24*E24*F24)</f>
        <v>0</v>
      </c>
      <c r="Q24" s="12"/>
    </row>
    <row r="25" spans="2:17" ht="20" customHeight="1" x14ac:dyDescent="0.35">
      <c r="B25" s="259"/>
      <c r="C25" s="261"/>
      <c r="D25" s="98" t="s">
        <v>36</v>
      </c>
      <c r="E25" s="121">
        <v>0.1</v>
      </c>
      <c r="F25" s="116">
        <v>7.0000000000000007E-2</v>
      </c>
      <c r="G25" s="253"/>
      <c r="H25" s="267"/>
      <c r="I25" s="65"/>
      <c r="J25" s="11"/>
      <c r="K25" s="65"/>
      <c r="L25" s="11"/>
      <c r="N25" s="27">
        <f>IF(L25="n/a",0,L25*E25*F25)</f>
        <v>0</v>
      </c>
      <c r="Q25" s="12"/>
    </row>
    <row r="26" spans="2:17" ht="14.5" customHeight="1" x14ac:dyDescent="0.35">
      <c r="B26" s="259"/>
      <c r="C26" s="261"/>
      <c r="D26" s="94" t="s">
        <v>37</v>
      </c>
      <c r="E26" s="103"/>
      <c r="F26" s="96"/>
      <c r="G26" s="253"/>
      <c r="H26" s="267"/>
      <c r="I26" s="66"/>
      <c r="J26" s="17"/>
      <c r="K26" s="66"/>
      <c r="L26" s="17"/>
      <c r="Q26" s="12"/>
    </row>
    <row r="27" spans="2:17" ht="26.5" customHeight="1" x14ac:dyDescent="0.35">
      <c r="B27" s="259"/>
      <c r="C27" s="261"/>
      <c r="D27" s="98" t="s">
        <v>38</v>
      </c>
      <c r="E27" s="116">
        <v>0.1</v>
      </c>
      <c r="F27" s="123">
        <v>0.08</v>
      </c>
      <c r="G27" s="253"/>
      <c r="H27" s="267"/>
      <c r="I27" s="67"/>
      <c r="J27" s="11"/>
      <c r="K27" s="67"/>
      <c r="L27" s="11"/>
      <c r="N27" s="27">
        <f>IF(L27="n/a",0,L27*E27*F27)</f>
        <v>0</v>
      </c>
      <c r="Q27" s="12"/>
    </row>
    <row r="28" spans="2:17" ht="25" customHeight="1" x14ac:dyDescent="0.35">
      <c r="B28" s="259"/>
      <c r="C28" s="261"/>
      <c r="D28" s="98" t="s">
        <v>39</v>
      </c>
      <c r="E28" s="116">
        <v>0.1</v>
      </c>
      <c r="F28" s="116">
        <v>0.08</v>
      </c>
      <c r="G28" s="253"/>
      <c r="H28" s="267"/>
      <c r="I28" s="65"/>
      <c r="J28" s="11"/>
      <c r="K28" s="65"/>
      <c r="L28" s="11"/>
      <c r="N28" s="27">
        <f>IF(L28="n/a",0,L28*E28*F28)</f>
        <v>0</v>
      </c>
      <c r="Q28" s="12"/>
    </row>
    <row r="29" spans="2:17" ht="27.5" customHeight="1" x14ac:dyDescent="0.35">
      <c r="B29" s="259"/>
      <c r="C29" s="261"/>
      <c r="D29" s="104" t="s">
        <v>40</v>
      </c>
      <c r="E29" s="116">
        <v>0.1</v>
      </c>
      <c r="F29" s="116">
        <v>0.09</v>
      </c>
      <c r="G29" s="254"/>
      <c r="H29" s="268"/>
      <c r="I29" s="65"/>
      <c r="J29" s="11"/>
      <c r="K29" s="65"/>
      <c r="L29" s="11"/>
      <c r="N29" s="27">
        <f>IF(L29="n/a",0,L29*E29*F29)</f>
        <v>0</v>
      </c>
      <c r="Q29" s="12"/>
    </row>
    <row r="30" spans="2:17" ht="28" customHeight="1" x14ac:dyDescent="0.35">
      <c r="B30" s="259" t="s">
        <v>41</v>
      </c>
      <c r="C30" s="260">
        <v>0.1</v>
      </c>
      <c r="D30" s="131" t="s">
        <v>42</v>
      </c>
      <c r="E30" s="132">
        <v>0.1</v>
      </c>
      <c r="F30" s="116">
        <v>0.5</v>
      </c>
      <c r="G30" s="96" t="s">
        <v>43</v>
      </c>
      <c r="H30" s="266" t="s">
        <v>12</v>
      </c>
      <c r="I30" s="65"/>
      <c r="J30" s="68"/>
      <c r="K30" s="65"/>
      <c r="L30" s="68"/>
      <c r="N30" s="27">
        <f>IF(L30="n/a",0,L30*E30*F30)</f>
        <v>0</v>
      </c>
      <c r="Q30" s="12"/>
    </row>
    <row r="31" spans="2:17" ht="33.5" customHeight="1" x14ac:dyDescent="0.35">
      <c r="B31" s="259"/>
      <c r="C31" s="261"/>
      <c r="D31" s="106" t="s">
        <v>44</v>
      </c>
      <c r="E31" s="119">
        <v>0.1</v>
      </c>
      <c r="F31" s="119">
        <v>0.5</v>
      </c>
      <c r="G31" s="125" t="s">
        <v>45</v>
      </c>
      <c r="H31" s="267"/>
      <c r="I31" s="65"/>
      <c r="J31" s="11"/>
      <c r="K31" s="65"/>
      <c r="L31" s="11"/>
      <c r="N31" s="27">
        <f>IF(L31="n/a",0,L31*E31*F31)</f>
        <v>0</v>
      </c>
      <c r="Q31" s="12"/>
    </row>
    <row r="32" spans="2:17" ht="17" customHeight="1" x14ac:dyDescent="0.35">
      <c r="B32" s="259" t="s">
        <v>46</v>
      </c>
      <c r="C32" s="260">
        <v>0.1</v>
      </c>
      <c r="D32" s="94" t="s">
        <v>47</v>
      </c>
      <c r="E32" s="133"/>
      <c r="F32" s="101"/>
      <c r="G32" s="257" t="s">
        <v>11</v>
      </c>
      <c r="H32" s="265" t="s">
        <v>12</v>
      </c>
      <c r="I32" s="66"/>
      <c r="J32" s="17"/>
      <c r="K32" s="66"/>
      <c r="L32" s="17"/>
      <c r="Q32" s="12"/>
    </row>
    <row r="33" spans="2:17" ht="27" customHeight="1" x14ac:dyDescent="0.35">
      <c r="B33" s="259"/>
      <c r="C33" s="261"/>
      <c r="D33" s="104" t="s">
        <v>48</v>
      </c>
      <c r="E33" s="133">
        <v>0.1</v>
      </c>
      <c r="F33" s="134">
        <v>1</v>
      </c>
      <c r="G33" s="269"/>
      <c r="H33" s="254"/>
      <c r="I33" s="67"/>
      <c r="J33" s="11"/>
      <c r="K33" s="67"/>
      <c r="L33" s="11"/>
      <c r="N33" s="27">
        <f>IF(L33="n/a",0,L33*E33*F33)</f>
        <v>0</v>
      </c>
      <c r="Q33" s="12"/>
    </row>
    <row r="34" spans="2:17" ht="15" customHeight="1" x14ac:dyDescent="0.35">
      <c r="B34" s="259" t="s">
        <v>49</v>
      </c>
      <c r="C34" s="260">
        <v>0.15</v>
      </c>
      <c r="D34" s="98" t="s">
        <v>50</v>
      </c>
      <c r="E34" s="95"/>
      <c r="F34" s="96"/>
      <c r="G34" s="257" t="s">
        <v>11</v>
      </c>
      <c r="H34" s="265" t="s">
        <v>12</v>
      </c>
      <c r="I34" s="66"/>
      <c r="J34" s="17"/>
      <c r="K34" s="66"/>
      <c r="L34" s="17"/>
      <c r="Q34" s="12"/>
    </row>
    <row r="35" spans="2:17" ht="22" customHeight="1" x14ac:dyDescent="0.35">
      <c r="B35" s="259"/>
      <c r="C35" s="261"/>
      <c r="D35" s="98" t="s">
        <v>51</v>
      </c>
      <c r="E35" s="135">
        <v>0.15</v>
      </c>
      <c r="F35" s="100">
        <v>0.5</v>
      </c>
      <c r="G35" s="258"/>
      <c r="H35" s="253"/>
      <c r="I35" s="67"/>
      <c r="J35" s="11"/>
      <c r="K35" s="67"/>
      <c r="L35" s="11"/>
      <c r="N35" s="27">
        <f>IF(L35="n/a",0,L35*E35*F35)</f>
        <v>0</v>
      </c>
      <c r="Q35" s="12"/>
    </row>
    <row r="36" spans="2:17" ht="26" customHeight="1" x14ac:dyDescent="0.35">
      <c r="B36" s="259"/>
      <c r="C36" s="261"/>
      <c r="D36" s="104" t="s">
        <v>180</v>
      </c>
      <c r="E36" s="100">
        <v>0.15</v>
      </c>
      <c r="F36" s="100">
        <v>0.5</v>
      </c>
      <c r="G36" s="254"/>
      <c r="H36" s="254"/>
      <c r="I36" s="65"/>
      <c r="J36" s="11"/>
      <c r="K36" s="65"/>
      <c r="L36" s="11"/>
      <c r="N36" s="27">
        <f>IF(L36="n/a",0,L36*E36*F36)</f>
        <v>0</v>
      </c>
      <c r="Q36" s="12"/>
    </row>
    <row r="37" spans="2:17" ht="14" customHeight="1" x14ac:dyDescent="0.35">
      <c r="B37" s="259" t="s">
        <v>52</v>
      </c>
      <c r="C37" s="260">
        <v>0.1</v>
      </c>
      <c r="D37" s="94" t="s">
        <v>53</v>
      </c>
      <c r="E37" s="95"/>
      <c r="F37" s="96"/>
      <c r="G37" s="257" t="s">
        <v>43</v>
      </c>
      <c r="H37" s="265" t="s">
        <v>12</v>
      </c>
      <c r="I37" s="66"/>
      <c r="J37" s="17"/>
      <c r="K37" s="66"/>
      <c r="L37" s="17"/>
      <c r="Q37" s="12"/>
    </row>
    <row r="38" spans="2:17" ht="21" customHeight="1" x14ac:dyDescent="0.35">
      <c r="B38" s="259"/>
      <c r="C38" s="261"/>
      <c r="D38" s="98" t="s">
        <v>54</v>
      </c>
      <c r="E38" s="99">
        <v>0.1</v>
      </c>
      <c r="F38" s="100">
        <v>0.08</v>
      </c>
      <c r="G38" s="258"/>
      <c r="H38" s="253"/>
      <c r="I38" s="67"/>
      <c r="J38" s="11"/>
      <c r="K38" s="67"/>
      <c r="L38" s="11"/>
      <c r="N38" s="27">
        <f>IF(L38="n/a",0,L38*E38*F38)</f>
        <v>0</v>
      </c>
      <c r="Q38" s="12"/>
    </row>
    <row r="39" spans="2:17" ht="26.5" customHeight="1" x14ac:dyDescent="0.35">
      <c r="B39" s="259"/>
      <c r="C39" s="261"/>
      <c r="D39" s="98" t="s">
        <v>55</v>
      </c>
      <c r="E39" s="101">
        <v>0.1</v>
      </c>
      <c r="F39" s="102">
        <v>0.09</v>
      </c>
      <c r="G39" s="253"/>
      <c r="H39" s="253"/>
      <c r="I39" s="65"/>
      <c r="J39" s="11"/>
      <c r="K39" s="65"/>
      <c r="L39" s="11"/>
      <c r="N39" s="27">
        <f>IF(L39="n/a",0,L39*E39*F39)</f>
        <v>0</v>
      </c>
      <c r="Q39" s="12"/>
    </row>
    <row r="40" spans="2:17" ht="27" customHeight="1" x14ac:dyDescent="0.35">
      <c r="B40" s="259"/>
      <c r="C40" s="261"/>
      <c r="D40" s="98" t="s">
        <v>56</v>
      </c>
      <c r="E40" s="101">
        <v>0.1</v>
      </c>
      <c r="F40" s="100">
        <v>0.08</v>
      </c>
      <c r="G40" s="253"/>
      <c r="H40" s="253"/>
      <c r="I40" s="65"/>
      <c r="J40" s="11"/>
      <c r="K40" s="65"/>
      <c r="L40" s="11"/>
      <c r="N40" s="27">
        <f>IF(L40="n/a",0,L40*E40*F40)</f>
        <v>0</v>
      </c>
      <c r="Q40" s="12"/>
    </row>
    <row r="41" spans="2:17" ht="15" customHeight="1" x14ac:dyDescent="0.35">
      <c r="B41" s="259"/>
      <c r="C41" s="261"/>
      <c r="D41" s="94" t="s">
        <v>57</v>
      </c>
      <c r="E41" s="103"/>
      <c r="F41" s="96"/>
      <c r="G41" s="253"/>
      <c r="H41" s="253"/>
      <c r="I41" s="66"/>
      <c r="J41" s="17"/>
      <c r="K41" s="66"/>
      <c r="L41" s="17"/>
      <c r="Q41" s="12"/>
    </row>
    <row r="42" spans="2:17" ht="22" customHeight="1" x14ac:dyDescent="0.35">
      <c r="B42" s="259"/>
      <c r="C42" s="261"/>
      <c r="D42" s="98" t="s">
        <v>58</v>
      </c>
      <c r="E42" s="101">
        <v>0.1</v>
      </c>
      <c r="F42" s="100">
        <v>0.08</v>
      </c>
      <c r="G42" s="253"/>
      <c r="H42" s="253"/>
      <c r="I42" s="67"/>
      <c r="J42" s="11"/>
      <c r="K42" s="67"/>
      <c r="L42" s="11"/>
      <c r="N42" s="27">
        <f>IF(L42="n/a",0,L42*E42*F42)</f>
        <v>0</v>
      </c>
      <c r="Q42" s="12"/>
    </row>
    <row r="43" spans="2:17" ht="22" customHeight="1" x14ac:dyDescent="0.35">
      <c r="B43" s="259"/>
      <c r="C43" s="261"/>
      <c r="D43" s="98" t="s">
        <v>59</v>
      </c>
      <c r="E43" s="101">
        <v>0.1</v>
      </c>
      <c r="F43" s="102">
        <v>0.09</v>
      </c>
      <c r="G43" s="253"/>
      <c r="H43" s="253"/>
      <c r="I43" s="65"/>
      <c r="J43" s="11"/>
      <c r="K43" s="65"/>
      <c r="L43" s="11"/>
      <c r="N43" s="27">
        <f>IF(L43="n/a",0,L43*E43*F43)</f>
        <v>0</v>
      </c>
      <c r="Q43" s="12"/>
    </row>
    <row r="44" spans="2:17" ht="22" customHeight="1" x14ac:dyDescent="0.35">
      <c r="B44" s="259"/>
      <c r="C44" s="261"/>
      <c r="D44" s="104" t="s">
        <v>60</v>
      </c>
      <c r="E44" s="101">
        <v>0.1</v>
      </c>
      <c r="F44" s="100">
        <v>0.08</v>
      </c>
      <c r="G44" s="254"/>
      <c r="H44" s="254"/>
      <c r="I44" s="65"/>
      <c r="J44" s="11"/>
      <c r="K44" s="65"/>
      <c r="L44" s="11"/>
      <c r="N44" s="27">
        <f>IF(L44="n/a",0,L44*E44*F44)</f>
        <v>0</v>
      </c>
      <c r="Q44" s="12"/>
    </row>
    <row r="45" spans="2:17" ht="55" customHeight="1" thickBot="1" x14ac:dyDescent="0.4">
      <c r="B45" s="255"/>
      <c r="C45" s="270"/>
      <c r="D45" s="106" t="s">
        <v>181</v>
      </c>
      <c r="E45" s="101">
        <v>0.1</v>
      </c>
      <c r="F45" s="101">
        <v>0.5</v>
      </c>
      <c r="G45" s="96" t="s">
        <v>43</v>
      </c>
      <c r="H45" s="96" t="s">
        <v>12</v>
      </c>
      <c r="I45" s="141"/>
      <c r="J45" s="19"/>
      <c r="K45" s="141"/>
      <c r="L45" s="19"/>
      <c r="N45" s="27">
        <f>IF(L45="n/a",0,L45*E45*F45)</f>
        <v>0</v>
      </c>
      <c r="Q45" s="12"/>
    </row>
    <row r="46" spans="2:17" s="170" customFormat="1" ht="35" customHeight="1" thickBot="1" x14ac:dyDescent="0.4">
      <c r="B46" s="149" t="s">
        <v>61</v>
      </c>
      <c r="C46" s="150">
        <f>SUM(C3:C45)</f>
        <v>0.99999999999999989</v>
      </c>
      <c r="D46" s="142" t="s">
        <v>134</v>
      </c>
      <c r="E46" s="143"/>
      <c r="F46" s="144">
        <v>0.4</v>
      </c>
      <c r="G46" s="145"/>
      <c r="H46" s="145"/>
      <c r="I46" s="145"/>
      <c r="J46" s="146"/>
      <c r="K46" s="143" t="s">
        <v>132</v>
      </c>
      <c r="L46" s="147">
        <f>O46</f>
        <v>0</v>
      </c>
      <c r="N46" s="171">
        <f>SUM(N3:N45)</f>
        <v>0</v>
      </c>
      <c r="O46" s="172">
        <f>(N46*F46)/C46</f>
        <v>0</v>
      </c>
      <c r="P46" s="172"/>
    </row>
    <row r="47" spans="2:17" ht="13" thickBot="1" x14ac:dyDescent="0.4"/>
    <row r="48" spans="2:17" s="25" customFormat="1" ht="38" customHeight="1" thickBot="1" x14ac:dyDescent="0.4">
      <c r="B48" s="86" t="s">
        <v>112</v>
      </c>
      <c r="C48" s="85" t="s">
        <v>62</v>
      </c>
      <c r="D48" s="84" t="s">
        <v>63</v>
      </c>
      <c r="E48" s="87"/>
      <c r="F48" s="87" t="s">
        <v>2</v>
      </c>
      <c r="G48" s="85" t="s">
        <v>3</v>
      </c>
      <c r="H48" s="88" t="s">
        <v>4</v>
      </c>
      <c r="I48" s="161" t="s">
        <v>64</v>
      </c>
      <c r="J48" s="161" t="s">
        <v>6</v>
      </c>
      <c r="K48" s="159" t="s">
        <v>7</v>
      </c>
      <c r="L48" s="160" t="s">
        <v>8</v>
      </c>
      <c r="N48" s="26"/>
    </row>
    <row r="49" spans="2:17" s="24" customFormat="1" ht="29" customHeight="1" x14ac:dyDescent="0.35">
      <c r="B49" s="249" t="s">
        <v>65</v>
      </c>
      <c r="C49" s="262">
        <v>0.4</v>
      </c>
      <c r="D49" s="70"/>
      <c r="E49" s="71">
        <v>0.4</v>
      </c>
      <c r="F49" s="72">
        <v>0.3</v>
      </c>
      <c r="G49" s="73" t="s">
        <v>66</v>
      </c>
      <c r="H49" s="73" t="s">
        <v>67</v>
      </c>
      <c r="I49" s="53"/>
      <c r="J49" s="11"/>
      <c r="K49" s="53"/>
      <c r="L49" s="11"/>
      <c r="N49" s="27">
        <f>IF(L49="n/a",0,L49*E49*F49)</f>
        <v>0</v>
      </c>
    </row>
    <row r="50" spans="2:17" s="24" customFormat="1" ht="29" customHeight="1" x14ac:dyDescent="0.35">
      <c r="B50" s="259"/>
      <c r="C50" s="260"/>
      <c r="D50" s="74"/>
      <c r="E50" s="71">
        <v>0.4</v>
      </c>
      <c r="F50" s="75">
        <v>0.2</v>
      </c>
      <c r="G50" s="76" t="s">
        <v>66</v>
      </c>
      <c r="H50" s="76" t="s">
        <v>68</v>
      </c>
      <c r="I50" s="54"/>
      <c r="J50" s="11"/>
      <c r="K50" s="54"/>
      <c r="L50" s="11"/>
      <c r="N50" s="27">
        <f t="shared" ref="N50:N75" si="1">IF(L50="n/a",0,L50*E50*F50)</f>
        <v>0</v>
      </c>
    </row>
    <row r="51" spans="2:17" s="24" customFormat="1" ht="29" customHeight="1" x14ac:dyDescent="0.35">
      <c r="B51" s="259"/>
      <c r="C51" s="260"/>
      <c r="D51" s="74"/>
      <c r="E51" s="71">
        <v>0.4</v>
      </c>
      <c r="F51" s="75">
        <v>0.15</v>
      </c>
      <c r="G51" s="76" t="s">
        <v>66</v>
      </c>
      <c r="H51" s="76" t="s">
        <v>68</v>
      </c>
      <c r="I51" s="54"/>
      <c r="J51" s="11"/>
      <c r="K51" s="54"/>
      <c r="L51" s="11"/>
      <c r="N51" s="27">
        <f t="shared" si="1"/>
        <v>0</v>
      </c>
    </row>
    <row r="52" spans="2:17" s="24" customFormat="1" ht="29" customHeight="1" x14ac:dyDescent="0.35">
      <c r="B52" s="259"/>
      <c r="C52" s="260"/>
      <c r="D52" s="74"/>
      <c r="E52" s="71">
        <v>0.4</v>
      </c>
      <c r="F52" s="75">
        <v>0.15</v>
      </c>
      <c r="G52" s="76" t="s">
        <v>69</v>
      </c>
      <c r="H52" s="76" t="s">
        <v>68</v>
      </c>
      <c r="I52" s="54"/>
      <c r="J52" s="11"/>
      <c r="K52" s="54"/>
      <c r="L52" s="11"/>
      <c r="N52" s="27">
        <f t="shared" si="1"/>
        <v>0</v>
      </c>
    </row>
    <row r="53" spans="2:17" s="24" customFormat="1" ht="29" customHeight="1" x14ac:dyDescent="0.35">
      <c r="B53" s="259"/>
      <c r="C53" s="260"/>
      <c r="D53" s="74"/>
      <c r="E53" s="71">
        <v>0.4</v>
      </c>
      <c r="F53" s="75">
        <v>0.2</v>
      </c>
      <c r="G53" s="76" t="s">
        <v>69</v>
      </c>
      <c r="H53" s="76" t="s">
        <v>68</v>
      </c>
      <c r="I53" s="54"/>
      <c r="J53" s="11"/>
      <c r="K53" s="54"/>
      <c r="L53" s="11"/>
      <c r="N53" s="27">
        <f t="shared" si="1"/>
        <v>0</v>
      </c>
    </row>
    <row r="54" spans="2:17" s="24" customFormat="1" ht="44.5" hidden="1" customHeight="1" x14ac:dyDescent="0.35">
      <c r="B54" s="259"/>
      <c r="C54" s="260"/>
      <c r="D54" s="28"/>
      <c r="E54" s="29"/>
      <c r="F54" s="30"/>
      <c r="G54" s="31"/>
      <c r="H54" s="31"/>
      <c r="I54" s="54"/>
      <c r="J54" s="11"/>
      <c r="K54" s="54"/>
      <c r="L54" s="11"/>
      <c r="N54" s="27">
        <f t="shared" si="1"/>
        <v>0</v>
      </c>
    </row>
    <row r="55" spans="2:17" s="24" customFormat="1" ht="44.5" hidden="1" customHeight="1" x14ac:dyDescent="0.35">
      <c r="B55" s="259"/>
      <c r="C55" s="260"/>
      <c r="D55" s="28"/>
      <c r="E55" s="29"/>
      <c r="F55" s="30"/>
      <c r="G55" s="31"/>
      <c r="H55" s="31"/>
      <c r="I55" s="54"/>
      <c r="J55" s="11"/>
      <c r="K55" s="54"/>
      <c r="L55" s="11"/>
      <c r="N55" s="27">
        <f t="shared" si="1"/>
        <v>0</v>
      </c>
    </row>
    <row r="56" spans="2:17" s="24" customFormat="1" ht="44.5" hidden="1" customHeight="1" x14ac:dyDescent="0.35">
      <c r="B56" s="259"/>
      <c r="C56" s="260"/>
      <c r="D56" s="28"/>
      <c r="E56" s="29"/>
      <c r="F56" s="30"/>
      <c r="G56" s="31"/>
      <c r="H56" s="31"/>
      <c r="I56" s="54"/>
      <c r="J56" s="11"/>
      <c r="K56" s="54"/>
      <c r="L56" s="11"/>
      <c r="N56" s="27">
        <f t="shared" si="1"/>
        <v>0</v>
      </c>
    </row>
    <row r="57" spans="2:17" s="24" customFormat="1" ht="44.5" hidden="1" customHeight="1" x14ac:dyDescent="0.35">
      <c r="B57" s="259"/>
      <c r="C57" s="260"/>
      <c r="D57" s="28"/>
      <c r="E57" s="29"/>
      <c r="F57" s="30"/>
      <c r="G57" s="31"/>
      <c r="H57" s="31"/>
      <c r="I57" s="54"/>
      <c r="J57" s="11"/>
      <c r="K57" s="54"/>
      <c r="L57" s="11"/>
      <c r="N57" s="27">
        <f t="shared" si="1"/>
        <v>0</v>
      </c>
    </row>
    <row r="58" spans="2:17" s="24" customFormat="1" ht="44.5" hidden="1" customHeight="1" x14ac:dyDescent="0.35">
      <c r="B58" s="259"/>
      <c r="C58" s="260"/>
      <c r="D58" s="28"/>
      <c r="E58" s="29"/>
      <c r="F58" s="30"/>
      <c r="G58" s="31"/>
      <c r="H58" s="31"/>
      <c r="I58" s="54"/>
      <c r="J58" s="11"/>
      <c r="K58" s="54"/>
      <c r="L58" s="11"/>
      <c r="N58" s="27">
        <f t="shared" si="1"/>
        <v>0</v>
      </c>
    </row>
    <row r="59" spans="2:17" s="24" customFormat="1" ht="44.5" hidden="1" customHeight="1" x14ac:dyDescent="0.35">
      <c r="B59" s="259"/>
      <c r="C59" s="260"/>
      <c r="D59" s="28"/>
      <c r="E59" s="29"/>
      <c r="F59" s="30"/>
      <c r="G59" s="31"/>
      <c r="H59" s="31"/>
      <c r="I59" s="54"/>
      <c r="J59" s="11"/>
      <c r="K59" s="54"/>
      <c r="L59" s="11"/>
      <c r="N59" s="27">
        <f t="shared" si="1"/>
        <v>0</v>
      </c>
    </row>
    <row r="60" spans="2:17" s="24" customFormat="1" ht="44.5" hidden="1" customHeight="1" x14ac:dyDescent="0.35">
      <c r="B60" s="259"/>
      <c r="C60" s="260"/>
      <c r="D60" s="28"/>
      <c r="E60" s="29"/>
      <c r="F60" s="30"/>
      <c r="G60" s="31"/>
      <c r="H60" s="31"/>
      <c r="I60" s="54"/>
      <c r="J60" s="11"/>
      <c r="K60" s="54"/>
      <c r="L60" s="11"/>
      <c r="N60" s="27">
        <f t="shared" si="1"/>
        <v>0</v>
      </c>
    </row>
    <row r="61" spans="2:17" s="24" customFormat="1" ht="44.5" hidden="1" customHeight="1" x14ac:dyDescent="0.35">
      <c r="B61" s="259"/>
      <c r="C61" s="260"/>
      <c r="D61" s="28"/>
      <c r="E61" s="29"/>
      <c r="F61" s="30"/>
      <c r="G61" s="31"/>
      <c r="H61" s="31"/>
      <c r="I61" s="54"/>
      <c r="J61" s="11"/>
      <c r="K61" s="54"/>
      <c r="L61" s="11"/>
      <c r="N61" s="27">
        <f t="shared" si="1"/>
        <v>0</v>
      </c>
    </row>
    <row r="62" spans="2:17" s="24" customFormat="1" ht="44.5" hidden="1" customHeight="1" x14ac:dyDescent="0.35">
      <c r="B62" s="259"/>
      <c r="C62" s="260"/>
      <c r="D62" s="28"/>
      <c r="E62" s="29"/>
      <c r="F62" s="30"/>
      <c r="G62" s="31"/>
      <c r="H62" s="31"/>
      <c r="I62" s="55"/>
      <c r="J62" s="11"/>
      <c r="K62" s="55"/>
      <c r="L62" s="11"/>
      <c r="N62" s="27">
        <f t="shared" si="1"/>
        <v>0</v>
      </c>
    </row>
    <row r="63" spans="2:17" s="24" customFormat="1" ht="44.5" hidden="1" customHeight="1" x14ac:dyDescent="0.35">
      <c r="B63" s="259"/>
      <c r="C63" s="260"/>
      <c r="D63" s="28"/>
      <c r="E63" s="29"/>
      <c r="F63" s="30"/>
      <c r="G63" s="31"/>
      <c r="H63" s="31"/>
      <c r="I63" s="54"/>
      <c r="J63" s="11"/>
      <c r="K63" s="54"/>
      <c r="L63" s="11"/>
      <c r="N63" s="27">
        <f t="shared" si="1"/>
        <v>0</v>
      </c>
      <c r="O63" s="32"/>
      <c r="Q63" s="12">
        <f>IF(O63="n/a",E63,0)</f>
        <v>0</v>
      </c>
    </row>
    <row r="64" spans="2:17" ht="37" customHeight="1" x14ac:dyDescent="0.35">
      <c r="B64" s="259" t="s">
        <v>70</v>
      </c>
      <c r="C64" s="260">
        <v>0.1</v>
      </c>
      <c r="D64" s="33" t="s">
        <v>71</v>
      </c>
      <c r="E64" s="34">
        <v>0.1</v>
      </c>
      <c r="F64" s="35">
        <v>0.5</v>
      </c>
      <c r="G64" s="36" t="s">
        <v>72</v>
      </c>
      <c r="H64" s="36" t="s">
        <v>68</v>
      </c>
      <c r="I64" s="56"/>
      <c r="J64" s="11"/>
      <c r="K64" s="56"/>
      <c r="L64" s="11"/>
      <c r="N64" s="27">
        <f t="shared" si="1"/>
        <v>0</v>
      </c>
      <c r="O64" s="6"/>
      <c r="P64" s="24"/>
    </row>
    <row r="65" spans="1:17" ht="37" customHeight="1" x14ac:dyDescent="0.35">
      <c r="B65" s="259"/>
      <c r="C65" s="261"/>
      <c r="D65" s="33" t="s">
        <v>73</v>
      </c>
      <c r="E65" s="34">
        <v>0.1</v>
      </c>
      <c r="F65" s="35">
        <v>0.5</v>
      </c>
      <c r="G65" s="36" t="s">
        <v>72</v>
      </c>
      <c r="H65" s="36" t="s">
        <v>68</v>
      </c>
      <c r="I65" s="57"/>
      <c r="J65" s="11"/>
      <c r="K65" s="57"/>
      <c r="L65" s="11"/>
      <c r="N65" s="27">
        <f t="shared" si="1"/>
        <v>0</v>
      </c>
      <c r="O65" s="6"/>
      <c r="P65" s="24"/>
      <c r="Q65" s="12">
        <f>IF(O65="n/a",E65,0)</f>
        <v>0</v>
      </c>
    </row>
    <row r="66" spans="1:17" ht="39" customHeight="1" x14ac:dyDescent="0.35">
      <c r="B66" s="259" t="s">
        <v>74</v>
      </c>
      <c r="C66" s="260">
        <v>0.05</v>
      </c>
      <c r="D66" s="37" t="s">
        <v>114</v>
      </c>
      <c r="E66" s="16">
        <v>0.05</v>
      </c>
      <c r="F66" s="38">
        <v>0.3</v>
      </c>
      <c r="G66" s="39" t="s">
        <v>75</v>
      </c>
      <c r="H66" s="36" t="s">
        <v>68</v>
      </c>
      <c r="I66" s="58"/>
      <c r="J66" s="11"/>
      <c r="K66" s="58"/>
      <c r="L66" s="11"/>
      <c r="N66" s="27">
        <f t="shared" si="1"/>
        <v>0</v>
      </c>
      <c r="O66" s="6"/>
      <c r="P66" s="24"/>
    </row>
    <row r="67" spans="1:17" ht="39" customHeight="1" x14ac:dyDescent="0.35">
      <c r="B67" s="259"/>
      <c r="C67" s="261"/>
      <c r="D67" s="33" t="s">
        <v>76</v>
      </c>
      <c r="E67" s="14">
        <v>0.05</v>
      </c>
      <c r="F67" s="40">
        <v>0.35</v>
      </c>
      <c r="G67" s="39" t="s">
        <v>75</v>
      </c>
      <c r="H67" s="36" t="s">
        <v>68</v>
      </c>
      <c r="I67" s="59"/>
      <c r="J67" s="11"/>
      <c r="K67" s="59"/>
      <c r="L67" s="11"/>
      <c r="N67" s="27">
        <f t="shared" si="1"/>
        <v>0</v>
      </c>
      <c r="O67" s="6"/>
      <c r="P67" s="24"/>
    </row>
    <row r="68" spans="1:17" ht="39" customHeight="1" x14ac:dyDescent="0.35">
      <c r="B68" s="259"/>
      <c r="C68" s="261"/>
      <c r="D68" s="41" t="s">
        <v>118</v>
      </c>
      <c r="E68" s="15">
        <v>0.05</v>
      </c>
      <c r="F68" s="42">
        <v>0.35</v>
      </c>
      <c r="G68" s="39" t="s">
        <v>75</v>
      </c>
      <c r="H68" s="36" t="s">
        <v>77</v>
      </c>
      <c r="I68" s="60"/>
      <c r="J68" s="11"/>
      <c r="K68" s="60"/>
      <c r="L68" s="11"/>
      <c r="N68" s="27">
        <f t="shared" si="1"/>
        <v>0</v>
      </c>
      <c r="O68" s="6"/>
      <c r="P68" s="24"/>
      <c r="Q68" s="12">
        <f>IF(O68="n/a",E68,0)</f>
        <v>0</v>
      </c>
    </row>
    <row r="69" spans="1:17" ht="36" customHeight="1" x14ac:dyDescent="0.35">
      <c r="B69" s="244" t="s">
        <v>78</v>
      </c>
      <c r="C69" s="246">
        <v>0.05</v>
      </c>
      <c r="D69" s="33" t="s">
        <v>173</v>
      </c>
      <c r="E69" s="14">
        <v>0.05</v>
      </c>
      <c r="F69" s="40">
        <v>0.5</v>
      </c>
      <c r="G69" s="36" t="s">
        <v>75</v>
      </c>
      <c r="H69" s="36" t="s">
        <v>77</v>
      </c>
      <c r="I69" s="60"/>
      <c r="J69" s="11"/>
      <c r="K69" s="60"/>
      <c r="L69" s="11"/>
      <c r="N69" s="27">
        <f t="shared" si="1"/>
        <v>0</v>
      </c>
      <c r="O69" s="6"/>
      <c r="P69" s="24"/>
      <c r="Q69" s="12">
        <f>IF(O69="n/a",E69,0)</f>
        <v>0</v>
      </c>
    </row>
    <row r="70" spans="1:17" ht="41" customHeight="1" x14ac:dyDescent="0.35">
      <c r="B70" s="245"/>
      <c r="C70" s="247"/>
      <c r="D70" s="33" t="s">
        <v>172</v>
      </c>
      <c r="E70" s="14">
        <v>0.05</v>
      </c>
      <c r="F70" s="40">
        <v>0.5</v>
      </c>
      <c r="G70" s="36" t="s">
        <v>75</v>
      </c>
      <c r="H70" s="36" t="s">
        <v>77</v>
      </c>
      <c r="I70" s="69"/>
      <c r="J70" s="68"/>
      <c r="K70" s="69"/>
      <c r="L70" s="68"/>
      <c r="N70" s="27">
        <f t="shared" si="1"/>
        <v>0</v>
      </c>
      <c r="O70" s="6"/>
      <c r="P70" s="24"/>
      <c r="Q70" s="12">
        <f>IF(O70="n/a",E70,0)</f>
        <v>0</v>
      </c>
    </row>
    <row r="71" spans="1:17" ht="41" customHeight="1" x14ac:dyDescent="0.35">
      <c r="B71" s="249" t="s">
        <v>79</v>
      </c>
      <c r="C71" s="262">
        <v>0.05</v>
      </c>
      <c r="D71" s="44" t="s">
        <v>80</v>
      </c>
      <c r="E71" s="18">
        <v>0.05</v>
      </c>
      <c r="F71" s="43">
        <v>0.4</v>
      </c>
      <c r="G71" s="44" t="s">
        <v>81</v>
      </c>
      <c r="H71" s="273" t="s">
        <v>77</v>
      </c>
      <c r="I71" s="61"/>
      <c r="J71" s="11"/>
      <c r="K71" s="61"/>
      <c r="L71" s="11"/>
      <c r="N71" s="27">
        <f t="shared" si="1"/>
        <v>0</v>
      </c>
      <c r="O71" s="6"/>
      <c r="P71" s="24"/>
    </row>
    <row r="72" spans="1:17" ht="53.5" customHeight="1" x14ac:dyDescent="0.35">
      <c r="B72" s="259"/>
      <c r="C72" s="261"/>
      <c r="D72" s="36" t="s">
        <v>116</v>
      </c>
      <c r="E72" s="16">
        <v>0.05</v>
      </c>
      <c r="F72" s="38">
        <v>0.3</v>
      </c>
      <c r="G72" s="274" t="s">
        <v>82</v>
      </c>
      <c r="H72" s="273"/>
      <c r="I72" s="60"/>
      <c r="J72" s="11"/>
      <c r="K72" s="60"/>
      <c r="L72" s="11"/>
      <c r="N72" s="27">
        <f t="shared" si="1"/>
        <v>0</v>
      </c>
      <c r="O72" s="6"/>
      <c r="P72" s="24"/>
    </row>
    <row r="73" spans="1:17" ht="53.5" customHeight="1" x14ac:dyDescent="0.35">
      <c r="B73" s="259"/>
      <c r="C73" s="261"/>
      <c r="D73" s="41" t="s">
        <v>117</v>
      </c>
      <c r="E73" s="16">
        <v>0.05</v>
      </c>
      <c r="F73" s="38">
        <v>0.3</v>
      </c>
      <c r="G73" s="273"/>
      <c r="H73" s="273"/>
      <c r="I73" s="60"/>
      <c r="J73" s="11"/>
      <c r="K73" s="60"/>
      <c r="L73" s="11"/>
      <c r="N73" s="27">
        <f t="shared" si="1"/>
        <v>0</v>
      </c>
      <c r="O73" s="6"/>
      <c r="P73" s="24"/>
      <c r="Q73" s="12">
        <f>IF(O73="n/a",E73,0)</f>
        <v>0</v>
      </c>
    </row>
    <row r="74" spans="1:17" ht="32" customHeight="1" x14ac:dyDescent="0.35">
      <c r="B74" s="259" t="s">
        <v>83</v>
      </c>
      <c r="C74" s="260">
        <v>0.3</v>
      </c>
      <c r="D74" s="37" t="s">
        <v>84</v>
      </c>
      <c r="E74" s="16">
        <v>0.3</v>
      </c>
      <c r="F74" s="38">
        <v>0.5</v>
      </c>
      <c r="G74" s="274" t="s">
        <v>75</v>
      </c>
      <c r="H74" s="274" t="s">
        <v>77</v>
      </c>
      <c r="I74" s="60"/>
      <c r="J74" s="11"/>
      <c r="K74" s="60"/>
      <c r="L74" s="11"/>
      <c r="N74" s="27">
        <f t="shared" si="1"/>
        <v>0</v>
      </c>
      <c r="O74" s="6"/>
      <c r="P74" s="24"/>
    </row>
    <row r="75" spans="1:17" ht="32" customHeight="1" thickBot="1" x14ac:dyDescent="0.4">
      <c r="B75" s="259"/>
      <c r="C75" s="261"/>
      <c r="D75" s="33" t="s">
        <v>85</v>
      </c>
      <c r="E75" s="14">
        <v>0.3</v>
      </c>
      <c r="F75" s="40">
        <v>0.5</v>
      </c>
      <c r="G75" s="275"/>
      <c r="H75" s="275"/>
      <c r="I75" s="62"/>
      <c r="J75" s="11"/>
      <c r="K75" s="62"/>
      <c r="L75" s="11"/>
      <c r="N75" s="27">
        <f t="shared" si="1"/>
        <v>0</v>
      </c>
      <c r="O75" s="6"/>
      <c r="P75" s="24"/>
      <c r="Q75" s="12">
        <f>IF(O75="n/a",E75,0)</f>
        <v>0</v>
      </c>
    </row>
    <row r="76" spans="1:17" s="137" customFormat="1" ht="26.5" customHeight="1" thickBot="1" x14ac:dyDescent="0.4">
      <c r="A76" s="6"/>
      <c r="B76" s="149" t="s">
        <v>61</v>
      </c>
      <c r="C76" s="150">
        <f>SUM(C49:C75)</f>
        <v>0.95000000000000018</v>
      </c>
      <c r="D76" s="142" t="s">
        <v>133</v>
      </c>
      <c r="E76" s="143"/>
      <c r="F76" s="144">
        <v>0.6</v>
      </c>
      <c r="G76" s="139"/>
      <c r="H76" s="139"/>
      <c r="I76" s="139"/>
      <c r="J76" s="140"/>
      <c r="K76" s="143" t="s">
        <v>131</v>
      </c>
      <c r="L76" s="147">
        <f>O76</f>
        <v>0</v>
      </c>
      <c r="M76" s="6"/>
      <c r="N76" s="148">
        <f>SUM(N49:N75)</f>
        <v>0</v>
      </c>
      <c r="O76" s="138">
        <f>(N76*F76)/C76</f>
        <v>0</v>
      </c>
      <c r="P76" s="138"/>
    </row>
    <row r="77" spans="1:17" ht="28.5" customHeight="1" thickBot="1" x14ac:dyDescent="0.4">
      <c r="B77" s="151"/>
      <c r="C77" s="152"/>
      <c r="D77" s="153" t="s">
        <v>136</v>
      </c>
      <c r="E77" s="154"/>
      <c r="F77" s="155">
        <f>F76+F46</f>
        <v>1</v>
      </c>
      <c r="G77" s="156"/>
      <c r="H77" s="156"/>
      <c r="I77" s="156"/>
      <c r="J77" s="157"/>
      <c r="K77" s="154" t="s">
        <v>164</v>
      </c>
      <c r="L77" s="158">
        <f>(L62+L30)*F77</f>
        <v>0</v>
      </c>
    </row>
    <row r="79" spans="1:17" ht="14" x14ac:dyDescent="0.35">
      <c r="B79" s="162" t="s">
        <v>90</v>
      </c>
      <c r="C79" s="163"/>
      <c r="D79" s="164"/>
      <c r="E79" s="165"/>
      <c r="F79" s="165"/>
      <c r="G79" s="166"/>
      <c r="H79" s="166"/>
      <c r="I79" s="167"/>
      <c r="J79" s="168"/>
      <c r="K79" s="167"/>
      <c r="L79" s="169"/>
      <c r="N79" s="27"/>
      <c r="O79" s="6"/>
      <c r="P79" s="6"/>
    </row>
    <row r="80" spans="1:17" ht="17.5" customHeight="1" x14ac:dyDescent="0.35">
      <c r="B80" s="276" t="s">
        <v>122</v>
      </c>
      <c r="C80" s="277"/>
      <c r="I80" s="20"/>
      <c r="L80" s="45"/>
      <c r="N80" s="27"/>
      <c r="O80" s="6"/>
      <c r="P80" s="6"/>
    </row>
    <row r="81" spans="2:16" ht="17.5" customHeight="1" x14ac:dyDescent="0.35">
      <c r="B81" s="46"/>
      <c r="C81" s="278" t="s">
        <v>174</v>
      </c>
      <c r="D81" s="278"/>
      <c r="E81" s="47"/>
      <c r="F81" s="47"/>
      <c r="G81" s="47"/>
      <c r="H81" s="278" t="s">
        <v>175</v>
      </c>
      <c r="I81" s="278"/>
      <c r="J81" s="278"/>
      <c r="K81" s="47"/>
      <c r="L81" s="48"/>
      <c r="M81" s="47"/>
      <c r="N81" s="27"/>
      <c r="O81" s="6"/>
      <c r="P81" s="6"/>
    </row>
    <row r="82" spans="2:16" s="81" customFormat="1" ht="26" customHeight="1" x14ac:dyDescent="0.35">
      <c r="B82" s="78"/>
      <c r="C82" s="271" t="s">
        <v>120</v>
      </c>
      <c r="D82" s="271"/>
      <c r="E82" s="77"/>
      <c r="F82" s="77"/>
      <c r="G82" s="77"/>
      <c r="H82" s="272" t="s">
        <v>119</v>
      </c>
      <c r="I82" s="272"/>
      <c r="J82" s="272"/>
      <c r="K82" s="79"/>
      <c r="L82" s="80"/>
      <c r="N82" s="82"/>
    </row>
    <row r="83" spans="2:16" ht="14" x14ac:dyDescent="0.35">
      <c r="B83" s="46"/>
      <c r="C83" s="49"/>
      <c r="I83" s="20"/>
      <c r="L83" s="45"/>
      <c r="N83" s="27"/>
      <c r="O83" s="6"/>
      <c r="P83" s="6"/>
    </row>
    <row r="84" spans="2:16" ht="13" x14ac:dyDescent="0.35">
      <c r="B84" s="279" t="s">
        <v>121</v>
      </c>
      <c r="C84" s="280"/>
      <c r="I84" s="20"/>
      <c r="L84" s="45"/>
      <c r="N84" s="27"/>
      <c r="O84" s="6"/>
      <c r="P84" s="6"/>
    </row>
    <row r="85" spans="2:16" ht="14" x14ac:dyDescent="0.35">
      <c r="B85" s="50" t="s">
        <v>91</v>
      </c>
      <c r="C85" s="49"/>
      <c r="G85" s="51" t="s">
        <v>92</v>
      </c>
      <c r="H85" s="51"/>
      <c r="I85" s="20"/>
      <c r="L85" s="45"/>
      <c r="N85" s="27"/>
      <c r="O85" s="6"/>
      <c r="P85" s="6"/>
    </row>
    <row r="86" spans="2:16" ht="17.5" customHeight="1" x14ac:dyDescent="0.35">
      <c r="B86" s="46"/>
      <c r="C86" s="278" t="s">
        <v>174</v>
      </c>
      <c r="D86" s="278"/>
      <c r="E86" s="47"/>
      <c r="F86" s="47"/>
      <c r="G86" s="47"/>
      <c r="H86" s="278" t="s">
        <v>175</v>
      </c>
      <c r="I86" s="278"/>
      <c r="J86" s="278"/>
      <c r="K86" s="47"/>
      <c r="L86" s="48"/>
      <c r="M86" s="47"/>
      <c r="N86" s="27"/>
      <c r="O86" s="6"/>
      <c r="P86" s="6"/>
    </row>
    <row r="87" spans="2:16" s="81" customFormat="1" ht="21" customHeight="1" x14ac:dyDescent="0.35">
      <c r="B87" s="78"/>
      <c r="C87" s="271" t="s">
        <v>166</v>
      </c>
      <c r="D87" s="271"/>
      <c r="E87" s="77"/>
      <c r="F87" s="77"/>
      <c r="G87" s="77"/>
      <c r="H87" s="272" t="s">
        <v>167</v>
      </c>
      <c r="I87" s="272"/>
      <c r="J87" s="272"/>
      <c r="K87" s="79"/>
      <c r="L87" s="80"/>
      <c r="N87" s="82"/>
    </row>
  </sheetData>
  <mergeCells count="57">
    <mergeCell ref="B84:C84"/>
    <mergeCell ref="C86:D86"/>
    <mergeCell ref="H86:J86"/>
    <mergeCell ref="C87:D87"/>
    <mergeCell ref="H87:J87"/>
    <mergeCell ref="B80:C80"/>
    <mergeCell ref="C81:D81"/>
    <mergeCell ref="H81:J81"/>
    <mergeCell ref="C82:D82"/>
    <mergeCell ref="H82:J82"/>
    <mergeCell ref="H71:H73"/>
    <mergeCell ref="G72:G73"/>
    <mergeCell ref="B74:B75"/>
    <mergeCell ref="C74:C75"/>
    <mergeCell ref="G74:G75"/>
    <mergeCell ref="H74:H75"/>
    <mergeCell ref="C64:C65"/>
    <mergeCell ref="B66:B68"/>
    <mergeCell ref="C66:C68"/>
    <mergeCell ref="B71:B73"/>
    <mergeCell ref="C71:C73"/>
    <mergeCell ref="B69:B70"/>
    <mergeCell ref="C69:C70"/>
    <mergeCell ref="H34:H36"/>
    <mergeCell ref="B37:B45"/>
    <mergeCell ref="C37:C45"/>
    <mergeCell ref="G37:G44"/>
    <mergeCell ref="H37:H44"/>
    <mergeCell ref="B34:B36"/>
    <mergeCell ref="C34:C36"/>
    <mergeCell ref="G34:G36"/>
    <mergeCell ref="B10:B13"/>
    <mergeCell ref="C10:C13"/>
    <mergeCell ref="G10:G13"/>
    <mergeCell ref="H30:H31"/>
    <mergeCell ref="B32:B33"/>
    <mergeCell ref="C32:C33"/>
    <mergeCell ref="G32:G33"/>
    <mergeCell ref="H32:H33"/>
    <mergeCell ref="B30:B31"/>
    <mergeCell ref="C30:C31"/>
    <mergeCell ref="B49:B63"/>
    <mergeCell ref="C49:C63"/>
    <mergeCell ref="B64:B65"/>
    <mergeCell ref="H3:H5"/>
    <mergeCell ref="B6:B7"/>
    <mergeCell ref="C6:C7"/>
    <mergeCell ref="G6:G7"/>
    <mergeCell ref="H6:H7"/>
    <mergeCell ref="B3:B5"/>
    <mergeCell ref="C3:C5"/>
    <mergeCell ref="G3:G5"/>
    <mergeCell ref="H10:H13"/>
    <mergeCell ref="B14:B29"/>
    <mergeCell ref="C14:C29"/>
    <mergeCell ref="G14:G29"/>
    <mergeCell ref="H14:H29"/>
  </mergeCells>
  <printOptions horizontalCentered="1"/>
  <pageMargins left="0.31496062992125984" right="0.31496062992125984" top="0.35433070866141736" bottom="0.35433070866141736" header="0.11811023622047245" footer="0.11811023622047245"/>
  <pageSetup paperSize="14" scale="78" orientation="landscape" horizontalDpi="0" verticalDpi="0" r:id="rId1"/>
  <rowBreaks count="3" manualBreakCount="3">
    <brk id="29" max="12" man="1"/>
    <brk id="63" max="12" man="1"/>
    <brk id="88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554CD1-8DB7-4F05-B243-1470FB443DF9}">
          <x14:formula1>
            <xm:f>LIST!$B$3:$B$8</xm:f>
          </x14:formula1>
          <xm:sqref>L3:L9 J3:J9 J11 L11 J13 J15:J17 L13 J19:J20 L15:L17 J22:J25 L19:L20 J27:J31 L22:L25 J33 L27:L31 J35:J36 L33 J38:J40 L38:L40 J42:J45 L35:L36 L42:L45 J49:J68 L49:L68 L71:L75 J71:J75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77D3-BA97-4606-934A-0B82C30C686D}">
  <sheetPr codeName="Sheet1">
    <tabColor rgb="FF0070C0"/>
  </sheetPr>
  <dimension ref="A1:R93"/>
  <sheetViews>
    <sheetView view="pageBreakPreview" topLeftCell="A22" zoomScale="85" zoomScaleNormal="70" zoomScaleSheetLayoutView="85" workbookViewId="0">
      <selection activeCell="D37" sqref="D37"/>
    </sheetView>
  </sheetViews>
  <sheetFormatPr defaultColWidth="9.1796875" defaultRowHeight="12.5" x14ac:dyDescent="0.35"/>
  <cols>
    <col min="1" max="1" width="1.1796875" style="6" customWidth="1"/>
    <col min="2" max="2" width="17" style="20" customWidth="1"/>
    <col min="3" max="3" width="7.1796875" style="21" customWidth="1"/>
    <col min="4" max="4" width="51.6328125" style="22" customWidth="1"/>
    <col min="5" max="5" width="6" style="23" hidden="1" customWidth="1"/>
    <col min="6" max="6" width="7" style="23" customWidth="1"/>
    <col min="7" max="7" width="13.1796875" style="24" customWidth="1"/>
    <col min="8" max="8" width="10.6328125" style="24" customWidth="1"/>
    <col min="9" max="9" width="29.7265625" style="24" customWidth="1"/>
    <col min="10" max="10" width="9.81640625" style="21" customWidth="1"/>
    <col min="11" max="11" width="29.36328125" style="20" customWidth="1"/>
    <col min="12" max="12" width="8.81640625" style="21" customWidth="1"/>
    <col min="13" max="13" width="1.7265625" style="6" customWidth="1"/>
    <col min="14" max="14" width="9.453125" style="7" customWidth="1"/>
    <col min="15" max="15" width="12.7265625" style="8" customWidth="1"/>
    <col min="16" max="16" width="9.1796875" style="8"/>
    <col min="17" max="16384" width="9.1796875" style="6"/>
  </cols>
  <sheetData>
    <row r="1" spans="2:18" ht="25.5" customHeight="1" thickBot="1" x14ac:dyDescent="0.4">
      <c r="B1" s="174" t="s">
        <v>137</v>
      </c>
      <c r="D1" s="24"/>
      <c r="E1" s="21"/>
      <c r="F1" s="21"/>
      <c r="H1" s="173"/>
      <c r="I1" s="173"/>
    </row>
    <row r="2" spans="2:18" s="9" customFormat="1" ht="39" customHeight="1" thickBot="1" x14ac:dyDescent="0.4">
      <c r="B2" s="83" t="s">
        <v>113</v>
      </c>
      <c r="C2" s="84" t="s">
        <v>0</v>
      </c>
      <c r="D2" s="84" t="s">
        <v>1</v>
      </c>
      <c r="E2" s="85"/>
      <c r="F2" s="85" t="s">
        <v>2</v>
      </c>
      <c r="G2" s="85" t="s">
        <v>3</v>
      </c>
      <c r="H2" s="85" t="s">
        <v>4</v>
      </c>
      <c r="I2" s="161" t="s">
        <v>5</v>
      </c>
      <c r="J2" s="161" t="s">
        <v>6</v>
      </c>
      <c r="K2" s="159" t="s">
        <v>7</v>
      </c>
      <c r="L2" s="160" t="s">
        <v>8</v>
      </c>
      <c r="N2" s="10"/>
      <c r="O2" s="10"/>
      <c r="P2" s="10"/>
    </row>
    <row r="3" spans="2:18" ht="29" customHeight="1" x14ac:dyDescent="0.35">
      <c r="B3" s="248" t="s">
        <v>9</v>
      </c>
      <c r="C3" s="250">
        <v>0.15</v>
      </c>
      <c r="D3" s="107" t="s">
        <v>10</v>
      </c>
      <c r="E3" s="108">
        <v>0.15</v>
      </c>
      <c r="F3" s="108">
        <v>0.5</v>
      </c>
      <c r="G3" s="253" t="s">
        <v>11</v>
      </c>
      <c r="H3" s="253" t="s">
        <v>12</v>
      </c>
      <c r="I3" s="64"/>
      <c r="J3" s="11"/>
      <c r="K3" s="64"/>
      <c r="L3" s="11"/>
      <c r="N3" s="27">
        <f>IF(L3="n/a",0,L3*E3*F3)</f>
        <v>0</v>
      </c>
      <c r="Q3" s="12"/>
    </row>
    <row r="4" spans="2:18" ht="29" customHeight="1" x14ac:dyDescent="0.35">
      <c r="B4" s="248"/>
      <c r="C4" s="251"/>
      <c r="D4" s="107" t="s">
        <v>13</v>
      </c>
      <c r="E4" s="109">
        <v>0.15</v>
      </c>
      <c r="F4" s="109">
        <v>0.5</v>
      </c>
      <c r="G4" s="253"/>
      <c r="H4" s="253"/>
      <c r="I4" s="65"/>
      <c r="J4" s="11"/>
      <c r="K4" s="65"/>
      <c r="L4" s="11"/>
      <c r="N4" s="27">
        <f>IF(L4="n/a",0,L4*E4*F4)</f>
        <v>0</v>
      </c>
      <c r="Q4" s="12"/>
      <c r="R4" s="13"/>
    </row>
    <row r="5" spans="2:18" ht="37" hidden="1" customHeight="1" x14ac:dyDescent="0.35">
      <c r="B5" s="249"/>
      <c r="C5" s="252"/>
      <c r="D5" s="107"/>
      <c r="E5" s="112"/>
      <c r="F5" s="112"/>
      <c r="G5" s="254"/>
      <c r="H5" s="254"/>
      <c r="I5" s="65"/>
      <c r="J5" s="11"/>
      <c r="K5" s="65"/>
      <c r="L5" s="11"/>
      <c r="N5" s="7">
        <f t="shared" ref="N5" si="0">IF(L5="n/a",0,L5*E5*F5)</f>
        <v>0</v>
      </c>
      <c r="Q5" s="12"/>
    </row>
    <row r="6" spans="2:18" ht="27.5" customHeight="1" x14ac:dyDescent="0.35">
      <c r="B6" s="255" t="s">
        <v>14</v>
      </c>
      <c r="C6" s="256">
        <v>0.1</v>
      </c>
      <c r="D6" s="113" t="s">
        <v>15</v>
      </c>
      <c r="E6" s="112">
        <v>0.1</v>
      </c>
      <c r="F6" s="112">
        <v>0.5</v>
      </c>
      <c r="G6" s="263" t="s">
        <v>16</v>
      </c>
      <c r="H6" s="264" t="s">
        <v>12</v>
      </c>
      <c r="I6" s="65"/>
      <c r="J6" s="11"/>
      <c r="K6" s="65"/>
      <c r="L6" s="11"/>
      <c r="N6" s="27">
        <f>IF(L6="n/a",0,L6*E6*F6)</f>
        <v>0</v>
      </c>
      <c r="Q6" s="12"/>
    </row>
    <row r="7" spans="2:18" ht="24.5" customHeight="1" x14ac:dyDescent="0.35">
      <c r="B7" s="249"/>
      <c r="C7" s="252"/>
      <c r="D7" s="115" t="s">
        <v>17</v>
      </c>
      <c r="E7" s="116">
        <v>0.1</v>
      </c>
      <c r="F7" s="116">
        <v>0.5</v>
      </c>
      <c r="G7" s="263"/>
      <c r="H7" s="264"/>
      <c r="I7" s="65"/>
      <c r="J7" s="11"/>
      <c r="K7" s="65"/>
      <c r="L7" s="11"/>
      <c r="N7" s="27">
        <f>IF(L7="n/a",0,L7*E7*F7)</f>
        <v>0</v>
      </c>
      <c r="Q7" s="12"/>
    </row>
    <row r="8" spans="2:18" ht="74" customHeight="1" x14ac:dyDescent="0.35">
      <c r="B8" s="93" t="s">
        <v>18</v>
      </c>
      <c r="C8" s="117">
        <v>0.05</v>
      </c>
      <c r="D8" s="106" t="s">
        <v>177</v>
      </c>
      <c r="E8" s="119">
        <v>0.05</v>
      </c>
      <c r="F8" s="119">
        <v>1</v>
      </c>
      <c r="G8" s="96" t="s">
        <v>11</v>
      </c>
      <c r="H8" s="96" t="s">
        <v>12</v>
      </c>
      <c r="I8" s="65"/>
      <c r="J8" s="11"/>
      <c r="K8" s="65"/>
      <c r="L8" s="11"/>
      <c r="N8" s="27">
        <f>IF(L8="n/a",0,L8*E8*F8)</f>
        <v>0</v>
      </c>
      <c r="Q8" s="12"/>
    </row>
    <row r="9" spans="2:18" ht="30.5" customHeight="1" x14ac:dyDescent="0.35">
      <c r="B9" s="110" t="s">
        <v>19</v>
      </c>
      <c r="C9" s="120">
        <v>0.05</v>
      </c>
      <c r="D9" s="113" t="s">
        <v>20</v>
      </c>
      <c r="E9" s="121">
        <v>0.05</v>
      </c>
      <c r="F9" s="121">
        <v>1</v>
      </c>
      <c r="G9" s="96" t="s">
        <v>11</v>
      </c>
      <c r="H9" s="96" t="s">
        <v>12</v>
      </c>
      <c r="I9" s="65"/>
      <c r="J9" s="11"/>
      <c r="K9" s="65"/>
      <c r="L9" s="11"/>
      <c r="N9" s="27">
        <f>IF(L9="n/a",0,L9*E9*F9)</f>
        <v>0</v>
      </c>
      <c r="Q9" s="12"/>
    </row>
    <row r="10" spans="2:18" ht="25" customHeight="1" x14ac:dyDescent="0.35">
      <c r="B10" s="255" t="s">
        <v>21</v>
      </c>
      <c r="C10" s="256">
        <v>0.1</v>
      </c>
      <c r="D10" s="113" t="s">
        <v>22</v>
      </c>
      <c r="E10" s="122"/>
      <c r="F10" s="121"/>
      <c r="G10" s="257" t="s">
        <v>11</v>
      </c>
      <c r="H10" s="265" t="s">
        <v>12</v>
      </c>
      <c r="I10" s="219"/>
      <c r="J10" s="220"/>
      <c r="K10" s="219"/>
      <c r="L10" s="220"/>
      <c r="Q10" s="12"/>
    </row>
    <row r="11" spans="2:18" ht="18.5" customHeight="1" x14ac:dyDescent="0.35">
      <c r="B11" s="248"/>
      <c r="C11" s="251"/>
      <c r="D11" s="118" t="s">
        <v>23</v>
      </c>
      <c r="E11" s="122">
        <v>0.1</v>
      </c>
      <c r="F11" s="123">
        <v>0.5</v>
      </c>
      <c r="G11" s="258"/>
      <c r="H11" s="253"/>
      <c r="I11" s="67"/>
      <c r="J11" s="11"/>
      <c r="K11" s="67"/>
      <c r="L11" s="11"/>
      <c r="N11" s="27">
        <f>IF(L11="n/a",0,L11*E11*F11)</f>
        <v>0</v>
      </c>
      <c r="Q11" s="12"/>
    </row>
    <row r="12" spans="2:18" ht="24" customHeight="1" x14ac:dyDescent="0.35">
      <c r="B12" s="248"/>
      <c r="C12" s="251"/>
      <c r="D12" s="113" t="s">
        <v>24</v>
      </c>
      <c r="E12" s="124"/>
      <c r="F12" s="121"/>
      <c r="G12" s="253"/>
      <c r="H12" s="253"/>
      <c r="I12" s="219"/>
      <c r="J12" s="220"/>
      <c r="K12" s="219"/>
      <c r="L12" s="220"/>
      <c r="Q12" s="12"/>
    </row>
    <row r="13" spans="2:18" ht="25" customHeight="1" x14ac:dyDescent="0.35">
      <c r="B13" s="249"/>
      <c r="C13" s="252"/>
      <c r="D13" s="107" t="s">
        <v>25</v>
      </c>
      <c r="E13" s="124">
        <v>0.1</v>
      </c>
      <c r="F13" s="123">
        <v>0.5</v>
      </c>
      <c r="G13" s="254"/>
      <c r="H13" s="254" t="s">
        <v>12</v>
      </c>
      <c r="I13" s="67"/>
      <c r="J13" s="11"/>
      <c r="K13" s="67"/>
      <c r="L13" s="11"/>
      <c r="N13" s="27">
        <f>IF(L13="n/a",0,L13*E13*F13)</f>
        <v>0</v>
      </c>
      <c r="Q13" s="12"/>
    </row>
    <row r="14" spans="2:18" ht="24" customHeight="1" x14ac:dyDescent="0.35">
      <c r="B14" s="259" t="s">
        <v>26</v>
      </c>
      <c r="C14" s="260">
        <v>0.1</v>
      </c>
      <c r="D14" s="94" t="s">
        <v>27</v>
      </c>
      <c r="E14" s="103"/>
      <c r="F14" s="121"/>
      <c r="G14" s="265" t="s">
        <v>11</v>
      </c>
      <c r="H14" s="266" t="s">
        <v>12</v>
      </c>
      <c r="I14" s="219"/>
      <c r="J14" s="220"/>
      <c r="K14" s="219"/>
      <c r="L14" s="220"/>
      <c r="Q14" s="12"/>
    </row>
    <row r="15" spans="2:18" ht="21" customHeight="1" x14ac:dyDescent="0.35">
      <c r="B15" s="259"/>
      <c r="C15" s="261"/>
      <c r="D15" s="98" t="s">
        <v>28</v>
      </c>
      <c r="E15" s="116">
        <v>0.1</v>
      </c>
      <c r="F15" s="123">
        <v>0.08</v>
      </c>
      <c r="G15" s="253"/>
      <c r="H15" s="267"/>
      <c r="I15" s="67"/>
      <c r="J15" s="11"/>
      <c r="K15" s="67"/>
      <c r="L15" s="11"/>
      <c r="N15" s="27">
        <f>IF(L15="n/a",0,L15*E15*F15)</f>
        <v>0</v>
      </c>
      <c r="Q15" s="12"/>
    </row>
    <row r="16" spans="2:18" ht="21" customHeight="1" x14ac:dyDescent="0.35">
      <c r="B16" s="259"/>
      <c r="C16" s="261"/>
      <c r="D16" s="98" t="s">
        <v>29</v>
      </c>
      <c r="E16" s="116">
        <v>0.1</v>
      </c>
      <c r="F16" s="116">
        <v>0.08</v>
      </c>
      <c r="G16" s="253"/>
      <c r="H16" s="267"/>
      <c r="I16" s="65"/>
      <c r="J16" s="11"/>
      <c r="K16" s="65"/>
      <c r="L16" s="11"/>
      <c r="N16" s="27">
        <f>IF(L16="n/a",0,L16*E16*F16)</f>
        <v>0</v>
      </c>
      <c r="Q16" s="12"/>
    </row>
    <row r="17" spans="2:17" ht="21" customHeight="1" x14ac:dyDescent="0.35">
      <c r="B17" s="259"/>
      <c r="C17" s="261"/>
      <c r="D17" s="98" t="s">
        <v>30</v>
      </c>
      <c r="E17" s="116">
        <v>0.1</v>
      </c>
      <c r="F17" s="121">
        <v>0.09</v>
      </c>
      <c r="G17" s="253"/>
      <c r="H17" s="267"/>
      <c r="I17" s="65"/>
      <c r="J17" s="11"/>
      <c r="K17" s="65"/>
      <c r="L17" s="11"/>
      <c r="N17" s="27">
        <f>IF(L17="n/a",0,L17*E17*F17)</f>
        <v>0</v>
      </c>
      <c r="Q17" s="12"/>
    </row>
    <row r="18" spans="2:17" ht="16.5" customHeight="1" x14ac:dyDescent="0.35">
      <c r="B18" s="259"/>
      <c r="C18" s="261"/>
      <c r="D18" s="94" t="s">
        <v>31</v>
      </c>
      <c r="E18" s="95"/>
      <c r="F18" s="96"/>
      <c r="G18" s="258"/>
      <c r="H18" s="267" t="s">
        <v>12</v>
      </c>
      <c r="I18" s="219"/>
      <c r="J18" s="220"/>
      <c r="K18" s="219"/>
      <c r="L18" s="220"/>
      <c r="Q18" s="12"/>
    </row>
    <row r="19" spans="2:17" ht="28.5" customHeight="1" x14ac:dyDescent="0.35">
      <c r="B19" s="259"/>
      <c r="C19" s="261"/>
      <c r="D19" s="98" t="s">
        <v>178</v>
      </c>
      <c r="E19" s="126">
        <v>0.1</v>
      </c>
      <c r="F19" s="127">
        <v>0.125</v>
      </c>
      <c r="G19" s="258"/>
      <c r="H19" s="267"/>
      <c r="I19" s="67"/>
      <c r="J19" s="11"/>
      <c r="K19" s="67"/>
      <c r="L19" s="11"/>
      <c r="N19" s="27">
        <f>IF(L19="n/a",0,L19*E19*F19)</f>
        <v>0</v>
      </c>
      <c r="Q19" s="12"/>
    </row>
    <row r="20" spans="2:17" ht="28.5" customHeight="1" x14ac:dyDescent="0.35">
      <c r="B20" s="259"/>
      <c r="C20" s="261"/>
      <c r="D20" s="98" t="s">
        <v>179</v>
      </c>
      <c r="E20" s="128">
        <v>0.1</v>
      </c>
      <c r="F20" s="129">
        <v>0.125</v>
      </c>
      <c r="G20" s="253"/>
      <c r="H20" s="267"/>
      <c r="I20" s="65"/>
      <c r="J20" s="11"/>
      <c r="K20" s="65"/>
      <c r="L20" s="11"/>
      <c r="N20" s="27">
        <f>IF(L20="n/a",0,L20*E20*F20)</f>
        <v>0</v>
      </c>
      <c r="Q20" s="12"/>
    </row>
    <row r="21" spans="2:17" ht="14" customHeight="1" x14ac:dyDescent="0.35">
      <c r="B21" s="259"/>
      <c r="C21" s="261"/>
      <c r="D21" s="94" t="s">
        <v>32</v>
      </c>
      <c r="E21" s="95"/>
      <c r="F21" s="96"/>
      <c r="G21" s="258"/>
      <c r="H21" s="267"/>
      <c r="I21" s="219"/>
      <c r="J21" s="220"/>
      <c r="K21" s="219"/>
      <c r="L21" s="220"/>
      <c r="Q21" s="12"/>
    </row>
    <row r="22" spans="2:17" ht="25" customHeight="1" x14ac:dyDescent="0.35">
      <c r="B22" s="259"/>
      <c r="C22" s="261"/>
      <c r="D22" s="98" t="s">
        <v>33</v>
      </c>
      <c r="E22" s="130">
        <v>0.1</v>
      </c>
      <c r="F22" s="123">
        <v>0.06</v>
      </c>
      <c r="G22" s="258"/>
      <c r="H22" s="267"/>
      <c r="I22" s="67"/>
      <c r="J22" s="11"/>
      <c r="K22" s="67"/>
      <c r="L22" s="11"/>
      <c r="N22" s="27">
        <f>IF(L22="n/a",0,L22*E22*F22)</f>
        <v>0</v>
      </c>
      <c r="Q22" s="12"/>
    </row>
    <row r="23" spans="2:17" ht="20" customHeight="1" x14ac:dyDescent="0.35">
      <c r="B23" s="259"/>
      <c r="C23" s="261"/>
      <c r="D23" s="98" t="s">
        <v>34</v>
      </c>
      <c r="E23" s="121">
        <v>0.1</v>
      </c>
      <c r="F23" s="123">
        <v>0.06</v>
      </c>
      <c r="G23" s="253"/>
      <c r="H23" s="267"/>
      <c r="I23" s="65"/>
      <c r="J23" s="11"/>
      <c r="K23" s="65"/>
      <c r="L23" s="11"/>
      <c r="N23" s="27">
        <f>IF(L23="n/a",0,L23*E23*F23)</f>
        <v>0</v>
      </c>
      <c r="Q23" s="12"/>
    </row>
    <row r="24" spans="2:17" ht="20" customHeight="1" x14ac:dyDescent="0.35">
      <c r="B24" s="259"/>
      <c r="C24" s="261"/>
      <c r="D24" s="98" t="s">
        <v>35</v>
      </c>
      <c r="E24" s="121">
        <v>0.1</v>
      </c>
      <c r="F24" s="116">
        <v>0.06</v>
      </c>
      <c r="G24" s="253"/>
      <c r="H24" s="267"/>
      <c r="I24" s="65"/>
      <c r="J24" s="11"/>
      <c r="K24" s="65"/>
      <c r="L24" s="11"/>
      <c r="N24" s="27">
        <f>IF(L24="n/a",0,L24*E24*F24)</f>
        <v>0</v>
      </c>
      <c r="Q24" s="12"/>
    </row>
    <row r="25" spans="2:17" ht="20" customHeight="1" x14ac:dyDescent="0.35">
      <c r="B25" s="259"/>
      <c r="C25" s="261"/>
      <c r="D25" s="98" t="s">
        <v>36</v>
      </c>
      <c r="E25" s="121">
        <v>0.1</v>
      </c>
      <c r="F25" s="116">
        <v>7.0000000000000007E-2</v>
      </c>
      <c r="G25" s="253"/>
      <c r="H25" s="267"/>
      <c r="I25" s="65"/>
      <c r="J25" s="11"/>
      <c r="K25" s="65"/>
      <c r="L25" s="11"/>
      <c r="N25" s="27">
        <f>IF(L25="n/a",0,L25*E25*F25)</f>
        <v>0</v>
      </c>
      <c r="Q25" s="12"/>
    </row>
    <row r="26" spans="2:17" ht="14.5" customHeight="1" x14ac:dyDescent="0.35">
      <c r="B26" s="259"/>
      <c r="C26" s="261"/>
      <c r="D26" s="94" t="s">
        <v>37</v>
      </c>
      <c r="E26" s="103"/>
      <c r="F26" s="96"/>
      <c r="G26" s="253"/>
      <c r="H26" s="267"/>
      <c r="I26" s="219"/>
      <c r="J26" s="220"/>
      <c r="K26" s="219"/>
      <c r="L26" s="220"/>
      <c r="Q26" s="12"/>
    </row>
    <row r="27" spans="2:17" ht="26.5" customHeight="1" x14ac:dyDescent="0.35">
      <c r="B27" s="259"/>
      <c r="C27" s="261"/>
      <c r="D27" s="98" t="s">
        <v>38</v>
      </c>
      <c r="E27" s="116">
        <v>0.1</v>
      </c>
      <c r="F27" s="123">
        <v>0.08</v>
      </c>
      <c r="G27" s="253"/>
      <c r="H27" s="267"/>
      <c r="I27" s="67"/>
      <c r="J27" s="11"/>
      <c r="K27" s="67"/>
      <c r="L27" s="11"/>
      <c r="N27" s="27">
        <f>IF(L27="n/a",0,L27*E27*F27)</f>
        <v>0</v>
      </c>
      <c r="Q27" s="12"/>
    </row>
    <row r="28" spans="2:17" ht="25" customHeight="1" x14ac:dyDescent="0.35">
      <c r="B28" s="259"/>
      <c r="C28" s="261"/>
      <c r="D28" s="98" t="s">
        <v>39</v>
      </c>
      <c r="E28" s="116">
        <v>0.1</v>
      </c>
      <c r="F28" s="116">
        <v>0.08</v>
      </c>
      <c r="G28" s="253"/>
      <c r="H28" s="267"/>
      <c r="I28" s="65"/>
      <c r="J28" s="11"/>
      <c r="K28" s="65"/>
      <c r="L28" s="11"/>
      <c r="N28" s="27">
        <f>IF(L28="n/a",0,L28*E28*F28)</f>
        <v>0</v>
      </c>
      <c r="Q28" s="12"/>
    </row>
    <row r="29" spans="2:17" ht="27.5" customHeight="1" x14ac:dyDescent="0.35">
      <c r="B29" s="259"/>
      <c r="C29" s="261"/>
      <c r="D29" s="104" t="s">
        <v>40</v>
      </c>
      <c r="E29" s="116">
        <v>0.1</v>
      </c>
      <c r="F29" s="116">
        <v>0.09</v>
      </c>
      <c r="G29" s="254"/>
      <c r="H29" s="268"/>
      <c r="I29" s="65"/>
      <c r="J29" s="11"/>
      <c r="K29" s="65"/>
      <c r="L29" s="11"/>
      <c r="N29" s="27">
        <f>IF(L29="n/a",0,L29*E29*F29)</f>
        <v>0</v>
      </c>
      <c r="Q29" s="12"/>
    </row>
    <row r="30" spans="2:17" ht="28" customHeight="1" x14ac:dyDescent="0.35">
      <c r="B30" s="259" t="s">
        <v>41</v>
      </c>
      <c r="C30" s="260">
        <v>0.1</v>
      </c>
      <c r="D30" s="131" t="s">
        <v>42</v>
      </c>
      <c r="E30" s="132">
        <v>0.1</v>
      </c>
      <c r="F30" s="116">
        <v>0.5</v>
      </c>
      <c r="G30" s="96" t="s">
        <v>43</v>
      </c>
      <c r="H30" s="266" t="s">
        <v>12</v>
      </c>
      <c r="I30" s="65"/>
      <c r="J30" s="68"/>
      <c r="K30" s="65"/>
      <c r="L30" s="68"/>
      <c r="N30" s="27">
        <f>IF(L30="n/a",0,L30*E30*F30)</f>
        <v>0</v>
      </c>
      <c r="Q30" s="12"/>
    </row>
    <row r="31" spans="2:17" ht="33.5" customHeight="1" x14ac:dyDescent="0.35">
      <c r="B31" s="259"/>
      <c r="C31" s="261"/>
      <c r="D31" s="106" t="s">
        <v>44</v>
      </c>
      <c r="E31" s="123">
        <v>0.1</v>
      </c>
      <c r="F31" s="123">
        <v>0.5</v>
      </c>
      <c r="G31" s="114" t="s">
        <v>45</v>
      </c>
      <c r="H31" s="268"/>
      <c r="I31" s="65"/>
      <c r="J31" s="11"/>
      <c r="K31" s="65"/>
      <c r="L31" s="11"/>
      <c r="N31" s="27">
        <f>IF(L31="n/a",0,L31*E31*F31)</f>
        <v>0</v>
      </c>
      <c r="Q31" s="12"/>
    </row>
    <row r="32" spans="2:17" ht="17" customHeight="1" x14ac:dyDescent="0.35">
      <c r="B32" s="259" t="s">
        <v>46</v>
      </c>
      <c r="C32" s="260">
        <v>0.1</v>
      </c>
      <c r="D32" s="94" t="s">
        <v>47</v>
      </c>
      <c r="E32" s="133"/>
      <c r="F32" s="101"/>
      <c r="G32" s="257" t="s">
        <v>11</v>
      </c>
      <c r="H32" s="265" t="s">
        <v>12</v>
      </c>
      <c r="I32" s="219"/>
      <c r="J32" s="220"/>
      <c r="K32" s="219"/>
      <c r="L32" s="220"/>
      <c r="Q32" s="12"/>
    </row>
    <row r="33" spans="2:17" ht="27" customHeight="1" x14ac:dyDescent="0.35">
      <c r="B33" s="259"/>
      <c r="C33" s="261"/>
      <c r="D33" s="104" t="s">
        <v>48</v>
      </c>
      <c r="E33" s="133">
        <v>0.1</v>
      </c>
      <c r="F33" s="134">
        <v>1</v>
      </c>
      <c r="G33" s="269"/>
      <c r="H33" s="254"/>
      <c r="I33" s="67"/>
      <c r="J33" s="11"/>
      <c r="K33" s="67"/>
      <c r="L33" s="11"/>
      <c r="N33" s="27">
        <f>IF(L33="n/a",0,L33*E33*F33)</f>
        <v>0</v>
      </c>
      <c r="Q33" s="12"/>
    </row>
    <row r="34" spans="2:17" ht="15" customHeight="1" x14ac:dyDescent="0.35">
      <c r="B34" s="259" t="s">
        <v>49</v>
      </c>
      <c r="C34" s="260">
        <v>0.15</v>
      </c>
      <c r="D34" s="98" t="s">
        <v>50</v>
      </c>
      <c r="E34" s="95"/>
      <c r="F34" s="96"/>
      <c r="G34" s="257" t="s">
        <v>11</v>
      </c>
      <c r="H34" s="265" t="s">
        <v>12</v>
      </c>
      <c r="I34" s="219"/>
      <c r="J34" s="220"/>
      <c r="K34" s="219"/>
      <c r="L34" s="220"/>
      <c r="Q34" s="12"/>
    </row>
    <row r="35" spans="2:17" ht="22" customHeight="1" x14ac:dyDescent="0.35">
      <c r="B35" s="259"/>
      <c r="C35" s="261"/>
      <c r="D35" s="98" t="s">
        <v>51</v>
      </c>
      <c r="E35" s="135">
        <v>0.15</v>
      </c>
      <c r="F35" s="100">
        <v>0.5</v>
      </c>
      <c r="G35" s="258"/>
      <c r="H35" s="253"/>
      <c r="I35" s="67"/>
      <c r="J35" s="11"/>
      <c r="K35" s="67"/>
      <c r="L35" s="11"/>
      <c r="N35" s="27">
        <f>IF(L35="n/a",0,L35*E35*F35)</f>
        <v>0</v>
      </c>
      <c r="Q35" s="12"/>
    </row>
    <row r="36" spans="2:17" ht="26" customHeight="1" x14ac:dyDescent="0.35">
      <c r="B36" s="259"/>
      <c r="C36" s="261"/>
      <c r="D36" s="104" t="s">
        <v>180</v>
      </c>
      <c r="E36" s="100">
        <v>0.15</v>
      </c>
      <c r="F36" s="134">
        <v>0.5</v>
      </c>
      <c r="G36" s="254"/>
      <c r="H36" s="254"/>
      <c r="I36" s="65"/>
      <c r="J36" s="11"/>
      <c r="K36" s="65"/>
      <c r="L36" s="11"/>
      <c r="N36" s="27">
        <f>IF(L36="n/a",0,L36*E36*F36)</f>
        <v>0</v>
      </c>
      <c r="Q36" s="12"/>
    </row>
    <row r="37" spans="2:17" ht="14" customHeight="1" x14ac:dyDescent="0.35">
      <c r="B37" s="259" t="s">
        <v>52</v>
      </c>
      <c r="C37" s="260">
        <v>0.1</v>
      </c>
      <c r="D37" s="94" t="s">
        <v>53</v>
      </c>
      <c r="E37" s="95"/>
      <c r="F37" s="96"/>
      <c r="G37" s="257" t="s">
        <v>43</v>
      </c>
      <c r="H37" s="265" t="s">
        <v>12</v>
      </c>
      <c r="I37" s="219"/>
      <c r="J37" s="220"/>
      <c r="K37" s="219"/>
      <c r="L37" s="220"/>
      <c r="Q37" s="12"/>
    </row>
    <row r="38" spans="2:17" ht="21" customHeight="1" x14ac:dyDescent="0.35">
      <c r="B38" s="259"/>
      <c r="C38" s="261"/>
      <c r="D38" s="98" t="s">
        <v>54</v>
      </c>
      <c r="E38" s="99">
        <v>0.1</v>
      </c>
      <c r="F38" s="100">
        <v>0.08</v>
      </c>
      <c r="G38" s="258"/>
      <c r="H38" s="253"/>
      <c r="I38" s="67"/>
      <c r="J38" s="11"/>
      <c r="K38" s="67"/>
      <c r="L38" s="11"/>
      <c r="N38" s="27">
        <f>IF(L38="n/a",0,L38*E38*F38)</f>
        <v>0</v>
      </c>
      <c r="Q38" s="12"/>
    </row>
    <row r="39" spans="2:17" ht="26.5" customHeight="1" x14ac:dyDescent="0.35">
      <c r="B39" s="259"/>
      <c r="C39" s="261"/>
      <c r="D39" s="98" t="s">
        <v>55</v>
      </c>
      <c r="E39" s="101">
        <v>0.1</v>
      </c>
      <c r="F39" s="102">
        <v>0.09</v>
      </c>
      <c r="G39" s="253"/>
      <c r="H39" s="253"/>
      <c r="I39" s="65"/>
      <c r="J39" s="11"/>
      <c r="K39" s="65"/>
      <c r="L39" s="11"/>
      <c r="N39" s="27">
        <f>IF(L39="n/a",0,L39*E39*F39)</f>
        <v>0</v>
      </c>
      <c r="Q39" s="12"/>
    </row>
    <row r="40" spans="2:17" ht="27" customHeight="1" x14ac:dyDescent="0.35">
      <c r="B40" s="259"/>
      <c r="C40" s="261"/>
      <c r="D40" s="98" t="s">
        <v>56</v>
      </c>
      <c r="E40" s="101">
        <v>0.1</v>
      </c>
      <c r="F40" s="100">
        <v>0.08</v>
      </c>
      <c r="G40" s="253"/>
      <c r="H40" s="253"/>
      <c r="I40" s="65"/>
      <c r="J40" s="11"/>
      <c r="K40" s="65"/>
      <c r="L40" s="11"/>
      <c r="N40" s="27">
        <f>IF(L40="n/a",0,L40*E40*F40)</f>
        <v>0</v>
      </c>
      <c r="Q40" s="12"/>
    </row>
    <row r="41" spans="2:17" ht="15" customHeight="1" x14ac:dyDescent="0.35">
      <c r="B41" s="259"/>
      <c r="C41" s="261"/>
      <c r="D41" s="94" t="s">
        <v>57</v>
      </c>
      <c r="E41" s="103"/>
      <c r="F41" s="96"/>
      <c r="G41" s="253"/>
      <c r="H41" s="253"/>
      <c r="I41" s="219"/>
      <c r="J41" s="220"/>
      <c r="K41" s="219"/>
      <c r="L41" s="220"/>
      <c r="Q41" s="12"/>
    </row>
    <row r="42" spans="2:17" ht="22" customHeight="1" x14ac:dyDescent="0.35">
      <c r="B42" s="259"/>
      <c r="C42" s="261"/>
      <c r="D42" s="98" t="s">
        <v>58</v>
      </c>
      <c r="E42" s="101">
        <v>0.1</v>
      </c>
      <c r="F42" s="100">
        <v>0.08</v>
      </c>
      <c r="G42" s="253"/>
      <c r="H42" s="253"/>
      <c r="I42" s="67"/>
      <c r="J42" s="11"/>
      <c r="K42" s="67"/>
      <c r="L42" s="11"/>
      <c r="N42" s="27">
        <f>IF(L42="n/a",0,L42*E42*F42)</f>
        <v>0</v>
      </c>
      <c r="Q42" s="12"/>
    </row>
    <row r="43" spans="2:17" ht="22" customHeight="1" x14ac:dyDescent="0.35">
      <c r="B43" s="259"/>
      <c r="C43" s="261"/>
      <c r="D43" s="98" t="s">
        <v>59</v>
      </c>
      <c r="E43" s="101">
        <v>0.1</v>
      </c>
      <c r="F43" s="102">
        <v>0.09</v>
      </c>
      <c r="G43" s="253"/>
      <c r="H43" s="253"/>
      <c r="I43" s="65"/>
      <c r="J43" s="11"/>
      <c r="K43" s="65"/>
      <c r="L43" s="11"/>
      <c r="N43" s="27">
        <f>IF(L43="n/a",0,L43*E43*F43)</f>
        <v>0</v>
      </c>
      <c r="Q43" s="12"/>
    </row>
    <row r="44" spans="2:17" ht="22" customHeight="1" x14ac:dyDescent="0.35">
      <c r="B44" s="259"/>
      <c r="C44" s="261"/>
      <c r="D44" s="104" t="s">
        <v>60</v>
      </c>
      <c r="E44" s="101">
        <v>0.1</v>
      </c>
      <c r="F44" s="100">
        <v>0.08</v>
      </c>
      <c r="G44" s="254"/>
      <c r="H44" s="254"/>
      <c r="I44" s="65"/>
      <c r="J44" s="11"/>
      <c r="K44" s="65"/>
      <c r="L44" s="11"/>
      <c r="N44" s="27">
        <f>IF(L44="n/a",0,L44*E44*F44)</f>
        <v>0</v>
      </c>
      <c r="Q44" s="12"/>
    </row>
    <row r="45" spans="2:17" ht="59.5" customHeight="1" thickBot="1" x14ac:dyDescent="0.4">
      <c r="B45" s="255"/>
      <c r="C45" s="270"/>
      <c r="D45" s="106" t="s">
        <v>181</v>
      </c>
      <c r="E45" s="101">
        <v>0.1</v>
      </c>
      <c r="F45" s="101">
        <v>0.5</v>
      </c>
      <c r="G45" s="96" t="s">
        <v>43</v>
      </c>
      <c r="H45" s="96" t="s">
        <v>12</v>
      </c>
      <c r="I45" s="141"/>
      <c r="J45" s="19"/>
      <c r="K45" s="141"/>
      <c r="L45" s="19"/>
      <c r="N45" s="27">
        <f>IF(L45="n/a",0,L45*E45*F45)</f>
        <v>0</v>
      </c>
      <c r="Q45" s="12"/>
    </row>
    <row r="46" spans="2:17" s="90" customFormat="1" ht="35" customHeight="1" thickBot="1" x14ac:dyDescent="0.4">
      <c r="B46" s="149" t="s">
        <v>61</v>
      </c>
      <c r="C46" s="150">
        <f>SUM(C3:C45)</f>
        <v>0.99999999999999989</v>
      </c>
      <c r="D46" s="142" t="s">
        <v>134</v>
      </c>
      <c r="E46" s="143"/>
      <c r="F46" s="144">
        <v>0.4</v>
      </c>
      <c r="G46" s="145"/>
      <c r="H46" s="145"/>
      <c r="I46" s="145"/>
      <c r="J46" s="146"/>
      <c r="K46" s="143" t="s">
        <v>132</v>
      </c>
      <c r="L46" s="147">
        <f>O46</f>
        <v>0</v>
      </c>
      <c r="N46" s="91">
        <f>SUM(N3:N45)</f>
        <v>0</v>
      </c>
      <c r="O46" s="92">
        <f>(N46*F46)/C46</f>
        <v>0</v>
      </c>
      <c r="P46" s="92"/>
    </row>
    <row r="47" spans="2:17" ht="13" thickBot="1" x14ac:dyDescent="0.4"/>
    <row r="48" spans="2:17" s="25" customFormat="1" ht="38" customHeight="1" thickBot="1" x14ac:dyDescent="0.4">
      <c r="B48" s="86" t="s">
        <v>112</v>
      </c>
      <c r="C48" s="85" t="s">
        <v>62</v>
      </c>
      <c r="D48" s="84" t="s">
        <v>63</v>
      </c>
      <c r="E48" s="87"/>
      <c r="F48" s="87" t="s">
        <v>2</v>
      </c>
      <c r="G48" s="85" t="s">
        <v>3</v>
      </c>
      <c r="H48" s="88" t="s">
        <v>4</v>
      </c>
      <c r="I48" s="161" t="s">
        <v>64</v>
      </c>
      <c r="J48" s="161" t="s">
        <v>6</v>
      </c>
      <c r="K48" s="159" t="s">
        <v>7</v>
      </c>
      <c r="L48" s="160" t="s">
        <v>8</v>
      </c>
      <c r="N48" s="26"/>
    </row>
    <row r="49" spans="2:17" s="24" customFormat="1" ht="29" customHeight="1" x14ac:dyDescent="0.35">
      <c r="B49" s="249" t="s">
        <v>65</v>
      </c>
      <c r="C49" s="262">
        <v>0.4</v>
      </c>
      <c r="D49" s="70"/>
      <c r="E49" s="71">
        <v>0.4</v>
      </c>
      <c r="F49" s="72">
        <v>0.3</v>
      </c>
      <c r="G49" s="73" t="s">
        <v>66</v>
      </c>
      <c r="H49" s="73" t="s">
        <v>67</v>
      </c>
      <c r="I49" s="53"/>
      <c r="J49" s="11"/>
      <c r="K49" s="53"/>
      <c r="L49" s="11"/>
      <c r="N49" s="27">
        <f>IF(L49="n/a",0,L49*E49*F49)</f>
        <v>0</v>
      </c>
    </row>
    <row r="50" spans="2:17" s="24" customFormat="1" ht="29" customHeight="1" x14ac:dyDescent="0.35">
      <c r="B50" s="259"/>
      <c r="C50" s="260"/>
      <c r="D50" s="74"/>
      <c r="E50" s="71">
        <v>0.4</v>
      </c>
      <c r="F50" s="75">
        <v>0.2</v>
      </c>
      <c r="G50" s="76" t="s">
        <v>66</v>
      </c>
      <c r="H50" s="76" t="s">
        <v>68</v>
      </c>
      <c r="I50" s="54"/>
      <c r="J50" s="11"/>
      <c r="K50" s="54"/>
      <c r="L50" s="11"/>
      <c r="N50" s="27">
        <f t="shared" ref="N50:N78" si="1">IF(L50="n/a",0,L50*E50*F50)</f>
        <v>0</v>
      </c>
    </row>
    <row r="51" spans="2:17" s="24" customFormat="1" ht="29" customHeight="1" x14ac:dyDescent="0.35">
      <c r="B51" s="259"/>
      <c r="C51" s="260"/>
      <c r="D51" s="74"/>
      <c r="E51" s="71">
        <v>0.4</v>
      </c>
      <c r="F51" s="75">
        <v>0.15</v>
      </c>
      <c r="G51" s="76" t="s">
        <v>66</v>
      </c>
      <c r="H51" s="76" t="s">
        <v>68</v>
      </c>
      <c r="I51" s="54"/>
      <c r="J51" s="11"/>
      <c r="K51" s="54"/>
      <c r="L51" s="11"/>
      <c r="N51" s="27">
        <f t="shared" si="1"/>
        <v>0</v>
      </c>
    </row>
    <row r="52" spans="2:17" s="24" customFormat="1" ht="29" customHeight="1" x14ac:dyDescent="0.35">
      <c r="B52" s="259"/>
      <c r="C52" s="260"/>
      <c r="D52" s="74"/>
      <c r="E52" s="71">
        <v>0.4</v>
      </c>
      <c r="F52" s="75">
        <v>0.15</v>
      </c>
      <c r="G52" s="76" t="s">
        <v>69</v>
      </c>
      <c r="H52" s="76" t="s">
        <v>68</v>
      </c>
      <c r="I52" s="54"/>
      <c r="J52" s="11"/>
      <c r="K52" s="54"/>
      <c r="L52" s="11"/>
      <c r="N52" s="27">
        <f t="shared" si="1"/>
        <v>0</v>
      </c>
    </row>
    <row r="53" spans="2:17" s="24" customFormat="1" ht="29" customHeight="1" x14ac:dyDescent="0.35">
      <c r="B53" s="259"/>
      <c r="C53" s="260"/>
      <c r="D53" s="74"/>
      <c r="E53" s="71">
        <v>0.4</v>
      </c>
      <c r="F53" s="75">
        <v>0.2</v>
      </c>
      <c r="G53" s="76" t="s">
        <v>69</v>
      </c>
      <c r="H53" s="76" t="s">
        <v>68</v>
      </c>
      <c r="I53" s="54"/>
      <c r="J53" s="11"/>
      <c r="K53" s="54"/>
      <c r="L53" s="11"/>
      <c r="N53" s="27">
        <f t="shared" si="1"/>
        <v>0</v>
      </c>
    </row>
    <row r="54" spans="2:17" s="24" customFormat="1" ht="44.5" hidden="1" customHeight="1" x14ac:dyDescent="0.35">
      <c r="B54" s="259"/>
      <c r="C54" s="260"/>
      <c r="D54" s="28"/>
      <c r="E54" s="29"/>
      <c r="F54" s="30"/>
      <c r="G54" s="31"/>
      <c r="H54" s="31"/>
      <c r="I54" s="54"/>
      <c r="J54" s="11"/>
      <c r="K54" s="54"/>
      <c r="L54" s="11"/>
      <c r="N54" s="27">
        <f t="shared" si="1"/>
        <v>0</v>
      </c>
    </row>
    <row r="55" spans="2:17" s="24" customFormat="1" ht="44.5" hidden="1" customHeight="1" x14ac:dyDescent="0.35">
      <c r="B55" s="259"/>
      <c r="C55" s="260"/>
      <c r="D55" s="28"/>
      <c r="E55" s="29"/>
      <c r="F55" s="30"/>
      <c r="G55" s="31"/>
      <c r="H55" s="31"/>
      <c r="I55" s="54"/>
      <c r="J55" s="11"/>
      <c r="K55" s="54"/>
      <c r="L55" s="11"/>
      <c r="N55" s="27">
        <f t="shared" si="1"/>
        <v>0</v>
      </c>
    </row>
    <row r="56" spans="2:17" s="24" customFormat="1" ht="44.5" hidden="1" customHeight="1" x14ac:dyDescent="0.35">
      <c r="B56" s="259"/>
      <c r="C56" s="260"/>
      <c r="D56" s="28"/>
      <c r="E56" s="29"/>
      <c r="F56" s="30"/>
      <c r="G56" s="31"/>
      <c r="H56" s="31"/>
      <c r="I56" s="54"/>
      <c r="J56" s="11"/>
      <c r="K56" s="54"/>
      <c r="L56" s="11"/>
      <c r="N56" s="27">
        <f t="shared" si="1"/>
        <v>0</v>
      </c>
    </row>
    <row r="57" spans="2:17" s="24" customFormat="1" ht="44.5" hidden="1" customHeight="1" x14ac:dyDescent="0.35">
      <c r="B57" s="259"/>
      <c r="C57" s="260"/>
      <c r="D57" s="28"/>
      <c r="E57" s="29"/>
      <c r="F57" s="30"/>
      <c r="G57" s="31"/>
      <c r="H57" s="31"/>
      <c r="I57" s="54"/>
      <c r="J57" s="11"/>
      <c r="K57" s="54"/>
      <c r="L57" s="11"/>
      <c r="N57" s="27">
        <f t="shared" si="1"/>
        <v>0</v>
      </c>
    </row>
    <row r="58" spans="2:17" s="24" customFormat="1" ht="44.5" hidden="1" customHeight="1" x14ac:dyDescent="0.35">
      <c r="B58" s="259"/>
      <c r="C58" s="260"/>
      <c r="D58" s="28"/>
      <c r="E58" s="29"/>
      <c r="F58" s="30"/>
      <c r="G58" s="31"/>
      <c r="H58" s="31"/>
      <c r="I58" s="54"/>
      <c r="J58" s="11"/>
      <c r="K58" s="54"/>
      <c r="L58" s="11"/>
      <c r="N58" s="27">
        <f t="shared" si="1"/>
        <v>0</v>
      </c>
    </row>
    <row r="59" spans="2:17" s="24" customFormat="1" ht="44.5" hidden="1" customHeight="1" x14ac:dyDescent="0.35">
      <c r="B59" s="259"/>
      <c r="C59" s="260"/>
      <c r="D59" s="28"/>
      <c r="E59" s="29"/>
      <c r="F59" s="30"/>
      <c r="G59" s="31"/>
      <c r="H59" s="31"/>
      <c r="I59" s="54"/>
      <c r="J59" s="11"/>
      <c r="K59" s="54"/>
      <c r="L59" s="11"/>
      <c r="N59" s="27">
        <f t="shared" si="1"/>
        <v>0</v>
      </c>
    </row>
    <row r="60" spans="2:17" s="24" customFormat="1" ht="44.5" hidden="1" customHeight="1" x14ac:dyDescent="0.35">
      <c r="B60" s="259"/>
      <c r="C60" s="260"/>
      <c r="D60" s="28"/>
      <c r="E60" s="29"/>
      <c r="F60" s="30"/>
      <c r="G60" s="31"/>
      <c r="H60" s="31"/>
      <c r="I60" s="54"/>
      <c r="J60" s="11"/>
      <c r="K60" s="54"/>
      <c r="L60" s="11"/>
      <c r="N60" s="27">
        <f t="shared" si="1"/>
        <v>0</v>
      </c>
    </row>
    <row r="61" spans="2:17" s="24" customFormat="1" ht="44.5" hidden="1" customHeight="1" x14ac:dyDescent="0.35">
      <c r="B61" s="259"/>
      <c r="C61" s="260"/>
      <c r="D61" s="28"/>
      <c r="E61" s="29"/>
      <c r="F61" s="30"/>
      <c r="G61" s="31"/>
      <c r="H61" s="31"/>
      <c r="I61" s="54"/>
      <c r="J61" s="11"/>
      <c r="K61" s="54"/>
      <c r="L61" s="11"/>
      <c r="N61" s="27">
        <f t="shared" si="1"/>
        <v>0</v>
      </c>
    </row>
    <row r="62" spans="2:17" s="24" customFormat="1" ht="44.5" hidden="1" customHeight="1" x14ac:dyDescent="0.35">
      <c r="B62" s="259"/>
      <c r="C62" s="260"/>
      <c r="D62" s="28"/>
      <c r="E62" s="29"/>
      <c r="F62" s="30"/>
      <c r="G62" s="31"/>
      <c r="H62" s="31"/>
      <c r="I62" s="55"/>
      <c r="J62" s="11"/>
      <c r="K62" s="55"/>
      <c r="L62" s="11"/>
      <c r="N62" s="27">
        <f t="shared" si="1"/>
        <v>0</v>
      </c>
    </row>
    <row r="63" spans="2:17" s="24" customFormat="1" ht="44.5" hidden="1" customHeight="1" x14ac:dyDescent="0.35">
      <c r="B63" s="259"/>
      <c r="C63" s="260"/>
      <c r="D63" s="28"/>
      <c r="E63" s="29"/>
      <c r="F63" s="30"/>
      <c r="G63" s="31"/>
      <c r="H63" s="31"/>
      <c r="I63" s="54"/>
      <c r="J63" s="11"/>
      <c r="K63" s="54"/>
      <c r="L63" s="11"/>
      <c r="N63" s="27">
        <f t="shared" si="1"/>
        <v>0</v>
      </c>
      <c r="O63" s="32"/>
      <c r="Q63" s="12">
        <f>IF(O63="n/a",E63,0)</f>
        <v>0</v>
      </c>
    </row>
    <row r="64" spans="2:17" ht="37" customHeight="1" x14ac:dyDescent="0.35">
      <c r="B64" s="259" t="s">
        <v>70</v>
      </c>
      <c r="C64" s="260">
        <v>0.1</v>
      </c>
      <c r="D64" s="33" t="s">
        <v>71</v>
      </c>
      <c r="E64" s="34">
        <v>0.1</v>
      </c>
      <c r="F64" s="35">
        <v>0.5</v>
      </c>
      <c r="G64" s="36" t="s">
        <v>72</v>
      </c>
      <c r="H64" s="36" t="s">
        <v>68</v>
      </c>
      <c r="I64" s="56"/>
      <c r="J64" s="11"/>
      <c r="K64" s="56"/>
      <c r="L64" s="11"/>
      <c r="N64" s="27">
        <f t="shared" si="1"/>
        <v>0</v>
      </c>
      <c r="O64" s="6"/>
      <c r="P64" s="24"/>
    </row>
    <row r="65" spans="1:17" ht="37" customHeight="1" x14ac:dyDescent="0.35">
      <c r="B65" s="259"/>
      <c r="C65" s="261"/>
      <c r="D65" s="33" t="s">
        <v>73</v>
      </c>
      <c r="E65" s="34">
        <v>0.1</v>
      </c>
      <c r="F65" s="35">
        <v>0.5</v>
      </c>
      <c r="G65" s="36" t="s">
        <v>72</v>
      </c>
      <c r="H65" s="36" t="s">
        <v>68</v>
      </c>
      <c r="I65" s="57"/>
      <c r="J65" s="11"/>
      <c r="K65" s="57"/>
      <c r="L65" s="11"/>
      <c r="N65" s="27">
        <f t="shared" si="1"/>
        <v>0</v>
      </c>
      <c r="O65" s="6"/>
      <c r="P65" s="24"/>
      <c r="Q65" s="12">
        <f>IF(O65="n/a",E65,0)</f>
        <v>0</v>
      </c>
    </row>
    <row r="66" spans="1:17" ht="36" customHeight="1" x14ac:dyDescent="0.35">
      <c r="B66" s="259" t="s">
        <v>74</v>
      </c>
      <c r="C66" s="260">
        <v>0.05</v>
      </c>
      <c r="D66" s="37" t="s">
        <v>114</v>
      </c>
      <c r="E66" s="16">
        <v>0.05</v>
      </c>
      <c r="F66" s="38">
        <v>0.3</v>
      </c>
      <c r="G66" s="39" t="s">
        <v>75</v>
      </c>
      <c r="H66" s="36" t="s">
        <v>68</v>
      </c>
      <c r="I66" s="58"/>
      <c r="J66" s="11"/>
      <c r="K66" s="58"/>
      <c r="L66" s="11"/>
      <c r="N66" s="27">
        <f t="shared" si="1"/>
        <v>0</v>
      </c>
      <c r="O66" s="6"/>
      <c r="P66" s="24"/>
    </row>
    <row r="67" spans="1:17" ht="36" customHeight="1" x14ac:dyDescent="0.35">
      <c r="B67" s="259"/>
      <c r="C67" s="261"/>
      <c r="D67" s="33" t="s">
        <v>76</v>
      </c>
      <c r="E67" s="14">
        <v>0.05</v>
      </c>
      <c r="F67" s="40">
        <v>0.35</v>
      </c>
      <c r="G67" s="39" t="s">
        <v>75</v>
      </c>
      <c r="H67" s="36" t="s">
        <v>68</v>
      </c>
      <c r="I67" s="59"/>
      <c r="J67" s="11"/>
      <c r="K67" s="59"/>
      <c r="L67" s="11"/>
      <c r="N67" s="27">
        <f t="shared" si="1"/>
        <v>0</v>
      </c>
      <c r="O67" s="6"/>
      <c r="P67" s="24"/>
    </row>
    <row r="68" spans="1:17" ht="36" customHeight="1" x14ac:dyDescent="0.35">
      <c r="B68" s="259"/>
      <c r="C68" s="261"/>
      <c r="D68" s="41" t="s">
        <v>118</v>
      </c>
      <c r="E68" s="15">
        <v>0.05</v>
      </c>
      <c r="F68" s="42">
        <v>0.35</v>
      </c>
      <c r="G68" s="39" t="s">
        <v>75</v>
      </c>
      <c r="H68" s="36" t="s">
        <v>77</v>
      </c>
      <c r="I68" s="60"/>
      <c r="J68" s="11"/>
      <c r="K68" s="60"/>
      <c r="L68" s="11"/>
      <c r="N68" s="27">
        <f t="shared" si="1"/>
        <v>0</v>
      </c>
      <c r="O68" s="6"/>
      <c r="P68" s="24"/>
      <c r="Q68" s="12">
        <f>IF(O68="n/a",E68,0)</f>
        <v>0</v>
      </c>
    </row>
    <row r="69" spans="1:17" ht="36" customHeight="1" x14ac:dyDescent="0.35">
      <c r="B69" s="244" t="s">
        <v>78</v>
      </c>
      <c r="C69" s="246">
        <v>0.05</v>
      </c>
      <c r="D69" s="33" t="s">
        <v>173</v>
      </c>
      <c r="E69" s="14">
        <v>0.05</v>
      </c>
      <c r="F69" s="40">
        <v>0.5</v>
      </c>
      <c r="G69" s="36" t="s">
        <v>75</v>
      </c>
      <c r="H69" s="36" t="s">
        <v>77</v>
      </c>
      <c r="I69" s="60"/>
      <c r="J69" s="11"/>
      <c r="K69" s="60"/>
      <c r="L69" s="11"/>
      <c r="N69" s="27">
        <f t="shared" si="1"/>
        <v>0</v>
      </c>
      <c r="O69" s="6"/>
      <c r="P69" s="24"/>
      <c r="Q69" s="12">
        <f>IF(O69="n/a",E69,0)</f>
        <v>0</v>
      </c>
    </row>
    <row r="70" spans="1:17" ht="41" customHeight="1" x14ac:dyDescent="0.35">
      <c r="B70" s="245"/>
      <c r="C70" s="247"/>
      <c r="D70" s="33" t="s">
        <v>172</v>
      </c>
      <c r="E70" s="14">
        <v>0.05</v>
      </c>
      <c r="F70" s="40">
        <v>0.5</v>
      </c>
      <c r="G70" s="36" t="s">
        <v>75</v>
      </c>
      <c r="H70" s="36" t="s">
        <v>77</v>
      </c>
      <c r="I70" s="69"/>
      <c r="J70" s="68"/>
      <c r="K70" s="69"/>
      <c r="L70" s="68"/>
      <c r="N70" s="27">
        <f t="shared" si="1"/>
        <v>0</v>
      </c>
      <c r="O70" s="6"/>
      <c r="P70" s="24"/>
      <c r="Q70" s="12">
        <f>IF(O70="n/a",E70,0)</f>
        <v>0</v>
      </c>
    </row>
    <row r="71" spans="1:17" ht="34" customHeight="1" x14ac:dyDescent="0.35">
      <c r="B71" s="249" t="s">
        <v>79</v>
      </c>
      <c r="C71" s="262">
        <v>0.05</v>
      </c>
      <c r="D71" s="44" t="s">
        <v>80</v>
      </c>
      <c r="E71" s="18">
        <v>0.05</v>
      </c>
      <c r="F71" s="43">
        <v>0.4</v>
      </c>
      <c r="G71" s="44" t="s">
        <v>81</v>
      </c>
      <c r="H71" s="273" t="s">
        <v>77</v>
      </c>
      <c r="I71" s="61"/>
      <c r="J71" s="11"/>
      <c r="K71" s="61"/>
      <c r="L71" s="11"/>
      <c r="N71" s="27">
        <f t="shared" si="1"/>
        <v>0</v>
      </c>
      <c r="O71" s="6"/>
      <c r="P71" s="24"/>
    </row>
    <row r="72" spans="1:17" ht="53.5" customHeight="1" x14ac:dyDescent="0.35">
      <c r="B72" s="259"/>
      <c r="C72" s="261"/>
      <c r="D72" s="36" t="s">
        <v>116</v>
      </c>
      <c r="E72" s="16">
        <v>0.05</v>
      </c>
      <c r="F72" s="38">
        <v>0.3</v>
      </c>
      <c r="G72" s="274" t="s">
        <v>82</v>
      </c>
      <c r="H72" s="273"/>
      <c r="I72" s="60"/>
      <c r="J72" s="11"/>
      <c r="K72" s="60"/>
      <c r="L72" s="11"/>
      <c r="N72" s="27">
        <f t="shared" si="1"/>
        <v>0</v>
      </c>
      <c r="O72" s="6"/>
      <c r="P72" s="24"/>
    </row>
    <row r="73" spans="1:17" ht="53.5" customHeight="1" x14ac:dyDescent="0.35">
      <c r="B73" s="259"/>
      <c r="C73" s="261"/>
      <c r="D73" s="41" t="s">
        <v>117</v>
      </c>
      <c r="E73" s="16">
        <v>0.05</v>
      </c>
      <c r="F73" s="38">
        <v>0.3</v>
      </c>
      <c r="G73" s="273"/>
      <c r="H73" s="273"/>
      <c r="I73" s="60"/>
      <c r="J73" s="11"/>
      <c r="K73" s="60"/>
      <c r="L73" s="11"/>
      <c r="N73" s="27">
        <f t="shared" si="1"/>
        <v>0</v>
      </c>
      <c r="O73" s="6"/>
      <c r="P73" s="24"/>
      <c r="Q73" s="12">
        <f>IF(O73="n/a",E73,0)</f>
        <v>0</v>
      </c>
    </row>
    <row r="74" spans="1:17" ht="32" customHeight="1" x14ac:dyDescent="0.35">
      <c r="B74" s="259" t="s">
        <v>83</v>
      </c>
      <c r="C74" s="260">
        <v>0.3</v>
      </c>
      <c r="D74" s="37" t="s">
        <v>84</v>
      </c>
      <c r="E74" s="16">
        <v>0.3</v>
      </c>
      <c r="F74" s="38">
        <v>0.5</v>
      </c>
      <c r="G74" s="274" t="s">
        <v>75</v>
      </c>
      <c r="H74" s="274" t="s">
        <v>77</v>
      </c>
      <c r="I74" s="60"/>
      <c r="J74" s="68"/>
      <c r="K74" s="60"/>
      <c r="L74" s="68"/>
      <c r="N74" s="27">
        <f t="shared" si="1"/>
        <v>0</v>
      </c>
      <c r="O74" s="6"/>
      <c r="P74" s="24"/>
    </row>
    <row r="75" spans="1:17" ht="32" customHeight="1" x14ac:dyDescent="0.35">
      <c r="B75" s="259"/>
      <c r="C75" s="261"/>
      <c r="D75" s="33" t="s">
        <v>85</v>
      </c>
      <c r="E75" s="14">
        <v>0.3</v>
      </c>
      <c r="F75" s="40">
        <v>0.5</v>
      </c>
      <c r="G75" s="275"/>
      <c r="H75" s="275"/>
      <c r="I75" s="62"/>
      <c r="J75" s="11"/>
      <c r="K75" s="62"/>
      <c r="L75" s="11"/>
      <c r="N75" s="27">
        <f t="shared" si="1"/>
        <v>0</v>
      </c>
      <c r="O75" s="6"/>
      <c r="P75" s="24"/>
      <c r="Q75" s="12">
        <f>IF(O75="n/a",E75,0)</f>
        <v>0</v>
      </c>
    </row>
    <row r="76" spans="1:17" ht="47.5" customHeight="1" x14ac:dyDescent="0.35">
      <c r="B76" s="259" t="s">
        <v>86</v>
      </c>
      <c r="C76" s="260">
        <v>0.05</v>
      </c>
      <c r="D76" s="37" t="s">
        <v>165</v>
      </c>
      <c r="E76" s="16">
        <v>0.05</v>
      </c>
      <c r="F76" s="38">
        <v>0.4</v>
      </c>
      <c r="G76" s="39" t="s">
        <v>75</v>
      </c>
      <c r="H76" s="39" t="s">
        <v>87</v>
      </c>
      <c r="I76" s="60"/>
      <c r="J76" s="68"/>
      <c r="K76" s="60"/>
      <c r="L76" s="68"/>
      <c r="N76" s="27">
        <f t="shared" si="1"/>
        <v>0</v>
      </c>
      <c r="O76" s="6"/>
      <c r="P76" s="24"/>
    </row>
    <row r="77" spans="1:17" ht="47.5" customHeight="1" x14ac:dyDescent="0.35">
      <c r="B77" s="259"/>
      <c r="C77" s="261"/>
      <c r="D77" s="37" t="s">
        <v>115</v>
      </c>
      <c r="E77" s="16">
        <v>0.05</v>
      </c>
      <c r="F77" s="38">
        <v>0.3</v>
      </c>
      <c r="G77" s="39" t="s">
        <v>75</v>
      </c>
      <c r="H77" s="39" t="s">
        <v>87</v>
      </c>
      <c r="I77" s="60"/>
      <c r="J77" s="11"/>
      <c r="K77" s="60"/>
      <c r="L77" s="11"/>
      <c r="N77" s="27">
        <f t="shared" si="1"/>
        <v>0</v>
      </c>
      <c r="O77" s="6"/>
      <c r="P77" s="24"/>
    </row>
    <row r="78" spans="1:17" ht="37.5" customHeight="1" x14ac:dyDescent="0.35">
      <c r="B78" s="259"/>
      <c r="C78" s="261"/>
      <c r="D78" s="33" t="s">
        <v>88</v>
      </c>
      <c r="E78" s="14">
        <v>0.05</v>
      </c>
      <c r="F78" s="40">
        <v>0.3</v>
      </c>
      <c r="G78" s="36" t="s">
        <v>89</v>
      </c>
      <c r="H78" s="36" t="s">
        <v>87</v>
      </c>
      <c r="I78" s="63"/>
      <c r="J78" s="11"/>
      <c r="K78" s="63"/>
      <c r="L78" s="11"/>
      <c r="N78" s="27">
        <f t="shared" si="1"/>
        <v>0</v>
      </c>
      <c r="O78" s="6"/>
      <c r="P78" s="24"/>
      <c r="Q78" s="12">
        <f>IF(O78="n/a",E78,0)</f>
        <v>0</v>
      </c>
    </row>
    <row r="79" spans="1:17" s="137" customFormat="1" ht="26.5" customHeight="1" thickBot="1" x14ac:dyDescent="0.4">
      <c r="A79" s="136"/>
      <c r="B79" s="175" t="s">
        <v>61</v>
      </c>
      <c r="C79" s="176">
        <f>SUM(C49:C78)</f>
        <v>1.0000000000000002</v>
      </c>
      <c r="D79" s="177" t="s">
        <v>133</v>
      </c>
      <c r="E79" s="178"/>
      <c r="F79" s="179">
        <v>0.6</v>
      </c>
      <c r="G79" s="180"/>
      <c r="H79" s="180"/>
      <c r="I79" s="180"/>
      <c r="J79" s="181"/>
      <c r="K79" s="178" t="s">
        <v>131</v>
      </c>
      <c r="L79" s="182">
        <f>O79</f>
        <v>0</v>
      </c>
      <c r="M79" s="136"/>
      <c r="N79" s="148">
        <f>SUM(N49:N78)</f>
        <v>0</v>
      </c>
      <c r="O79" s="138">
        <f>(N79*F79)/C79</f>
        <v>0</v>
      </c>
      <c r="P79" s="138"/>
    </row>
    <row r="80" spans="1:17" ht="28.5" customHeight="1" thickBot="1" x14ac:dyDescent="0.4">
      <c r="B80" s="151"/>
      <c r="C80" s="152"/>
      <c r="D80" s="153" t="s">
        <v>136</v>
      </c>
      <c r="E80" s="154"/>
      <c r="F80" s="155">
        <f>F79+F46</f>
        <v>1</v>
      </c>
      <c r="G80" s="156"/>
      <c r="H80" s="156"/>
      <c r="I80" s="156"/>
      <c r="J80" s="157"/>
      <c r="K80" s="154" t="s">
        <v>164</v>
      </c>
      <c r="L80" s="158">
        <f>(L65+L33)*F80</f>
        <v>0</v>
      </c>
    </row>
    <row r="82" spans="2:16" ht="14" x14ac:dyDescent="0.35">
      <c r="B82" s="162" t="s">
        <v>90</v>
      </c>
      <c r="C82" s="163"/>
      <c r="D82" s="164"/>
      <c r="E82" s="165"/>
      <c r="F82" s="165"/>
      <c r="G82" s="166"/>
      <c r="H82" s="166"/>
      <c r="I82" s="167"/>
      <c r="J82" s="168"/>
      <c r="K82" s="167"/>
      <c r="L82" s="169"/>
      <c r="N82" s="27"/>
      <c r="O82" s="6"/>
      <c r="P82" s="6"/>
    </row>
    <row r="83" spans="2:16" ht="17.5" customHeight="1" x14ac:dyDescent="0.35">
      <c r="B83" s="276" t="s">
        <v>122</v>
      </c>
      <c r="C83" s="277"/>
      <c r="I83" s="20"/>
      <c r="L83" s="45"/>
      <c r="N83" s="27"/>
      <c r="O83" s="6"/>
      <c r="P83" s="6"/>
    </row>
    <row r="84" spans="2:16" ht="17.5" customHeight="1" x14ac:dyDescent="0.35">
      <c r="B84" s="46"/>
      <c r="C84" s="278" t="s">
        <v>174</v>
      </c>
      <c r="D84" s="278"/>
      <c r="E84" s="47"/>
      <c r="F84" s="47"/>
      <c r="G84" s="47"/>
      <c r="H84" s="278" t="s">
        <v>175</v>
      </c>
      <c r="I84" s="278"/>
      <c r="J84" s="278"/>
      <c r="K84" s="47"/>
      <c r="L84" s="48"/>
      <c r="M84" s="47"/>
      <c r="N84" s="27"/>
      <c r="O84" s="6"/>
      <c r="P84" s="6"/>
    </row>
    <row r="85" spans="2:16" s="81" customFormat="1" ht="26" customHeight="1" x14ac:dyDescent="0.35">
      <c r="B85" s="78"/>
      <c r="C85" s="271" t="s">
        <v>120</v>
      </c>
      <c r="D85" s="271"/>
      <c r="E85" s="77"/>
      <c r="F85" s="77"/>
      <c r="G85" s="77"/>
      <c r="H85" s="272" t="s">
        <v>119</v>
      </c>
      <c r="I85" s="272"/>
      <c r="J85" s="272"/>
      <c r="K85" s="79"/>
      <c r="L85" s="80"/>
      <c r="N85" s="82"/>
    </row>
    <row r="86" spans="2:16" ht="14" x14ac:dyDescent="0.35">
      <c r="B86" s="46"/>
      <c r="C86" s="49"/>
      <c r="I86" s="20"/>
      <c r="L86" s="45"/>
      <c r="N86" s="27"/>
      <c r="O86" s="6"/>
      <c r="P86" s="6"/>
    </row>
    <row r="87" spans="2:16" ht="13" x14ac:dyDescent="0.35">
      <c r="B87" s="279" t="s">
        <v>121</v>
      </c>
      <c r="C87" s="280"/>
      <c r="I87" s="20"/>
      <c r="L87" s="45"/>
      <c r="N87" s="27"/>
      <c r="O87" s="6"/>
      <c r="P87" s="6"/>
    </row>
    <row r="88" spans="2:16" ht="14" x14ac:dyDescent="0.35">
      <c r="B88" s="50" t="s">
        <v>91</v>
      </c>
      <c r="C88" s="49"/>
      <c r="G88" s="51" t="s">
        <v>92</v>
      </c>
      <c r="H88" s="51"/>
      <c r="I88" s="20"/>
      <c r="L88" s="45"/>
      <c r="N88" s="27"/>
      <c r="O88" s="6"/>
      <c r="P88" s="6"/>
    </row>
    <row r="89" spans="2:16" ht="17.5" customHeight="1" x14ac:dyDescent="0.35">
      <c r="B89" s="46"/>
      <c r="C89" s="278" t="s">
        <v>174</v>
      </c>
      <c r="D89" s="278"/>
      <c r="E89" s="47"/>
      <c r="F89" s="47"/>
      <c r="G89" s="47"/>
      <c r="H89" s="278" t="s">
        <v>175</v>
      </c>
      <c r="I89" s="278"/>
      <c r="J89" s="278"/>
      <c r="K89" s="47"/>
      <c r="L89" s="48"/>
      <c r="M89" s="47"/>
      <c r="N89" s="27"/>
      <c r="O89" s="6"/>
      <c r="P89" s="6"/>
    </row>
    <row r="90" spans="2:16" s="81" customFormat="1" ht="21" customHeight="1" x14ac:dyDescent="0.35">
      <c r="B90" s="78"/>
      <c r="C90" s="271" t="s">
        <v>166</v>
      </c>
      <c r="D90" s="271"/>
      <c r="E90" s="77"/>
      <c r="F90" s="77"/>
      <c r="G90" s="77"/>
      <c r="H90" s="272" t="s">
        <v>168</v>
      </c>
      <c r="I90" s="272"/>
      <c r="J90" s="272"/>
      <c r="K90" s="79"/>
      <c r="L90" s="80"/>
      <c r="N90" s="82"/>
    </row>
    <row r="93" spans="2:16" x14ac:dyDescent="0.35">
      <c r="I93" s="24" t="s">
        <v>93</v>
      </c>
    </row>
  </sheetData>
  <mergeCells count="59">
    <mergeCell ref="C84:D84"/>
    <mergeCell ref="H84:J84"/>
    <mergeCell ref="B87:C87"/>
    <mergeCell ref="C89:D89"/>
    <mergeCell ref="C90:D90"/>
    <mergeCell ref="H89:J89"/>
    <mergeCell ref="H90:J90"/>
    <mergeCell ref="C64:C65"/>
    <mergeCell ref="B66:B68"/>
    <mergeCell ref="C66:C68"/>
    <mergeCell ref="C85:D85"/>
    <mergeCell ref="H85:J85"/>
    <mergeCell ref="B71:B73"/>
    <mergeCell ref="C71:C73"/>
    <mergeCell ref="H71:H73"/>
    <mergeCell ref="G72:G73"/>
    <mergeCell ref="B74:B75"/>
    <mergeCell ref="C74:C75"/>
    <mergeCell ref="G74:G75"/>
    <mergeCell ref="H74:H75"/>
    <mergeCell ref="B76:B78"/>
    <mergeCell ref="C76:C78"/>
    <mergeCell ref="B83:C83"/>
    <mergeCell ref="H34:H36"/>
    <mergeCell ref="B37:B45"/>
    <mergeCell ref="C37:C45"/>
    <mergeCell ref="G37:G44"/>
    <mergeCell ref="H37:H44"/>
    <mergeCell ref="H30:H31"/>
    <mergeCell ref="B32:B33"/>
    <mergeCell ref="C32:C33"/>
    <mergeCell ref="G32:G33"/>
    <mergeCell ref="H32:H33"/>
    <mergeCell ref="H10:H13"/>
    <mergeCell ref="B14:B29"/>
    <mergeCell ref="C14:C29"/>
    <mergeCell ref="G14:G29"/>
    <mergeCell ref="H14:H29"/>
    <mergeCell ref="H3:H5"/>
    <mergeCell ref="B6:B7"/>
    <mergeCell ref="C6:C7"/>
    <mergeCell ref="G6:G7"/>
    <mergeCell ref="H6:H7"/>
    <mergeCell ref="B69:B70"/>
    <mergeCell ref="C69:C70"/>
    <mergeCell ref="B3:B5"/>
    <mergeCell ref="C3:C5"/>
    <mergeCell ref="G3:G5"/>
    <mergeCell ref="B10:B13"/>
    <mergeCell ref="C10:C13"/>
    <mergeCell ref="G10:G13"/>
    <mergeCell ref="B30:B31"/>
    <mergeCell ref="C30:C31"/>
    <mergeCell ref="B34:B36"/>
    <mergeCell ref="C34:C36"/>
    <mergeCell ref="G34:G36"/>
    <mergeCell ref="B49:B63"/>
    <mergeCell ref="C49:C63"/>
    <mergeCell ref="B64:B65"/>
  </mergeCells>
  <printOptions horizontalCentered="1"/>
  <pageMargins left="0.31496062992125984" right="0.31496062992125984" top="0.35433070866141736" bottom="0.35433070866141736" header="0.11811023622047245" footer="0.11811023622047245"/>
  <pageSetup paperSize="14" scale="73" orientation="landscape" horizontalDpi="0" verticalDpi="0" r:id="rId1"/>
  <rowBreaks count="2" manualBreakCount="2">
    <brk id="29" max="12" man="1"/>
    <brk id="65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52C03-375C-41A7-B339-DE0FA3414A33}">
          <x14:formula1>
            <xm:f>LIST!$B$3:$B$8</xm:f>
          </x14:formula1>
          <xm:sqref>L3:L9 J3:J9 J11 L11 L42:L45 J13 J15:J17 L13 J19:J20 L15:L17 J22:J25 L19:L20 J27:J31 L22:L25 J33 L27:L31 J35:J36 L33 J38:J40 L38:L40 J42:J45 L35:L36 L71:L78 L49:L68 J49:J68 J71:J78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0D86-1A8E-4748-85EB-73230C90EFED}">
  <dimension ref="B2:C8"/>
  <sheetViews>
    <sheetView workbookViewId="0">
      <selection activeCell="C9" sqref="C9"/>
    </sheetView>
  </sheetViews>
  <sheetFormatPr defaultRowHeight="14.5" x14ac:dyDescent="0.35"/>
  <sheetData>
    <row r="2" spans="2:3" x14ac:dyDescent="0.35">
      <c r="B2" t="s">
        <v>123</v>
      </c>
    </row>
    <row r="3" spans="2:3" x14ac:dyDescent="0.35">
      <c r="B3" s="89">
        <v>5</v>
      </c>
      <c r="C3" t="s">
        <v>127</v>
      </c>
    </row>
    <row r="4" spans="2:3" x14ac:dyDescent="0.35">
      <c r="B4" s="89">
        <v>4</v>
      </c>
      <c r="C4" t="s">
        <v>126</v>
      </c>
    </row>
    <row r="5" spans="2:3" x14ac:dyDescent="0.35">
      <c r="B5" s="89">
        <v>3</v>
      </c>
      <c r="C5" t="s">
        <v>125</v>
      </c>
    </row>
    <row r="6" spans="2:3" x14ac:dyDescent="0.35">
      <c r="B6" s="89">
        <v>2</v>
      </c>
      <c r="C6" t="s">
        <v>128</v>
      </c>
    </row>
    <row r="7" spans="2:3" x14ac:dyDescent="0.35">
      <c r="B7" s="89">
        <v>1</v>
      </c>
      <c r="C7" t="s">
        <v>129</v>
      </c>
    </row>
    <row r="8" spans="2:3" x14ac:dyDescent="0.35">
      <c r="B8" s="89" t="s">
        <v>124</v>
      </c>
      <c r="C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OPPR_PMW &amp; PANEL</vt:lpstr>
      <vt:lpstr>FRONT PAGE</vt:lpstr>
      <vt:lpstr>STAFF</vt:lpstr>
      <vt:lpstr>SR or SUPV STAFF with STAFF</vt:lpstr>
      <vt:lpstr>OFFICER_without STAFF</vt:lpstr>
      <vt:lpstr>OFFICER_with STAFF</vt:lpstr>
      <vt:lpstr>LIST</vt:lpstr>
      <vt:lpstr>'FRONT PAGE'!Print_Area</vt:lpstr>
      <vt:lpstr>'OFFICER_with STAFF'!Print_Area</vt:lpstr>
      <vt:lpstr>'OFFICER_without STAFF'!Print_Area</vt:lpstr>
      <vt:lpstr>'OPPR_PMW &amp; PANEL'!Print_Area</vt:lpstr>
      <vt:lpstr>'SR or SUPV STAFF with STAFF'!Print_Area</vt:lpstr>
      <vt:lpstr>STAFF!Print_Area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MMAgaton</dc:creator>
  <cp:lastModifiedBy>Magel Agaton</cp:lastModifiedBy>
  <cp:lastPrinted>2023-07-09T05:28:39Z</cp:lastPrinted>
  <dcterms:created xsi:type="dcterms:W3CDTF">2023-06-28T07:33:36Z</dcterms:created>
  <dcterms:modified xsi:type="dcterms:W3CDTF">2024-03-20T03:45:01Z</dcterms:modified>
</cp:coreProperties>
</file>