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4EC4BD91-D9DB-49EB-8C5A-CA5712F75A3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29" i="1" l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U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BU36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U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U7" i="1" s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U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U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U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U11" i="1" s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U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U13" i="1" s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U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BU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U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U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U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U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U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U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U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U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U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U25" i="1" s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U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U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U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U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U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U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U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U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U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U35" i="1" s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<sst xmlns="http://schemas.openxmlformats.org/spreadsheetml/2006/main" count="231" uniqueCount="72">
  <si>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</si>
  <si>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</si>
  <si>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</si>
  <si>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</si>
  <si>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</si>
  <si>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</si>
  <si>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</si>
  <si>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</si>
  <si>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</si>
  <si>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</si>
  <si>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</si>
  <si>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</si>
  <si>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</si>
  <si>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</si>
  <si>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</si>
  <si>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</si>
  <si>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</si>
  <si>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</si>
  <si>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</si>
  <si>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</si>
  <si>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</si>
  <si>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</si>
  <si>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</si>
  <si>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</si>
  <si>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</si>
  <si>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</si>
  <si>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</si>
  <si>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</si>
  <si>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</si>
  <si>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</si>
  <si>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</si>
  <si>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</si>
  <si>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</si>
  <si>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</si>
  <si>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</si>
  <si>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</si>
  <si>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</si>
  <si>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</si>
  <si>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</si>
  <si>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</si>
  <si>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</si>
  <si>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</si>
  <si>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</si>
  <si>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</si>
  <si>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</si>
  <si>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</si>
  <si>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</si>
  <si>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</si>
  <si>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</si>
  <si>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</si>
  <si>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</si>
  <si>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</si>
  <si>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</si>
  <si>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</si>
  <si>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</si>
  <si>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</si>
  <si>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</si>
  <si>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</si>
  <si>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</si>
  <si>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</si>
  <si>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</si>
  <si>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</si>
  <si>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</si>
  <si>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</si>
  <si>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</si>
  <si>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</si>
  <si>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</si>
  <si>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</si>
  <si>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</si>
  <si>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Fop = Fstang/3</t>
  </si>
  <si>
    <t>Interpolering for moment (konstruktion1)</t>
  </si>
  <si>
    <t>Interpolering for moment (konstruktion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</si>
</sst>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-0.46266150900000008</c:v>
                </c:pt>
                <c:pt idx="1">
                  <c:v>-0.40098825416129041</c:v>
                </c:pt>
                <c:pt idx="2">
                  <c:v>-0.33931499932258075</c:v>
                </c:pt>
                <c:pt idx="3">
                  <c:v>-0.27764174448387108</c:v>
                </c:pt>
                <c:pt idx="4">
                  <c:v>-0.21596848964516147</c:v>
                </c:pt>
                <c:pt idx="5">
                  <c:v>-0.15429523480645171</c:v>
                </c:pt>
                <c:pt idx="6">
                  <c:v>-9.2621979967742005E-2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0.15407103938709651</c:v>
                </c:pt>
                <c:pt idx="11">
                  <c:v>0.21574429422580643</c:v>
                </c:pt>
                <c:pt idx="12">
                  <c:v>0.27741754906451616</c:v>
                </c:pt>
                <c:pt idx="13">
                  <c:v>0.33909080390322605</c:v>
                </c:pt>
                <c:pt idx="14">
                  <c:v>0.40076405874193582</c:v>
                </c:pt>
                <c:pt idx="15">
                  <c:v>0.46243731358064571</c:v>
                </c:pt>
                <c:pt idx="16">
                  <c:v>0.52411056841935544</c:v>
                </c:pt>
                <c:pt idx="17">
                  <c:v>0.58578382325806511</c:v>
                </c:pt>
                <c:pt idx="18">
                  <c:v>0.64745707809677522</c:v>
                </c:pt>
                <c:pt idx="19">
                  <c:v>0.70913033293548489</c:v>
                </c:pt>
                <c:pt idx="20">
                  <c:v>0.77080358777419467</c:v>
                </c:pt>
                <c:pt idx="21">
                  <c:v>0.83247684261290444</c:v>
                </c:pt>
                <c:pt idx="22">
                  <c:v>0.89415009745161445</c:v>
                </c:pt>
                <c:pt idx="23">
                  <c:v>0.95582335229032422</c:v>
                </c:pt>
                <c:pt idx="24">
                  <c:v>1.0174966071290339</c:v>
                </c:pt>
                <c:pt idx="25">
                  <c:v>1.0791698619677439</c:v>
                </c:pt>
                <c:pt idx="26">
                  <c:v>1.1408431168064539</c:v>
                </c:pt>
                <c:pt idx="27">
                  <c:v>1.2025163716451635</c:v>
                </c:pt>
                <c:pt idx="28">
                  <c:v>1.2641896264838732</c:v>
                </c:pt>
                <c:pt idx="29">
                  <c:v>1.325862881322583</c:v>
                </c:pt>
                <c:pt idx="30">
                  <c:v>1.387536136161293</c:v>
                </c:pt>
                <c:pt idx="31">
                  <c:v>1.4492093910000003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-0.46266150900000008</c:v>
                </c:pt>
                <c:pt idx="1">
                  <c:v>-0.40098825416129041</c:v>
                </c:pt>
                <c:pt idx="2">
                  <c:v>-0.33931499932258075</c:v>
                </c:pt>
                <c:pt idx="3">
                  <c:v>-0.27764174448387108</c:v>
                </c:pt>
                <c:pt idx="4">
                  <c:v>-0.21596848964516147</c:v>
                </c:pt>
                <c:pt idx="5">
                  <c:v>-0.15429523480645171</c:v>
                </c:pt>
                <c:pt idx="6">
                  <c:v>-9.2621979967742005E-2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0.15407103938709651</c:v>
                </c:pt>
                <c:pt idx="11">
                  <c:v>0.21574429422580643</c:v>
                </c:pt>
                <c:pt idx="12">
                  <c:v>0.27741754906451616</c:v>
                </c:pt>
                <c:pt idx="13">
                  <c:v>0.33909080390322605</c:v>
                </c:pt>
                <c:pt idx="14">
                  <c:v>0.40076405874193582</c:v>
                </c:pt>
                <c:pt idx="15">
                  <c:v>0.46243731358064571</c:v>
                </c:pt>
                <c:pt idx="16">
                  <c:v>0.52411056841935544</c:v>
                </c:pt>
                <c:pt idx="17">
                  <c:v>0.58578382325806511</c:v>
                </c:pt>
                <c:pt idx="18">
                  <c:v>0.64745707809677522</c:v>
                </c:pt>
                <c:pt idx="19">
                  <c:v>0.70913033293548489</c:v>
                </c:pt>
                <c:pt idx="20">
                  <c:v>0.77080358777419467</c:v>
                </c:pt>
                <c:pt idx="21">
                  <c:v>0.83247684261290444</c:v>
                </c:pt>
                <c:pt idx="22">
                  <c:v>0.89415009745161445</c:v>
                </c:pt>
                <c:pt idx="23">
                  <c:v>0.95582335229032422</c:v>
                </c:pt>
                <c:pt idx="24">
                  <c:v>1.0174966071290339</c:v>
                </c:pt>
                <c:pt idx="25">
                  <c:v>1.0791698619677439</c:v>
                </c:pt>
                <c:pt idx="26">
                  <c:v>1.1408431168064539</c:v>
                </c:pt>
                <c:pt idx="27">
                  <c:v>1.2025163716451635</c:v>
                </c:pt>
                <c:pt idx="28">
                  <c:v>1.2641896264838732</c:v>
                </c:pt>
                <c:pt idx="29">
                  <c:v>1.325862881322583</c:v>
                </c:pt>
                <c:pt idx="30">
                  <c:v>1.387536136161293</c:v>
                </c:pt>
                <c:pt idx="31">
                  <c:v>1.4492093910000003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B38" zoomScale="55" zoomScaleNormal="55" workbookViewId="0">
      <selection activeCell="AU88" sqref="AU88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9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3.15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4"/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5" t="s">
        <v>69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42.7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/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/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BT5/3</f>
        <v>-0.46266150900000008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/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3">BL6/BM6</f>
        <v>44.190651804502558</v>
      </c>
      <c r="BO6" s="33"/>
      <c r="BP6" s="16">
        <f t="shared" ref="BP6:BP35" si="14">BP5+($BD$36-$BD$5)/(ROW($BD$36)-ROW($BD$5))</f>
        <v>1096.7741935483871</v>
      </c>
      <c r="BQ6" s="15">
        <f t="shared" ref="BQ6:BQ36" si="15">0.00187*BP6-1.403</f>
        <v>0.64796774193548368</v>
      </c>
      <c r="BR6" s="15">
        <f t="shared" ref="BR6:BR36" si="16">0.00135*BP6-1.57916</f>
        <v>-9.8514838709677255E-2</v>
      </c>
      <c r="BS6" s="11">
        <f t="shared" ref="BS6:BS36" si="17">0.19489*BP6-336.3767</f>
        <v>-122.62637741935487</v>
      </c>
      <c r="BT6" s="11">
        <f t="shared" si="7"/>
        <v>-1.2029647624838713</v>
      </c>
      <c r="BU6" s="11">
        <f t="shared" ref="BU6:BU36" si="18">BT6/3</f>
        <v>-0.40098825416129041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19">BW6/BX6</f>
        <v>721.47862965242268</v>
      </c>
      <c r="BZ6" s="5"/>
      <c r="CA6" s="5"/>
    </row>
    <row r="7" spans="1:79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/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3"/>
        <v>31.549949232610469</v>
      </c>
      <c r="BO7" s="33"/>
      <c r="BP7" s="16">
        <f t="shared" si="14"/>
        <v>1193.5483870967741</v>
      </c>
      <c r="BQ7" s="15">
        <f t="shared" si="15"/>
        <v>0.82893548387096772</v>
      </c>
      <c r="BR7" s="15">
        <f t="shared" si="16"/>
        <v>3.2130322580645299E-2</v>
      </c>
      <c r="BS7" s="11">
        <f t="shared" si="17"/>
        <v>-103.76605483870969</v>
      </c>
      <c r="BT7" s="11">
        <f t="shared" si="7"/>
        <v>-1.0179449979677422</v>
      </c>
      <c r="BU7" s="11">
        <f t="shared" si="18"/>
        <v>-0.33931499932258075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19"/>
        <v>-1592.3440346452569</v>
      </c>
      <c r="BZ7" s="5"/>
      <c r="CA7" s="5"/>
    </row>
    <row r="8" spans="1:79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/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3"/>
        <v>30.743405698269203</v>
      </c>
      <c r="BO8" s="33"/>
      <c r="BP8" s="16">
        <f t="shared" si="14"/>
        <v>1290.3225806451612</v>
      </c>
      <c r="BQ8" s="15">
        <f t="shared" si="15"/>
        <v>1.0099032258064513</v>
      </c>
      <c r="BR8" s="15">
        <f t="shared" si="16"/>
        <v>0.16277548387096785</v>
      </c>
      <c r="BS8" s="11">
        <f t="shared" si="17"/>
        <v>-84.905732258064546</v>
      </c>
      <c r="BT8" s="11">
        <f t="shared" si="7"/>
        <v>-0.83292523345161329</v>
      </c>
      <c r="BU8" s="11">
        <f t="shared" si="18"/>
        <v>-0.27764174448387108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19"/>
        <v>-228.21487125799604</v>
      </c>
      <c r="BZ8" s="5"/>
      <c r="CA8" s="5"/>
    </row>
    <row r="9" spans="1:79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/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3"/>
        <v>45.950041479891425</v>
      </c>
      <c r="BO9" s="33"/>
      <c r="BP9" s="16">
        <f t="shared" si="14"/>
        <v>1387.0967741935483</v>
      </c>
      <c r="BQ9" s="15">
        <f t="shared" si="15"/>
        <v>1.1908709677419353</v>
      </c>
      <c r="BR9" s="15">
        <f t="shared" si="16"/>
        <v>0.29342064516129041</v>
      </c>
      <c r="BS9" s="11">
        <f t="shared" si="17"/>
        <v>-66.0454096774194</v>
      </c>
      <c r="BT9" s="11">
        <f t="shared" si="7"/>
        <v>-0.6479054689354844</v>
      </c>
      <c r="BU9" s="11">
        <f t="shared" si="18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19"/>
        <v>-89.778306915707347</v>
      </c>
      <c r="BZ9" s="5"/>
      <c r="CA9" s="5"/>
    </row>
    <row r="10" spans="1:79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/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3"/>
        <v>-100.63005993972854</v>
      </c>
      <c r="BO10" s="33"/>
      <c r="BP10" s="16">
        <f t="shared" si="14"/>
        <v>1483.8709677419354</v>
      </c>
      <c r="BQ10" s="15">
        <f t="shared" si="15"/>
        <v>1.3718387096774189</v>
      </c>
      <c r="BR10" s="15">
        <f t="shared" si="16"/>
        <v>0.42406580645161318</v>
      </c>
      <c r="BS10" s="11">
        <f t="shared" si="17"/>
        <v>-47.185087096774225</v>
      </c>
      <c r="BT10" s="11">
        <f t="shared" si="7"/>
        <v>-0.46288570441935517</v>
      </c>
      <c r="BU10" s="11">
        <f t="shared" si="18"/>
        <v>-0.15429523480645171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19"/>
        <v>-41.213735178250083</v>
      </c>
      <c r="BZ10" s="5"/>
      <c r="CA10" s="5"/>
    </row>
    <row r="11" spans="1:79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/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3"/>
        <v>-10.614990763174704</v>
      </c>
      <c r="BO11" s="33"/>
      <c r="BP11" s="16">
        <f t="shared" si="14"/>
        <v>1580.6451612903224</v>
      </c>
      <c r="BQ11" s="15">
        <f t="shared" si="15"/>
        <v>1.552806451612903</v>
      </c>
      <c r="BR11" s="15">
        <f t="shared" si="16"/>
        <v>0.55471096774193551</v>
      </c>
      <c r="BS11" s="11">
        <f t="shared" si="17"/>
        <v>-28.324764516129051</v>
      </c>
      <c r="BT11" s="11">
        <f t="shared" si="7"/>
        <v>-0.277865939903226</v>
      </c>
      <c r="BU11" s="11">
        <f t="shared" si="18"/>
        <v>-9.2621979967742005E-2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19"/>
        <v>-17.79893433054027</v>
      </c>
      <c r="BZ11" s="5"/>
      <c r="CA11" s="5"/>
    </row>
    <row r="12" spans="1:79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/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3"/>
        <v>-2.3348307649930291</v>
      </c>
      <c r="BO12" s="33"/>
      <c r="BP12" s="16">
        <f t="shared" si="14"/>
        <v>1677.4193548387095</v>
      </c>
      <c r="BQ12" s="15">
        <f t="shared" si="15"/>
        <v>1.7337741935483866</v>
      </c>
      <c r="BR12" s="15">
        <f t="shared" si="16"/>
        <v>0.68535612903225829</v>
      </c>
      <c r="BS12" s="11">
        <f t="shared" si="17"/>
        <v>-9.4644419354839329</v>
      </c>
      <c r="BT12" s="11">
        <f t="shared" si="7"/>
        <v>-9.2846175387097385E-2</v>
      </c>
      <c r="BU12" s="11">
        <f t="shared" si="18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19"/>
        <v>-4.575148677898623</v>
      </c>
      <c r="BZ12" s="5"/>
      <c r="CA12" s="5"/>
    </row>
    <row r="13" spans="1:79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/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3"/>
        <v>0.43923661920714663</v>
      </c>
      <c r="BO13" s="33"/>
      <c r="BP13" s="16">
        <f t="shared" si="14"/>
        <v>1774.1935483870966</v>
      </c>
      <c r="BQ13" s="15">
        <f t="shared" si="15"/>
        <v>1.9147419354838706</v>
      </c>
      <c r="BR13" s="15">
        <f t="shared" si="16"/>
        <v>0.81600129032258062</v>
      </c>
      <c r="BS13" s="11">
        <f t="shared" si="17"/>
        <v>9.3958806451612418</v>
      </c>
      <c r="BT13" s="11">
        <f t="shared" si="7"/>
        <v>9.2173589129031785E-2</v>
      </c>
      <c r="BU13" s="11">
        <f t="shared" si="18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19"/>
        <v>3.6535476738917132</v>
      </c>
      <c r="BZ13" s="5"/>
      <c r="CA13" s="5"/>
    </row>
    <row r="14" spans="1:79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/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3"/>
        <v>1.7078964590872809</v>
      </c>
      <c r="BO14" s="33"/>
      <c r="BP14" s="16">
        <f t="shared" si="14"/>
        <v>1870.9677419354837</v>
      </c>
      <c r="BQ14" s="15">
        <f t="shared" si="15"/>
        <v>2.0957096774193542</v>
      </c>
      <c r="BR14" s="15">
        <f t="shared" si="16"/>
        <v>0.94664645161290339</v>
      </c>
      <c r="BS14" s="11">
        <f t="shared" si="17"/>
        <v>28.256203225806416</v>
      </c>
      <c r="BT14" s="11">
        <f t="shared" si="7"/>
        <v>0.27719335364516096</v>
      </c>
      <c r="BU14" s="11">
        <f t="shared" si="18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19"/>
        <v>9.125119513580918</v>
      </c>
      <c r="BZ14" s="5"/>
      <c r="CA14" s="5"/>
    </row>
    <row r="15" spans="1:79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/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3"/>
        <v>2.3807064504459872</v>
      </c>
      <c r="BO15" s="33"/>
      <c r="BP15" s="16">
        <f t="shared" si="14"/>
        <v>1967.7419354838707</v>
      </c>
      <c r="BQ15" s="15">
        <f t="shared" si="15"/>
        <v>2.2766774193548382</v>
      </c>
      <c r="BR15" s="15">
        <f t="shared" si="16"/>
        <v>1.0772916129032257</v>
      </c>
      <c r="BS15" s="11">
        <f t="shared" si="17"/>
        <v>47.116525806451534</v>
      </c>
      <c r="BT15" s="11">
        <f t="shared" si="7"/>
        <v>0.46221311816128957</v>
      </c>
      <c r="BU15" s="11">
        <f t="shared" si="18"/>
        <v>0.15407103938709651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19"/>
        <v>12.94446209958674</v>
      </c>
      <c r="BZ15" s="5"/>
      <c r="CA15" s="5"/>
    </row>
    <row r="16" spans="1:79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/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3"/>
        <v>2.7693672889241467</v>
      </c>
      <c r="BO16" s="33"/>
      <c r="BP16" s="16">
        <f t="shared" si="14"/>
        <v>2064.516129032258</v>
      </c>
      <c r="BQ16" s="15">
        <f t="shared" si="15"/>
        <v>2.4576451612903223</v>
      </c>
      <c r="BR16" s="15">
        <f t="shared" si="16"/>
        <v>1.2079367741935485</v>
      </c>
      <c r="BS16" s="11">
        <f t="shared" si="17"/>
        <v>65.976848387096766</v>
      </c>
      <c r="BT16" s="11">
        <f t="shared" si="7"/>
        <v>0.6472328826774193</v>
      </c>
      <c r="BU16" s="11">
        <f t="shared" si="18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19"/>
        <v>15.711724325760276</v>
      </c>
      <c r="BZ16" s="5"/>
      <c r="CA16" s="5"/>
    </row>
    <row r="17" spans="1:79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/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3"/>
        <v>3.0061428588907364</v>
      </c>
      <c r="BO17" s="33"/>
      <c r="BP17" s="16">
        <f t="shared" si="14"/>
        <v>2161.2903225806454</v>
      </c>
      <c r="BQ17" s="15">
        <f t="shared" si="15"/>
        <v>2.6386129032258068</v>
      </c>
      <c r="BR17" s="15">
        <f t="shared" si="16"/>
        <v>1.3385819354838713</v>
      </c>
      <c r="BS17" s="11">
        <f t="shared" si="17"/>
        <v>84.83717096774194</v>
      </c>
      <c r="BT17" s="11">
        <f t="shared" si="7"/>
        <v>0.83225264719354841</v>
      </c>
      <c r="BU17" s="11">
        <f t="shared" si="18"/>
        <v>0.27741754906451616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19"/>
        <v>17.776900075546742</v>
      </c>
      <c r="BZ17" s="5"/>
      <c r="CA17" s="5"/>
    </row>
    <row r="18" spans="1:79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/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3"/>
        <v>3.1552050112501147</v>
      </c>
      <c r="BO18" s="33"/>
      <c r="BP18" s="16">
        <f t="shared" si="14"/>
        <v>2258.0645161290327</v>
      </c>
      <c r="BQ18" s="15">
        <f t="shared" si="15"/>
        <v>2.8195806451612913</v>
      </c>
      <c r="BR18" s="15">
        <f t="shared" si="16"/>
        <v>1.4692270967741945</v>
      </c>
      <c r="BS18" s="11">
        <f t="shared" si="17"/>
        <v>103.69749354838717</v>
      </c>
      <c r="BT18" s="11">
        <f t="shared" si="7"/>
        <v>1.0172724117096781</v>
      </c>
      <c r="BU18" s="11">
        <f t="shared" si="18"/>
        <v>0.33909080390322605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19"/>
        <v>19.355684816713087</v>
      </c>
      <c r="BZ18" s="5"/>
      <c r="CA18" s="5"/>
    </row>
    <row r="19" spans="1:79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/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3"/>
        <v>3.2507136755783526</v>
      </c>
      <c r="BO19" s="33"/>
      <c r="BP19" s="16">
        <f t="shared" si="14"/>
        <v>2354.83870967742</v>
      </c>
      <c r="BQ19" s="15">
        <f t="shared" si="15"/>
        <v>3.0005483870967748</v>
      </c>
      <c r="BR19" s="15">
        <f t="shared" si="16"/>
        <v>1.5998722580645173</v>
      </c>
      <c r="BS19" s="11">
        <f t="shared" si="17"/>
        <v>122.55781612903235</v>
      </c>
      <c r="BT19" s="11">
        <f t="shared" si="7"/>
        <v>1.2022921762258074</v>
      </c>
      <c r="BU19" s="11">
        <f t="shared" si="18"/>
        <v>0.40076405874193582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19"/>
        <v>20.587026507776905</v>
      </c>
      <c r="BZ19" s="5"/>
      <c r="CA19" s="5"/>
    </row>
    <row r="20" spans="1:79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/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3"/>
        <v>3.3121368966681732</v>
      </c>
      <c r="BO20" s="33"/>
      <c r="BP20" s="16">
        <f t="shared" si="14"/>
        <v>2451.6129032258073</v>
      </c>
      <c r="BQ20" s="15">
        <f t="shared" si="15"/>
        <v>3.1815161290322593</v>
      </c>
      <c r="BR20" s="15">
        <f t="shared" si="16"/>
        <v>1.73051741935484</v>
      </c>
      <c r="BS20" s="11">
        <f t="shared" si="17"/>
        <v>141.41813870967758</v>
      </c>
      <c r="BT20" s="11">
        <f t="shared" si="7"/>
        <v>1.3873119407419372</v>
      </c>
      <c r="BU20" s="11">
        <f t="shared" si="18"/>
        <v>0.46243731358064571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19"/>
        <v>21.563750440405162</v>
      </c>
      <c r="BZ20" s="5"/>
      <c r="CA20" s="5"/>
    </row>
    <row r="21" spans="1:79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/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3"/>
        <v>3.3511661435420752</v>
      </c>
      <c r="BO21" s="33"/>
      <c r="BP21" s="16">
        <f t="shared" si="14"/>
        <v>2548.3870967741946</v>
      </c>
      <c r="BQ21" s="15">
        <f t="shared" si="15"/>
        <v>3.3624838709677438</v>
      </c>
      <c r="BR21" s="15">
        <f t="shared" si="16"/>
        <v>1.8611625806451628</v>
      </c>
      <c r="BS21" s="11">
        <f t="shared" si="17"/>
        <v>160.27846129032275</v>
      </c>
      <c r="BT21" s="11">
        <f t="shared" si="7"/>
        <v>1.5723317052580663</v>
      </c>
      <c r="BU21" s="11">
        <f t="shared" si="18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19"/>
        <v>22.349788928375887</v>
      </c>
      <c r="BZ21" s="5"/>
      <c r="CA21" s="5"/>
    </row>
    <row r="22" spans="1:79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/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3"/>
        <v>3.3751195186091407</v>
      </c>
      <c r="BO22" s="33"/>
      <c r="BP22" s="16">
        <f t="shared" si="14"/>
        <v>2645.1612903225819</v>
      </c>
      <c r="BQ22" s="15">
        <f t="shared" si="15"/>
        <v>3.5434516129032274</v>
      </c>
      <c r="BR22" s="15">
        <f t="shared" si="16"/>
        <v>1.9918077419354856</v>
      </c>
      <c r="BS22" s="11">
        <f t="shared" si="17"/>
        <v>179.13878387096793</v>
      </c>
      <c r="BT22" s="11">
        <f t="shared" si="7"/>
        <v>1.7573514697741954</v>
      </c>
      <c r="BU22" s="11">
        <f t="shared" si="18"/>
        <v>0.58578382325806511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19"/>
        <v>22.990332033933463</v>
      </c>
      <c r="BZ22" s="5"/>
      <c r="CA22" s="5"/>
    </row>
    <row r="23" spans="1:79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/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3"/>
        <v>3.388733544447061</v>
      </c>
      <c r="BO23" s="33"/>
      <c r="BP23" s="16">
        <f t="shared" si="14"/>
        <v>2741.9354838709692</v>
      </c>
      <c r="BQ23" s="15">
        <f t="shared" si="15"/>
        <v>3.7244193548387119</v>
      </c>
      <c r="BR23" s="15">
        <f t="shared" si="16"/>
        <v>2.1224529032258088</v>
      </c>
      <c r="BS23" s="11">
        <f t="shared" si="17"/>
        <v>197.99910645161322</v>
      </c>
      <c r="BT23" s="11">
        <f t="shared" si="7"/>
        <v>1.9423712342903257</v>
      </c>
      <c r="BU23" s="11">
        <f t="shared" si="18"/>
        <v>0.64745707809677522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19"/>
        <v>23.518044695916821</v>
      </c>
      <c r="BZ23" s="5"/>
      <c r="CA23" s="5"/>
    </row>
    <row r="24" spans="1:79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/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3"/>
        <v>3.3951592204027996</v>
      </c>
      <c r="BO24" s="33"/>
      <c r="BP24" s="16">
        <f t="shared" si="14"/>
        <v>2838.7096774193565</v>
      </c>
      <c r="BQ24" s="15">
        <f t="shared" si="15"/>
        <v>3.9053870967741964</v>
      </c>
      <c r="BR24" s="15">
        <f t="shared" si="16"/>
        <v>2.2530980645161316</v>
      </c>
      <c r="BS24" s="11">
        <f t="shared" si="17"/>
        <v>216.85942903225839</v>
      </c>
      <c r="BT24" s="11">
        <f t="shared" si="7"/>
        <v>2.1273909988064545</v>
      </c>
      <c r="BU24" s="11">
        <f t="shared" si="18"/>
        <v>0.70913033293548489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19"/>
        <v>23.957003315114036</v>
      </c>
      <c r="BZ24" s="5"/>
      <c r="CA24" s="5"/>
    </row>
    <row r="25" spans="1:79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/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3"/>
        <v>3.3965410727488337</v>
      </c>
      <c r="BO25" s="33"/>
      <c r="BP25" s="16">
        <f t="shared" si="14"/>
        <v>2935.4838709677438</v>
      </c>
      <c r="BQ25" s="15">
        <f t="shared" si="15"/>
        <v>4.0863548387096813</v>
      </c>
      <c r="BR25" s="15">
        <f t="shared" si="16"/>
        <v>2.3837432258064544</v>
      </c>
      <c r="BS25" s="11">
        <f t="shared" si="17"/>
        <v>235.71975161290356</v>
      </c>
      <c r="BT25" s="11">
        <f t="shared" si="7"/>
        <v>2.3124107633225841</v>
      </c>
      <c r="BU25" s="11">
        <f t="shared" si="18"/>
        <v>0.77080358777419467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19"/>
        <v>24.325261164966847</v>
      </c>
      <c r="BZ25" s="5"/>
      <c r="CA25" s="5"/>
    </row>
    <row r="26" spans="1:79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/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3"/>
        <v>3.3943666525227121</v>
      </c>
      <c r="BO26" s="33"/>
      <c r="BP26" s="16">
        <f t="shared" si="14"/>
        <v>3032.2580645161311</v>
      </c>
      <c r="BQ26" s="15">
        <f t="shared" si="15"/>
        <v>4.267322580645164</v>
      </c>
      <c r="BR26" s="15">
        <f t="shared" si="16"/>
        <v>2.5143883870967771</v>
      </c>
      <c r="BS26" s="11">
        <f t="shared" si="17"/>
        <v>254.58007419354874</v>
      </c>
      <c r="BT26" s="11">
        <f t="shared" si="7"/>
        <v>2.4974305278387132</v>
      </c>
      <c r="BU26" s="11">
        <f t="shared" si="18"/>
        <v>0.83247684261290444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19"/>
        <v>24.63656291816357</v>
      </c>
      <c r="BZ26" s="5"/>
      <c r="CA26" s="5"/>
    </row>
    <row r="27" spans="1:79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/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3"/>
        <v>3.3896843256890756</v>
      </c>
      <c r="BO27" s="33"/>
      <c r="BP27" s="16">
        <f t="shared" si="14"/>
        <v>3129.0322580645184</v>
      </c>
      <c r="BQ27" s="15">
        <f t="shared" si="15"/>
        <v>4.4482903225806485</v>
      </c>
      <c r="BR27" s="15">
        <f t="shared" si="16"/>
        <v>2.6450335483870999</v>
      </c>
      <c r="BS27" s="11">
        <f t="shared" si="17"/>
        <v>273.44039677419403</v>
      </c>
      <c r="BT27" s="11">
        <f t="shared" si="7"/>
        <v>2.6824502923548432</v>
      </c>
      <c r="BU27" s="11">
        <f t="shared" si="18"/>
        <v>0.89415009745161445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19"/>
        <v>24.901516316140579</v>
      </c>
      <c r="BZ27" s="5"/>
      <c r="CA27" s="5"/>
    </row>
    <row r="28" spans="1:79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/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3"/>
        <v>3.3832427721350418</v>
      </c>
      <c r="BO28" s="33"/>
      <c r="BP28" s="16">
        <f t="shared" si="14"/>
        <v>3225.8064516129057</v>
      </c>
      <c r="BQ28" s="15">
        <f t="shared" si="15"/>
        <v>4.629258064516133</v>
      </c>
      <c r="BR28" s="15">
        <f t="shared" si="16"/>
        <v>2.7756787096774227</v>
      </c>
      <c r="BS28" s="11">
        <f t="shared" si="17"/>
        <v>292.3007193548392</v>
      </c>
      <c r="BT28" s="11">
        <f t="shared" si="7"/>
        <v>2.8674700568709728</v>
      </c>
      <c r="BU28" s="11">
        <f t="shared" si="18"/>
        <v>0.95582335229032422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19"/>
        <v>25.128408900085415</v>
      </c>
      <c r="BZ28" s="5"/>
      <c r="CA28" s="5"/>
    </row>
    <row r="29" spans="1:79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/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3"/>
        <v>3.3755824993770727</v>
      </c>
      <c r="BO29" s="33"/>
      <c r="BP29" s="16">
        <f t="shared" si="14"/>
        <v>3322.580645161293</v>
      </c>
      <c r="BQ29" s="15">
        <f t="shared" si="15"/>
        <v>4.8102258064516175</v>
      </c>
      <c r="BR29" s="15">
        <f t="shared" si="16"/>
        <v>2.9063238709677455</v>
      </c>
      <c r="BS29" s="11">
        <f t="shared" si="17"/>
        <v>311.16104193548438</v>
      </c>
      <c r="BT29" s="11">
        <f t="shared" si="7"/>
        <v>3.0524898213871019</v>
      </c>
      <c r="BU29" s="11">
        <f t="shared" si="18"/>
        <v>1.0174966071290339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19"/>
        <v>25.323787538975676</v>
      </c>
      <c r="BZ29" s="5"/>
      <c r="CA29" s="5"/>
    </row>
    <row r="30" spans="1:79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/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3"/>
        <v>3.3670971486856902</v>
      </c>
      <c r="BO30" s="33"/>
      <c r="BP30" s="16">
        <f t="shared" si="14"/>
        <v>3419.3548387096803</v>
      </c>
      <c r="BQ30" s="15">
        <f t="shared" si="15"/>
        <v>4.9911935483871019</v>
      </c>
      <c r="BR30" s="15">
        <f t="shared" si="16"/>
        <v>3.0369690322580691</v>
      </c>
      <c r="BS30" s="11">
        <f t="shared" si="17"/>
        <v>330.02136451612955</v>
      </c>
      <c r="BT30" s="11">
        <f t="shared" si="7"/>
        <v>3.2375095859032315</v>
      </c>
      <c r="BU30" s="11">
        <f t="shared" si="18"/>
        <v>1.0791698619677439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19"/>
        <v>25.492876292838915</v>
      </c>
      <c r="BZ30" s="5"/>
      <c r="CA30" s="5"/>
    </row>
    <row r="31" spans="1:79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/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3"/>
        <v>3.3580753317141516</v>
      </c>
      <c r="BO31" s="33"/>
      <c r="BP31" s="16">
        <f t="shared" si="14"/>
        <v>3516.1290322580676</v>
      </c>
      <c r="BQ31" s="15">
        <f t="shared" si="15"/>
        <v>5.1721612903225864</v>
      </c>
      <c r="BR31" s="15">
        <f t="shared" si="16"/>
        <v>3.1676141935483919</v>
      </c>
      <c r="BS31" s="11">
        <f t="shared" si="17"/>
        <v>348.88168709677484</v>
      </c>
      <c r="BT31" s="11">
        <f t="shared" si="7"/>
        <v>3.4225293504193615</v>
      </c>
      <c r="BU31" s="11">
        <f t="shared" si="18"/>
        <v>1.1408431168064539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19"/>
        <v>25.639882122510645</v>
      </c>
      <c r="BZ31" s="5"/>
      <c r="CA31" s="5"/>
    </row>
    <row r="32" spans="1:79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/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3"/>
        <v>3.348729653473236</v>
      </c>
      <c r="BO32" s="33"/>
      <c r="BP32" s="16">
        <f t="shared" si="14"/>
        <v>3612.9032258064549</v>
      </c>
      <c r="BQ32" s="15">
        <f t="shared" si="15"/>
        <v>5.3531290322580709</v>
      </c>
      <c r="BR32" s="15">
        <f t="shared" si="16"/>
        <v>3.2982593548387147</v>
      </c>
      <c r="BS32" s="11">
        <f t="shared" si="17"/>
        <v>367.74200967742001</v>
      </c>
      <c r="BT32" s="11">
        <f t="shared" si="7"/>
        <v>3.6075491149354906</v>
      </c>
      <c r="BU32" s="11">
        <f t="shared" si="18"/>
        <v>1.2025163716451635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19"/>
        <v>25.768221530945542</v>
      </c>
      <c r="BZ32" s="5"/>
      <c r="CA32" s="5"/>
    </row>
    <row r="33" spans="1:79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/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3"/>
        <v>3.3392171432030171</v>
      </c>
      <c r="BO33" s="33"/>
      <c r="BP33" s="16">
        <f t="shared" si="14"/>
        <v>3709.6774193548422</v>
      </c>
      <c r="BQ33" s="15">
        <f t="shared" si="15"/>
        <v>5.5340967741935554</v>
      </c>
      <c r="BR33" s="15">
        <f t="shared" si="16"/>
        <v>3.4289045161290375</v>
      </c>
      <c r="BS33" s="11">
        <f t="shared" si="17"/>
        <v>386.60233225806519</v>
      </c>
      <c r="BT33" s="11">
        <f t="shared" si="7"/>
        <v>3.7925688794516197</v>
      </c>
      <c r="BU33" s="11">
        <f t="shared" si="18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19"/>
        <v>25.880690636260365</v>
      </c>
      <c r="BZ33" s="5"/>
      <c r="CA33" s="5"/>
    </row>
    <row r="34" spans="1:79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/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3"/>
        <v>3.3296538264850994</v>
      </c>
      <c r="BO34" s="33"/>
      <c r="BP34" s="16">
        <f t="shared" si="14"/>
        <v>3806.4516129032295</v>
      </c>
      <c r="BQ34" s="15">
        <f t="shared" si="15"/>
        <v>5.7150645161290381</v>
      </c>
      <c r="BR34" s="15">
        <f t="shared" si="16"/>
        <v>3.5595496774193602</v>
      </c>
      <c r="BS34" s="11">
        <f t="shared" si="17"/>
        <v>405.46265483871036</v>
      </c>
      <c r="BT34" s="11">
        <f t="shared" si="7"/>
        <v>3.9775886439677488</v>
      </c>
      <c r="BU34" s="11">
        <f t="shared" si="18"/>
        <v>1.325862881322583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19"/>
        <v>25.97959422558564</v>
      </c>
      <c r="BZ34" s="5"/>
      <c r="CA34" s="5"/>
    </row>
    <row r="35" spans="1:79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/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3"/>
        <v>3.32012524154253</v>
      </c>
      <c r="BO35" s="33"/>
      <c r="BP35" s="16">
        <f t="shared" si="14"/>
        <v>3903.2258064516168</v>
      </c>
      <c r="BQ35" s="15">
        <f t="shared" si="15"/>
        <v>5.8960322580645226</v>
      </c>
      <c r="BR35" s="15">
        <f t="shared" si="16"/>
        <v>3.690194838709683</v>
      </c>
      <c r="BS35" s="11">
        <f t="shared" si="17"/>
        <v>424.32297741935565</v>
      </c>
      <c r="BT35" s="11">
        <f t="shared" si="7"/>
        <v>4.1626084084838793</v>
      </c>
      <c r="BU35" s="11">
        <f t="shared" si="18"/>
        <v>1.387536136161293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19"/>
        <v>26.06684469434196</v>
      </c>
      <c r="BZ35" s="5"/>
      <c r="CA35" s="5"/>
    </row>
    <row r="36" spans="1:79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/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3"/>
        <v>3.3106941091425401</v>
      </c>
      <c r="BO36" s="33"/>
      <c r="BP36" s="11">
        <v>4000</v>
      </c>
      <c r="BQ36" s="15">
        <f t="shared" si="15"/>
        <v>6.077</v>
      </c>
      <c r="BR36" s="15">
        <f t="shared" si="16"/>
        <v>3.8208400000000005</v>
      </c>
      <c r="BS36" s="11">
        <f t="shared" si="17"/>
        <v>443.18330000000003</v>
      </c>
      <c r="BT36" s="11">
        <f t="shared" si="7"/>
        <v>4.3476281730000013</v>
      </c>
      <c r="BU36" s="11">
        <f t="shared" si="18"/>
        <v>1.4492093910000003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19"/>
        <v>26.144038622624134</v>
      </c>
      <c r="BZ36" s="5"/>
      <c r="CA36" s="5"/>
    </row>
    <row r="37" spans="1:79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70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4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71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2.7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0">AY91*64/1000</f>
        <v>1.3962043326650681E-3</v>
      </c>
      <c r="BA91" s="27">
        <f t="shared" ref="BA91:BA129" si="31">AZ91*AU91*0.10472</f>
        <v>0.14621051771668592</v>
      </c>
      <c r="BB91" s="15">
        <f t="shared" ref="BB91:BB129" si="32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3">AU91+($AU$129-$AU$91)/(ROW($AU$129)-ROW($AU$91))</f>
        <v>1131.578947368421</v>
      </c>
      <c r="AV92" s="15">
        <f t="shared" ref="AV92:AV128" si="34">0.0017271*AU92 - 0.9937473</f>
        <v>0.96060270000000003</v>
      </c>
      <c r="AW92" s="15">
        <f t="shared" ref="AW92:AW129" si="35">0.001231*AU92 - 1.287051</f>
        <v>0.10592268421052653</v>
      </c>
      <c r="AX92" s="14">
        <f t="shared" ref="AX92:AX129" si="36">0.000001*AU92^2.1157</f>
        <v>2.8885577595399616</v>
      </c>
      <c r="AY92" s="14">
        <f t="shared" ref="AY92:AY129" si="37">9.81*AX92/1000</f>
        <v>2.8336751621087026E-2</v>
      </c>
      <c r="AZ92" s="14">
        <f t="shared" si="30"/>
        <v>1.8135521037495697E-3</v>
      </c>
      <c r="BA92" s="27">
        <f t="shared" si="31"/>
        <v>0.21490401529210951</v>
      </c>
      <c r="BB92" s="15">
        <f t="shared" si="32"/>
        <v>0.10174961644387916</v>
      </c>
      <c r="BC92" s="26">
        <f t="shared" ref="BC92:BC116" si="38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3"/>
        <v>1263.1578947368421</v>
      </c>
      <c r="AV93" s="15">
        <f t="shared" si="34"/>
        <v>1.1878527000000001</v>
      </c>
      <c r="AW93" s="15">
        <f t="shared" si="35"/>
        <v>0.26789636842105269</v>
      </c>
      <c r="AX93" s="14">
        <f t="shared" si="36"/>
        <v>3.64547337394339</v>
      </c>
      <c r="AY93" s="14">
        <f t="shared" si="37"/>
        <v>3.5762093798384652E-2</v>
      </c>
      <c r="AZ93" s="14">
        <f t="shared" si="30"/>
        <v>2.2887740030966175E-3</v>
      </c>
      <c r="BA93" s="27">
        <f t="shared" si="31"/>
        <v>0.3027542066580351</v>
      </c>
      <c r="BB93" s="15">
        <f t="shared" si="32"/>
        <v>0.31822142454914221</v>
      </c>
      <c r="BC93" s="26">
        <f t="shared" si="38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3"/>
        <v>1394.7368421052631</v>
      </c>
      <c r="AV94" s="15">
        <f t="shared" si="34"/>
        <v>1.4151027000000003</v>
      </c>
      <c r="AW94" s="15">
        <f t="shared" si="35"/>
        <v>0.42987005263157907</v>
      </c>
      <c r="AX94" s="14">
        <f t="shared" si="36"/>
        <v>4.4957515424209307</v>
      </c>
      <c r="AY94" s="14">
        <f t="shared" si="37"/>
        <v>4.4103322631149335E-2</v>
      </c>
      <c r="AZ94" s="14">
        <f t="shared" si="30"/>
        <v>2.8226126483935575E-3</v>
      </c>
      <c r="BA94" s="27">
        <f t="shared" si="31"/>
        <v>0.41226188991073648</v>
      </c>
      <c r="BB94" s="15">
        <f t="shared" si="32"/>
        <v>0.60831027212808975</v>
      </c>
      <c r="BC94" s="26">
        <f t="shared" si="38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3"/>
        <v>1526.3157894736842</v>
      </c>
      <c r="AV95" s="15">
        <f t="shared" si="34"/>
        <v>1.6423527</v>
      </c>
      <c r="AW95" s="15">
        <f t="shared" si="35"/>
        <v>0.59184373684210545</v>
      </c>
      <c r="AX95" s="14">
        <f t="shared" si="36"/>
        <v>5.440470385530829</v>
      </c>
      <c r="AY95" s="14">
        <f t="shared" si="37"/>
        <v>5.337101448205743E-2</v>
      </c>
      <c r="AZ95" s="14">
        <f t="shared" si="30"/>
        <v>3.4157449268516753E-3</v>
      </c>
      <c r="BA95" s="27">
        <f t="shared" si="31"/>
        <v>0.54595828702406923</v>
      </c>
      <c r="BB95" s="15">
        <f t="shared" si="32"/>
        <v>0.97201615918072137</v>
      </c>
      <c r="BC95" s="26">
        <f t="shared" si="38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3"/>
        <v>1657.8947368421052</v>
      </c>
      <c r="AV96" s="15">
        <f t="shared" si="34"/>
        <v>1.8696027000000002</v>
      </c>
      <c r="AW96" s="15">
        <f t="shared" si="35"/>
        <v>0.75381742105263161</v>
      </c>
      <c r="AX96" s="14">
        <f t="shared" si="36"/>
        <v>6.4806213186254897</v>
      </c>
      <c r="AY96" s="14">
        <f t="shared" si="37"/>
        <v>6.3574895135716056E-2</v>
      </c>
      <c r="AZ96" s="14">
        <f t="shared" si="30"/>
        <v>4.0687932886858272E-3</v>
      </c>
      <c r="BA96" s="27">
        <f t="shared" si="31"/>
        <v>0.70640247608011386</v>
      </c>
      <c r="BB96" s="15">
        <f t="shared" si="32"/>
        <v>1.4093390857070369</v>
      </c>
      <c r="BC96" s="26">
        <f t="shared" si="38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3"/>
        <v>1789.4736842105262</v>
      </c>
      <c r="AV97" s="15">
        <f t="shared" si="34"/>
        <v>2.0968526999999999</v>
      </c>
      <c r="AW97" s="15">
        <f t="shared" si="35"/>
        <v>0.91579110526315821</v>
      </c>
      <c r="AX97" s="14">
        <f t="shared" si="36"/>
        <v>7.6171226963520491</v>
      </c>
      <c r="AY97" s="14">
        <f t="shared" si="37"/>
        <v>7.472397365121361E-2</v>
      </c>
      <c r="AZ97" s="14">
        <f t="shared" si="30"/>
        <v>4.7823343136776707E-3</v>
      </c>
      <c r="BA97" s="27">
        <f t="shared" si="31"/>
        <v>0.89617924616647737</v>
      </c>
      <c r="BB97" s="15">
        <f t="shared" si="32"/>
        <v>1.9202790517070374</v>
      </c>
      <c r="BC97" s="26">
        <f t="shared" si="38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3"/>
        <v>1921.0526315789473</v>
      </c>
      <c r="AV98" s="15">
        <f t="shared" si="34"/>
        <v>2.3241027000000001</v>
      </c>
      <c r="AW98" s="15">
        <f t="shared" si="35"/>
        <v>1.0777647894736844</v>
      </c>
      <c r="AX98" s="14">
        <f t="shared" si="36"/>
        <v>8.8508304190847156</v>
      </c>
      <c r="AY98" s="14">
        <f t="shared" si="37"/>
        <v>8.6826646411221065E-2</v>
      </c>
      <c r="AZ98" s="14">
        <f t="shared" si="30"/>
        <v>5.5569053703181485E-3</v>
      </c>
      <c r="BA98" s="27">
        <f t="shared" si="31"/>
        <v>1.1178972767820869</v>
      </c>
      <c r="BB98" s="15">
        <f t="shared" si="32"/>
        <v>2.5048360571807216</v>
      </c>
      <c r="BC98" s="26">
        <f t="shared" si="38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3"/>
        <v>2052.6315789473683</v>
      </c>
      <c r="AV99" s="15">
        <f t="shared" si="34"/>
        <v>2.5513527000000003</v>
      </c>
      <c r="AW99" s="15">
        <f t="shared" si="35"/>
        <v>1.2397384736842105</v>
      </c>
      <c r="AX99" s="14">
        <f t="shared" si="36"/>
        <v>10.182546348115105</v>
      </c>
      <c r="AY99" s="14">
        <f t="shared" si="37"/>
        <v>9.9890779675009186E-2</v>
      </c>
      <c r="AZ99" s="14">
        <f t="shared" si="30"/>
        <v>6.393009899200588E-3</v>
      </c>
      <c r="BA99" s="27">
        <f t="shared" si="31"/>
        <v>1.3741875720593228</v>
      </c>
      <c r="BB99" s="15">
        <f t="shared" si="32"/>
        <v>3.1630101021280899</v>
      </c>
      <c r="BC99" s="26">
        <f t="shared" si="38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3"/>
        <v>2184.2105263157891</v>
      </c>
      <c r="AV100" s="15">
        <f t="shared" si="34"/>
        <v>2.7786026999999995</v>
      </c>
      <c r="AW100" s="15">
        <f t="shared" si="35"/>
        <v>1.4017121578947367</v>
      </c>
      <c r="AX100" s="14">
        <f t="shared" si="36"/>
        <v>11.613025099166414</v>
      </c>
      <c r="AY100" s="14">
        <f t="shared" si="37"/>
        <v>0.11392377622282253</v>
      </c>
      <c r="AZ100" s="14">
        <f t="shared" si="30"/>
        <v>7.2911216782606415E-3</v>
      </c>
      <c r="BA100" s="27">
        <f t="shared" si="31"/>
        <v>1.6677020989010185</v>
      </c>
      <c r="BB100" s="15">
        <f t="shared" si="32"/>
        <v>3.8948011865491412</v>
      </c>
      <c r="BC100" s="26">
        <f t="shared" si="38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3"/>
        <v>2315.78947368421</v>
      </c>
      <c r="AV101" s="15">
        <f t="shared" si="34"/>
        <v>3.0058526999999993</v>
      </c>
      <c r="AW101" s="15">
        <f t="shared" si="35"/>
        <v>1.5636858421052628</v>
      </c>
      <c r="AX101" s="14">
        <f t="shared" si="36"/>
        <v>13.142979609134825</v>
      </c>
      <c r="AY101" s="14">
        <f t="shared" si="37"/>
        <v>0.12893262996561264</v>
      </c>
      <c r="AZ101" s="14">
        <f t="shared" si="30"/>
        <v>8.2516883177992089E-3</v>
      </c>
      <c r="BA101" s="27">
        <f t="shared" si="31"/>
        <v>2.0011125909556342</v>
      </c>
      <c r="BB101" s="15">
        <f t="shared" si="32"/>
        <v>4.7002093104438769</v>
      </c>
      <c r="BC101" s="26">
        <f t="shared" si="38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3"/>
        <v>2447.3684210526308</v>
      </c>
      <c r="AV102" s="15">
        <f t="shared" si="34"/>
        <v>3.233102699999999</v>
      </c>
      <c r="AW102" s="15">
        <f t="shared" si="35"/>
        <v>1.725659526315789</v>
      </c>
      <c r="AX102" s="14">
        <f t="shared" si="36"/>
        <v>14.773085757070557</v>
      </c>
      <c r="AY102" s="14">
        <f t="shared" si="37"/>
        <v>0.14492397127686218</v>
      </c>
      <c r="AZ102" s="14">
        <f t="shared" si="30"/>
        <v>9.2751341617191806E-3</v>
      </c>
      <c r="BA102" s="27">
        <f t="shared" si="31"/>
        <v>2.3771094893583316</v>
      </c>
      <c r="BB102" s="15">
        <f t="shared" si="32"/>
        <v>5.5792344738122965</v>
      </c>
      <c r="BC102" s="26">
        <f t="shared" si="38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3"/>
        <v>2578.9473684210516</v>
      </c>
      <c r="AV103" s="15">
        <f t="shared" si="34"/>
        <v>3.4603526999999987</v>
      </c>
      <c r="AW103" s="15">
        <f t="shared" si="35"/>
        <v>1.8876332105263147</v>
      </c>
      <c r="AX103" s="14">
        <f t="shared" si="36"/>
        <v>16.503986243913406</v>
      </c>
      <c r="AY103" s="14">
        <f t="shared" si="37"/>
        <v>0.16190410505279051</v>
      </c>
      <c r="AZ103" s="14">
        <f t="shared" si="30"/>
        <v>1.0361862723378593E-2</v>
      </c>
      <c r="BA103" s="27">
        <f t="shared" si="31"/>
        <v>2.7984009976430566</v>
      </c>
      <c r="BB103" s="15">
        <f t="shared" si="32"/>
        <v>6.5318766766543988</v>
      </c>
      <c r="BC103" s="26">
        <f t="shared" si="38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3"/>
        <v>2710.5263157894724</v>
      </c>
      <c r="AV104" s="15">
        <f t="shared" si="34"/>
        <v>3.6876026999999985</v>
      </c>
      <c r="AW104" s="15">
        <f t="shared" si="35"/>
        <v>2.0496068947368409</v>
      </c>
      <c r="AX104" s="14">
        <f t="shared" si="36"/>
        <v>18.336293882782652</v>
      </c>
      <c r="AY104" s="14">
        <f t="shared" si="37"/>
        <v>0.17987904299009783</v>
      </c>
      <c r="AZ104" s="14">
        <f t="shared" si="30"/>
        <v>1.151225875136626E-2</v>
      </c>
      <c r="BA104" s="27">
        <f t="shared" si="31"/>
        <v>3.2677122329904376</v>
      </c>
      <c r="BB104" s="15">
        <f t="shared" si="32"/>
        <v>7.5581359189701871</v>
      </c>
      <c r="BC104" s="26">
        <f t="shared" si="38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3"/>
        <v>2842.1052631578932</v>
      </c>
      <c r="AV105" s="15">
        <f t="shared" si="34"/>
        <v>3.9148526999999973</v>
      </c>
      <c r="AW105" s="15">
        <f t="shared" si="35"/>
        <v>2.211580578947367</v>
      </c>
      <c r="AX105" s="14">
        <f t="shared" si="36"/>
        <v>20.270594414463929</v>
      </c>
      <c r="AY105" s="14">
        <f t="shared" si="37"/>
        <v>0.19885453120589117</v>
      </c>
      <c r="AZ105" s="14">
        <f t="shared" si="30"/>
        <v>1.2726689997177035E-2</v>
      </c>
      <c r="BA105" s="27">
        <f t="shared" si="31"/>
        <v>3.7877844595387593</v>
      </c>
      <c r="BB105" s="15">
        <f t="shared" si="32"/>
        <v>8.6580122007596572</v>
      </c>
      <c r="BC105" s="26">
        <f t="shared" si="38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3"/>
        <v>2973.684210526314</v>
      </c>
      <c r="AV106" s="15">
        <f t="shared" si="34"/>
        <v>4.142102699999997</v>
      </c>
      <c r="AW106" s="15">
        <f t="shared" si="35"/>
        <v>2.3735542631578928</v>
      </c>
      <c r="AX106" s="14">
        <f t="shared" si="36"/>
        <v>22.307448936019213</v>
      </c>
      <c r="AY106" s="14">
        <f t="shared" si="37"/>
        <v>0.21883607406234851</v>
      </c>
      <c r="AZ106" s="14">
        <f t="shared" si="30"/>
        <v>1.4005508739990305E-2</v>
      </c>
      <c r="BA106" s="27">
        <f t="shared" si="31"/>
        <v>4.3613743921960939</v>
      </c>
      <c r="BB106" s="15">
        <f t="shared" si="32"/>
        <v>9.8315055220228107</v>
      </c>
      <c r="BC106" s="26">
        <f t="shared" si="38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3"/>
        <v>3105.2631578947348</v>
      </c>
      <c r="AV107" s="15">
        <f t="shared" si="34"/>
        <v>4.3693526999999968</v>
      </c>
      <c r="AW107" s="15">
        <f t="shared" si="35"/>
        <v>2.5355279473684189</v>
      </c>
      <c r="AX107" s="14">
        <f t="shared" si="36"/>
        <v>24.44739601089335</v>
      </c>
      <c r="AY107" s="14">
        <f t="shared" si="37"/>
        <v>0.23982895486686376</v>
      </c>
      <c r="AZ107" s="14">
        <f t="shared" si="30"/>
        <v>1.534905311147928E-2</v>
      </c>
      <c r="BA107" s="27">
        <f t="shared" si="31"/>
        <v>4.9912535614848652</v>
      </c>
      <c r="BB107" s="15">
        <f t="shared" si="32"/>
        <v>11.078615882759651</v>
      </c>
      <c r="BC107" s="26">
        <f t="shared" si="38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3"/>
        <v>3236.8421052631556</v>
      </c>
      <c r="AV108" s="15">
        <f t="shared" si="34"/>
        <v>4.5966026999999965</v>
      </c>
      <c r="AW108" s="15">
        <f t="shared" si="35"/>
        <v>2.6975016315789451</v>
      </c>
      <c r="AX108" s="14">
        <f t="shared" si="36"/>
        <v>26.690953514348955</v>
      </c>
      <c r="AY108" s="14">
        <f t="shared" si="37"/>
        <v>0.26183825397576327</v>
      </c>
      <c r="AZ108" s="14">
        <f t="shared" si="30"/>
        <v>1.6757648254448851E-2</v>
      </c>
      <c r="BA108" s="27">
        <f t="shared" si="31"/>
        <v>5.6802077315874611</v>
      </c>
      <c r="BB108" s="15">
        <f t="shared" si="32"/>
        <v>12.399343282970175</v>
      </c>
      <c r="BC108" s="26">
        <f t="shared" si="38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3"/>
        <v>3368.4210526315765</v>
      </c>
      <c r="AV109" s="15">
        <f t="shared" si="34"/>
        <v>4.8238526999999962</v>
      </c>
      <c r="AW109" s="15">
        <f t="shared" si="35"/>
        <v>2.8594753157894708</v>
      </c>
      <c r="AX109" s="14">
        <f t="shared" si="36"/>
        <v>29.038620257095001</v>
      </c>
      <c r="AY109" s="14">
        <f t="shared" si="37"/>
        <v>0.28486886472210199</v>
      </c>
      <c r="AZ109" s="14">
        <f t="shared" si="30"/>
        <v>1.8231607342214528E-2</v>
      </c>
      <c r="BA109" s="27">
        <f t="shared" si="31"/>
        <v>6.4310363650583708</v>
      </c>
      <c r="BB109" s="15">
        <f t="shared" si="32"/>
        <v>13.793687722654381</v>
      </c>
      <c r="BC109" s="26">
        <f t="shared" si="38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3"/>
        <v>3499.9999999999973</v>
      </c>
      <c r="AV110" s="15">
        <f t="shared" si="34"/>
        <v>5.0511026999999959</v>
      </c>
      <c r="AW110" s="15">
        <f t="shared" si="35"/>
        <v>3.0214489999999969</v>
      </c>
      <c r="AX110" s="14">
        <f t="shared" si="36"/>
        <v>31.490877421587534</v>
      </c>
      <c r="AY110" s="14">
        <f t="shared" si="37"/>
        <v>0.30892550750577374</v>
      </c>
      <c r="AZ110" s="14">
        <f t="shared" si="30"/>
        <v>1.9771232480369518E-2</v>
      </c>
      <c r="BA110" s="27">
        <f t="shared" si="31"/>
        <v>7.2465521287050301</v>
      </c>
      <c r="BB110" s="15">
        <f t="shared" si="32"/>
        <v>15.261649201812272</v>
      </c>
      <c r="BC110" s="26">
        <f t="shared" si="38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3"/>
        <v>3631.5789473684181</v>
      </c>
      <c r="AV111" s="15">
        <f t="shared" si="34"/>
        <v>5.2783526999999957</v>
      </c>
      <c r="AW111" s="15">
        <f t="shared" si="35"/>
        <v>3.1834226842105231</v>
      </c>
      <c r="AX111" s="14">
        <f t="shared" si="36"/>
        <v>34.048189839001843</v>
      </c>
      <c r="AY111" s="14">
        <f t="shared" si="37"/>
        <v>0.33401274232060807</v>
      </c>
      <c r="AZ111" s="14">
        <f t="shared" si="30"/>
        <v>2.1376815508518915E-2</v>
      </c>
      <c r="BA111" s="27">
        <f t="shared" si="31"/>
        <v>8.1295804359786743</v>
      </c>
      <c r="BB111" s="15">
        <f t="shared" si="32"/>
        <v>16.803227720443846</v>
      </c>
      <c r="BC111" s="26">
        <f t="shared" si="38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3"/>
        <v>3763.1578947368389</v>
      </c>
      <c r="AV112" s="15">
        <f t="shared" si="34"/>
        <v>5.5056026999999945</v>
      </c>
      <c r="AW112" s="15">
        <f t="shared" si="35"/>
        <v>3.3453963684210493</v>
      </c>
      <c r="AX112" s="14">
        <f t="shared" si="36"/>
        <v>36.711007129804187</v>
      </c>
      <c r="AY112" s="14">
        <f t="shared" si="37"/>
        <v>0.36013497994337912</v>
      </c>
      <c r="AZ112" s="14">
        <f t="shared" si="30"/>
        <v>2.3048638716376264E-2</v>
      </c>
      <c r="BA112" s="27">
        <f t="shared" si="31"/>
        <v>9.0829590218996206</v>
      </c>
      <c r="BB112" s="15">
        <f t="shared" si="32"/>
        <v>18.418423278549106</v>
      </c>
      <c r="BC112" s="26">
        <f t="shared" si="38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3"/>
        <v>3894.7368421052597</v>
      </c>
      <c r="AV113" s="15">
        <f t="shared" si="34"/>
        <v>5.7328526999999943</v>
      </c>
      <c r="AW113" s="15">
        <f t="shared" si="35"/>
        <v>3.5073700526315754</v>
      </c>
      <c r="AX113" s="14">
        <f t="shared" si="36"/>
        <v>39.479764726849062</v>
      </c>
      <c r="AY113" s="14">
        <f t="shared" si="37"/>
        <v>0.38729649197038929</v>
      </c>
      <c r="AZ113" s="14">
        <f t="shared" si="30"/>
        <v>2.4786975486104916E-2</v>
      </c>
      <c r="BA113" s="27">
        <f t="shared" si="31"/>
        <v>10.109537547103312</v>
      </c>
      <c r="BB113" s="15">
        <f t="shared" si="32"/>
        <v>20.107235876128048</v>
      </c>
      <c r="BC113" s="26">
        <f t="shared" si="38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3"/>
        <v>4026.3157894736805</v>
      </c>
      <c r="AV114" s="15">
        <f t="shared" si="34"/>
        <v>5.960102699999994</v>
      </c>
      <c r="AW114" s="15">
        <f t="shared" si="35"/>
        <v>3.6693437368421016</v>
      </c>
      <c r="AX114" s="14">
        <f t="shared" si="36"/>
        <v>42.354884796741267</v>
      </c>
      <c r="AY114" s="14">
        <f t="shared" si="37"/>
        <v>0.41550141985603189</v>
      </c>
      <c r="AZ114" s="14">
        <f t="shared" si="30"/>
        <v>2.6592090870786043E-2</v>
      </c>
      <c r="BA114" s="27">
        <f t="shared" si="31"/>
        <v>11.212177228059813</v>
      </c>
      <c r="BB114" s="15">
        <f t="shared" si="32"/>
        <v>21.869665513180678</v>
      </c>
      <c r="BC114" s="26">
        <f t="shared" si="38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3"/>
        <v>4157.8947368421013</v>
      </c>
      <c r="AV115" s="15">
        <f t="shared" si="34"/>
        <v>6.1873526999999937</v>
      </c>
      <c r="AW115" s="15">
        <f t="shared" si="35"/>
        <v>3.8313174210526268</v>
      </c>
      <c r="AX115" s="14">
        <f t="shared" si="36"/>
        <v>45.336777072633701</v>
      </c>
      <c r="AY115" s="14">
        <f t="shared" si="37"/>
        <v>0.44475378308253666</v>
      </c>
      <c r="AZ115" s="14">
        <f t="shared" si="30"/>
        <v>2.8464242117282348E-2</v>
      </c>
      <c r="BA115" s="27">
        <f t="shared" si="31"/>
        <v>12.39375049090645</v>
      </c>
      <c r="BB115" s="15">
        <f t="shared" si="32"/>
        <v>23.705712189706983</v>
      </c>
      <c r="BC115" s="26">
        <f t="shared" si="38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3"/>
        <v>4289.4736842105222</v>
      </c>
      <c r="AV116" s="15">
        <f t="shared" si="34"/>
        <v>6.4146026999999934</v>
      </c>
      <c r="AW116" s="15">
        <f t="shared" si="35"/>
        <v>3.993291105263153</v>
      </c>
      <c r="AX116" s="14">
        <f t="shared" si="36"/>
        <v>48.4258396095615</v>
      </c>
      <c r="AY116" s="14">
        <f t="shared" si="37"/>
        <v>0.47505748656979835</v>
      </c>
      <c r="AZ116" s="14">
        <f t="shared" si="30"/>
        <v>3.0403679140467096E-2</v>
      </c>
      <c r="BA116" s="27">
        <f t="shared" si="31"/>
        <v>13.657140646661128</v>
      </c>
      <c r="BB116" s="15">
        <f t="shared" si="32"/>
        <v>25.61537590570698</v>
      </c>
      <c r="BC116" s="26">
        <f t="shared" si="38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3"/>
        <v>4421.052631578943</v>
      </c>
      <c r="AV117" s="15">
        <f t="shared" si="34"/>
        <v>6.6418526999999932</v>
      </c>
      <c r="AW117" s="15">
        <f t="shared" si="35"/>
        <v>4.1552647894736792</v>
      </c>
      <c r="AX117" s="14">
        <f t="shared" si="36"/>
        <v>51.622459471712638</v>
      </c>
      <c r="AY117" s="14">
        <f t="shared" si="37"/>
        <v>0.50641632741750098</v>
      </c>
      <c r="AZ117" s="14">
        <f t="shared" si="30"/>
        <v>3.2410644954720062E-2</v>
      </c>
      <c r="BA117" s="27">
        <f t="shared" si="31"/>
        <v>15.005241585857666</v>
      </c>
      <c r="BB117" s="15">
        <f t="shared" si="32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3"/>
        <v>4552.6315789473638</v>
      </c>
      <c r="AV118" s="15">
        <f t="shared" si="34"/>
        <v>6.869102699999992</v>
      </c>
      <c r="AW118" s="15">
        <f t="shared" si="35"/>
        <v>4.3172384736842053</v>
      </c>
      <c r="AX118" s="14">
        <f t="shared" si="36"/>
        <v>54.9270133596481</v>
      </c>
      <c r="AY118" s="14">
        <f t="shared" si="37"/>
        <v>0.53883400105814794</v>
      </c>
      <c r="AZ118" s="14">
        <f t="shared" si="30"/>
        <v>3.4485376067721465E-2</v>
      </c>
      <c r="BA118" s="27">
        <f t="shared" si="31"/>
        <v>16.440957490879981</v>
      </c>
      <c r="BB118" s="15">
        <f t="shared" si="32"/>
        <v>29.655554456128019</v>
      </c>
      <c r="BC118" s="26">
        <f t="shared" ref="BC118:BC129" si="39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3"/>
        <v>4684.2105263157846</v>
      </c>
      <c r="AV119" s="15">
        <f t="shared" si="34"/>
        <v>7.0963526999999926</v>
      </c>
      <c r="AW119" s="15">
        <f t="shared" si="35"/>
        <v>4.4792121578947315</v>
      </c>
      <c r="AX119" s="14">
        <f t="shared" si="36"/>
        <v>58.339868184332254</v>
      </c>
      <c r="AY119" s="14">
        <f t="shared" si="37"/>
        <v>0.57231410688829942</v>
      </c>
      <c r="AZ119" s="14">
        <f t="shared" si="30"/>
        <v>3.6628102840851162E-2</v>
      </c>
      <c r="BA119" s="27">
        <f t="shared" si="31"/>
        <v>17.967202564471563</v>
      </c>
      <c r="BB119" s="15">
        <f t="shared" si="32"/>
        <v>31.786069290549072</v>
      </c>
      <c r="BC119" s="26">
        <f t="shared" si="39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3"/>
        <v>4815.7894736842054</v>
      </c>
      <c r="AV120" s="15">
        <f t="shared" si="34"/>
        <v>7.3236026999999924</v>
      </c>
      <c r="AW120" s="15">
        <f t="shared" si="35"/>
        <v>4.6411858421052576</v>
      </c>
      <c r="AX120" s="14">
        <f t="shared" si="36"/>
        <v>61.861381593871272</v>
      </c>
      <c r="AY120" s="14">
        <f t="shared" si="37"/>
        <v>0.60686015343587729</v>
      </c>
      <c r="AZ120" s="14">
        <f t="shared" si="30"/>
        <v>3.8839049819896145E-2</v>
      </c>
      <c r="BA120" s="27">
        <f t="shared" si="31"/>
        <v>19.586900773066635</v>
      </c>
      <c r="BB120" s="15">
        <f t="shared" si="32"/>
        <v>33.990201164443803</v>
      </c>
      <c r="BC120" s="26">
        <f t="shared" si="39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3"/>
        <v>4947.3684210526262</v>
      </c>
      <c r="AV121" s="15">
        <f t="shared" si="34"/>
        <v>7.5508526999999921</v>
      </c>
      <c r="AW121" s="15">
        <f t="shared" si="35"/>
        <v>4.8031595263157838</v>
      </c>
      <c r="AX121" s="14">
        <f t="shared" si="36"/>
        <v>65.491902458068864</v>
      </c>
      <c r="AY121" s="14">
        <f t="shared" si="37"/>
        <v>0.6424755631136555</v>
      </c>
      <c r="AZ121" s="14">
        <f t="shared" si="30"/>
        <v>4.1118436039273953E-2</v>
      </c>
      <c r="BA121" s="27">
        <f t="shared" si="31"/>
        <v>21.302985603741043</v>
      </c>
      <c r="BB121" s="15">
        <f t="shared" si="32"/>
        <v>36.267950077812216</v>
      </c>
      <c r="BC121" s="26">
        <f t="shared" si="39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3"/>
        <v>5078.947368421047</v>
      </c>
      <c r="AV122" s="15">
        <f t="shared" si="34"/>
        <v>7.77810269999999</v>
      </c>
      <c r="AW122" s="15">
        <f t="shared" si="35"/>
        <v>4.9651332105263091</v>
      </c>
      <c r="AX122" s="14">
        <f t="shared" si="36"/>
        <v>69.231771315218936</v>
      </c>
      <c r="AY122" s="14">
        <f t="shared" si="37"/>
        <v>0.67916367660229771</v>
      </c>
      <c r="AZ122" s="14">
        <f t="shared" si="30"/>
        <v>4.3466475302547054E-2</v>
      </c>
      <c r="BA122" s="27">
        <f t="shared" si="31"/>
        <v>23.118399833704352</v>
      </c>
      <c r="BB122" s="15">
        <f t="shared" si="32"/>
        <v>38.619316030654304</v>
      </c>
      <c r="BC122" s="26">
        <f t="shared" si="39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3"/>
        <v>5210.5263157894678</v>
      </c>
      <c r="AV123" s="15">
        <f t="shared" si="34"/>
        <v>8.0053526999999889</v>
      </c>
      <c r="AW123" s="15">
        <f t="shared" si="35"/>
        <v>5.1271068947368352</v>
      </c>
      <c r="AX123" s="14">
        <f t="shared" si="36"/>
        <v>73.081320785002077</v>
      </c>
      <c r="AY123" s="14">
        <f t="shared" si="37"/>
        <v>0.71692775690087052</v>
      </c>
      <c r="AZ123" s="14">
        <f t="shared" si="30"/>
        <v>4.5883376441655715E-2</v>
      </c>
      <c r="BA123" s="27">
        <f t="shared" si="31"/>
        <v>25.036095311370943</v>
      </c>
      <c r="BB123" s="15">
        <f t="shared" si="32"/>
        <v>41.04429902297008</v>
      </c>
      <c r="BC123" s="26">
        <f t="shared" si="39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3"/>
        <v>5342.1052631578887</v>
      </c>
      <c r="AV124" s="15">
        <f t="shared" si="34"/>
        <v>8.2326026999999886</v>
      </c>
      <c r="AW124" s="15">
        <f t="shared" si="35"/>
        <v>5.2890805789473614</v>
      </c>
      <c r="AX124" s="14">
        <f t="shared" si="36"/>
        <v>77.040875950854982</v>
      </c>
      <c r="AY124" s="14">
        <f t="shared" si="37"/>
        <v>0.75577099307788742</v>
      </c>
      <c r="AZ124" s="14">
        <f t="shared" si="30"/>
        <v>4.8369343556984794E-2</v>
      </c>
      <c r="BA124" s="27">
        <f t="shared" si="31"/>
        <v>27.059032748140808</v>
      </c>
      <c r="BB124" s="15">
        <f t="shared" si="32"/>
        <v>43.542899054759552</v>
      </c>
      <c r="BC124" s="26">
        <f t="shared" si="39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3"/>
        <v>5473.6842105263095</v>
      </c>
      <c r="AV125" s="15">
        <f t="shared" si="34"/>
        <v>8.4598526999999883</v>
      </c>
      <c r="AW125" s="15">
        <f t="shared" si="35"/>
        <v>5.4510542631578875</v>
      </c>
      <c r="AX125" s="14">
        <f t="shared" si="36"/>
        <v>81.110754714779773</v>
      </c>
      <c r="AY125" s="14">
        <f t="shared" si="37"/>
        <v>0.79569650375198964</v>
      </c>
      <c r="AZ125" s="14">
        <f t="shared" si="30"/>
        <v>5.0924576240127334E-2</v>
      </c>
      <c r="BA125" s="27">
        <f t="shared" si="31"/>
        <v>29.190181520109334</v>
      </c>
      <c r="BB125" s="15">
        <f t="shared" si="32"/>
        <v>46.115116126022698</v>
      </c>
      <c r="BC125" s="26">
        <f t="shared" si="39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3"/>
        <v>5605.2631578947303</v>
      </c>
      <c r="AV126" s="15">
        <f t="shared" si="34"/>
        <v>8.6871026999999881</v>
      </c>
      <c r="AW126" s="15">
        <f t="shared" si="35"/>
        <v>5.6130279473684137</v>
      </c>
      <c r="AX126" s="14">
        <f t="shared" si="36"/>
        <v>85.291268127205981</v>
      </c>
      <c r="AY126" s="14">
        <f t="shared" si="37"/>
        <v>0.83670734032789074</v>
      </c>
      <c r="AZ126" s="14">
        <f t="shared" si="30"/>
        <v>5.3549269780985009E-2</v>
      </c>
      <c r="BA126" s="27">
        <f t="shared" si="31"/>
        <v>31.432519478999748</v>
      </c>
      <c r="BB126" s="15">
        <f t="shared" si="32"/>
        <v>48.760950236759541</v>
      </c>
      <c r="BC126" s="26">
        <f t="shared" si="39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3"/>
        <v>5736.8421052631511</v>
      </c>
      <c r="AV127" s="15">
        <f t="shared" si="34"/>
        <v>8.9143526999999878</v>
      </c>
      <c r="AW127" s="15">
        <f t="shared" si="35"/>
        <v>5.7750016315789399</v>
      </c>
      <c r="AX127" s="14">
        <f t="shared" si="36"/>
        <v>89.58272069420272</v>
      </c>
      <c r="AY127" s="14">
        <f t="shared" si="37"/>
        <v>0.87880649001012878</v>
      </c>
      <c r="AZ127" s="14">
        <f t="shared" si="30"/>
        <v>5.6243615360648244E-2</v>
      </c>
      <c r="BA127" s="27">
        <f t="shared" si="31"/>
        <v>33.789032771674279</v>
      </c>
      <c r="BB127" s="15">
        <f t="shared" si="32"/>
        <v>51.480401386970058</v>
      </c>
      <c r="BC127" s="26">
        <f t="shared" si="39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4"/>
        <v>9.1416026999999875</v>
      </c>
      <c r="AW128" s="15">
        <f t="shared" si="35"/>
        <v>5.936975315789466</v>
      </c>
      <c r="AX128" s="14">
        <f t="shared" si="36"/>
        <v>93.98541066409976</v>
      </c>
      <c r="AY128" s="14">
        <f t="shared" si="37"/>
        <v>0.92199687861481872</v>
      </c>
      <c r="AZ128" s="14">
        <f t="shared" si="30"/>
        <v>5.9007800231348398E-2</v>
      </c>
      <c r="BA128" s="27">
        <f t="shared" si="31"/>
        <v>36.262715667646724</v>
      </c>
      <c r="BB128" s="15">
        <f t="shared" si="32"/>
        <v>54.273469576654264</v>
      </c>
      <c r="BC128" s="26">
        <f t="shared" si="39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5"/>
        <v>6.0989490000000011</v>
      </c>
      <c r="AX129" s="14">
        <f t="shared" si="36"/>
        <v>98.499630295323357</v>
      </c>
      <c r="AY129" s="14">
        <f t="shared" si="37"/>
        <v>0.96628137319712226</v>
      </c>
      <c r="AZ129" s="14">
        <f t="shared" si="30"/>
        <v>6.1842007884615822E-2</v>
      </c>
      <c r="BA129" s="27">
        <f t="shared" si="31"/>
        <v>38.856570394061812</v>
      </c>
      <c r="BB129" s="15">
        <f t="shared" si="32"/>
        <v>57.140154805812308</v>
      </c>
      <c r="BC129" s="26">
        <f t="shared" si="39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5.75" x14ac:dyDescent="0.45">
      <c r="AC138" t="s">
        <v>64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2023-01-15T16:46:14Z</dcterms:modified>
</cp:coreProperties>
</file>