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FEC96C71-A233-4880-BBE0-A00034262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_xlchart.v1.0" hidden="1">'Ark1'!$A$6:$A$25</definedName>
    <definedName name="_xlchart.v1.1" hidden="1">'Ark1'!$C$6:$C$25</definedName>
    <definedName name="_xlchart.v1.2" hidden="1">'Ark1'!$E$6:$E$30</definedName>
    <definedName name="_xlchart.v1.3" hidden="1">'Ark1'!$G$6:$G$30</definedName>
    <definedName name="_xlchart.v1.4" hidden="1">'Ark1'!$I$6:$I$30</definedName>
    <definedName name="_xlchart.v1.5" hidden="1">'Ark1'!$K$6:$K$30</definedName>
    <definedName name="_xlchart.v1.6" hidden="1">'Ark1'!$M$6:$M$31</definedName>
    <definedName name="_xlchart.v1.7" hidden="1">'Ark1'!$O$6:$O$31</definedName>
    <definedName name="_xlchart.v1.8" hidden="1">'Ark1'!$Q$6:$Q$31</definedName>
    <definedName name="_xlchart.v1.9" hidden="1">'Ark1'!$S$6:$S$31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7" i="1" l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G91" i="1"/>
  <c r="C79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K70" i="1"/>
  <c r="C71" i="1"/>
  <c r="C72" i="1"/>
  <c r="C73" i="1"/>
  <c r="C74" i="1"/>
  <c r="C75" i="1"/>
  <c r="C76" i="1"/>
  <c r="C77" i="1"/>
  <c r="C78" i="1"/>
  <c r="C70" i="1"/>
  <c r="C64" i="1"/>
  <c r="C63" i="1"/>
  <c r="C62" i="1"/>
  <c r="C61" i="1"/>
  <c r="C58" i="1"/>
  <c r="C59" i="1"/>
  <c r="C60" i="1"/>
  <c r="C56" i="1"/>
  <c r="C57" i="1"/>
  <c r="C54" i="1"/>
  <c r="C55" i="1"/>
  <c r="C53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S39" i="1"/>
  <c r="O39" i="1"/>
  <c r="K39" i="1"/>
  <c r="G39" i="1"/>
  <c r="C3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T77" i="1" l="1"/>
  <c r="AA77" i="1" s="1"/>
  <c r="Y77" i="1"/>
  <c r="AB77" i="1"/>
  <c r="T78" i="1"/>
  <c r="S77" i="1"/>
  <c r="W77" i="1" s="1"/>
  <c r="Z77" i="1" l="1"/>
  <c r="S78" i="1"/>
  <c r="X77" i="1"/>
  <c r="Y78" i="1"/>
  <c r="Z78" i="1"/>
  <c r="AA78" i="1"/>
  <c r="AB78" i="1"/>
  <c r="T79" i="1"/>
  <c r="T80" i="1"/>
  <c r="X78" i="1" l="1"/>
  <c r="W78" i="1"/>
  <c r="Y80" i="1"/>
  <c r="Z80" i="1"/>
  <c r="S79" i="1"/>
  <c r="Y79" i="1"/>
  <c r="Z79" i="1"/>
  <c r="AB80" i="1"/>
  <c r="AA80" i="1"/>
  <c r="AA79" i="1"/>
  <c r="AB79" i="1"/>
  <c r="T81" i="1"/>
  <c r="S80" i="1" l="1"/>
  <c r="X80" i="1" s="1"/>
  <c r="W79" i="1"/>
  <c r="W80" i="1"/>
  <c r="Y81" i="1"/>
  <c r="Z81" i="1"/>
  <c r="X79" i="1"/>
  <c r="AA81" i="1"/>
  <c r="AB81" i="1"/>
  <c r="S81" i="1"/>
  <c r="T82" i="1"/>
  <c r="Z82" i="1" l="1"/>
  <c r="Y82" i="1"/>
  <c r="X81" i="1"/>
  <c r="W81" i="1"/>
  <c r="AA82" i="1"/>
  <c r="AB82" i="1"/>
  <c r="S82" i="1"/>
  <c r="T83" i="1"/>
  <c r="Z83" i="1" l="1"/>
  <c r="Y83" i="1"/>
  <c r="X82" i="1"/>
  <c r="W82" i="1"/>
  <c r="AB83" i="1"/>
  <c r="AA83" i="1"/>
  <c r="S83" i="1"/>
  <c r="T84" i="1"/>
  <c r="Z84" i="1" l="1"/>
  <c r="Y84" i="1"/>
  <c r="X83" i="1"/>
  <c r="W83" i="1"/>
  <c r="AB84" i="1"/>
  <c r="AA84" i="1"/>
  <c r="S84" i="1"/>
  <c r="T85" i="1"/>
  <c r="Z85" i="1" l="1"/>
  <c r="Y85" i="1"/>
  <c r="X84" i="1"/>
  <c r="W84" i="1"/>
  <c r="AA85" i="1"/>
  <c r="AB85" i="1"/>
  <c r="S85" i="1"/>
  <c r="T86" i="1"/>
  <c r="Y86" i="1" l="1"/>
  <c r="Z86" i="1"/>
  <c r="X85" i="1"/>
  <c r="W85" i="1"/>
  <c r="AA86" i="1"/>
  <c r="AB86" i="1"/>
  <c r="S86" i="1"/>
  <c r="T87" i="1"/>
  <c r="Y87" i="1" l="1"/>
  <c r="Z87" i="1"/>
  <c r="X86" i="1"/>
  <c r="W86" i="1"/>
  <c r="AA87" i="1"/>
  <c r="AB87" i="1"/>
  <c r="S87" i="1"/>
  <c r="T88" i="1"/>
  <c r="Y88" i="1" l="1"/>
  <c r="Z88" i="1"/>
  <c r="X87" i="1"/>
  <c r="W87" i="1"/>
  <c r="AB88" i="1"/>
  <c r="AA88" i="1"/>
  <c r="S88" i="1"/>
  <c r="T89" i="1"/>
  <c r="Y89" i="1" l="1"/>
  <c r="Z89" i="1"/>
  <c r="X88" i="1"/>
  <c r="W88" i="1"/>
  <c r="AA89" i="1"/>
  <c r="AB89" i="1"/>
  <c r="S89" i="1"/>
  <c r="T90" i="1"/>
  <c r="Y90" i="1" l="1"/>
  <c r="Z90" i="1"/>
  <c r="X89" i="1"/>
  <c r="W89" i="1"/>
  <c r="AA90" i="1"/>
  <c r="AB90" i="1"/>
  <c r="S90" i="1"/>
  <c r="T91" i="1"/>
  <c r="Y91" i="1" l="1"/>
  <c r="Z91" i="1"/>
  <c r="X90" i="1"/>
  <c r="W90" i="1"/>
  <c r="AA91" i="1"/>
  <c r="AB91" i="1"/>
  <c r="S91" i="1"/>
  <c r="T92" i="1"/>
  <c r="Y92" i="1" l="1"/>
  <c r="Z92" i="1"/>
  <c r="X91" i="1"/>
  <c r="W91" i="1"/>
  <c r="AB92" i="1"/>
  <c r="AA92" i="1"/>
  <c r="S92" i="1"/>
  <c r="T93" i="1"/>
  <c r="Y93" i="1" l="1"/>
  <c r="Z93" i="1"/>
  <c r="X92" i="1"/>
  <c r="W92" i="1"/>
  <c r="AB93" i="1"/>
  <c r="AA93" i="1"/>
  <c r="S93" i="1"/>
  <c r="T94" i="1"/>
  <c r="X93" i="1" l="1"/>
  <c r="W93" i="1"/>
  <c r="Z94" i="1"/>
  <c r="Y94" i="1"/>
  <c r="AB94" i="1"/>
  <c r="AA94" i="1"/>
  <c r="T95" i="1"/>
  <c r="S94" i="1"/>
  <c r="X94" i="1" l="1"/>
  <c r="W94" i="1"/>
  <c r="Z95" i="1"/>
  <c r="Y95" i="1"/>
  <c r="AB95" i="1"/>
  <c r="AA95" i="1"/>
  <c r="S95" i="1"/>
  <c r="T96" i="1"/>
  <c r="Z96" i="1" l="1"/>
  <c r="Y96" i="1"/>
  <c r="X95" i="1"/>
  <c r="W95" i="1"/>
  <c r="AB96" i="1"/>
  <c r="AA96" i="1"/>
  <c r="S96" i="1"/>
  <c r="X96" i="1" l="1"/>
  <c r="W96" i="1"/>
</calcChain>
</file>

<file path=xl/sharedStrings.xml><?xml version="1.0" encoding="utf-8"?>
<sst xmlns="http://schemas.openxmlformats.org/spreadsheetml/2006/main" count="102" uniqueCount="38">
  <si>
    <t>ubelastet længde</t>
  </si>
  <si>
    <t>kraft</t>
  </si>
  <si>
    <t>forlængelse</t>
  </si>
  <si>
    <t>målt længde</t>
  </si>
  <si>
    <t>Kraft</t>
  </si>
  <si>
    <t>Dobbeltløkke</t>
  </si>
  <si>
    <t>3.3 Affyringsrampe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</si>
  <si>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</si>
  <si>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</si>
  <si>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</si>
  <si>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</si>
  <si>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</si>
  <si>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</si>
  <si>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</si>
  <si>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</si>
  <si>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</si>
  <si>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</si>
  <si>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</si>
  <si>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</si>
  <si>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</si>
  <si>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</si>
  <si>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</si>
  <si>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</si>
  <si>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</si>
  <si>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</si>
  <si>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</si>
  <si>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</si>
  <si>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Akumuleret kraft</t>
  </si>
  <si>
    <t>Energitab rampe</t>
  </si>
  <si>
    <t>Ekin Ny Akum</t>
  </si>
  <si>
    <t>Ekin Bru Akum</t>
  </si>
  <si>
    <t>Måleserie, hastighed fra affyringsrampe</t>
  </si>
  <si>
    <t>Elastik 1</t>
  </si>
  <si>
    <t>Elastik 2</t>
  </si>
  <si>
    <t>Elastik 3</t>
  </si>
  <si>
    <t>Elastik 4</t>
  </si>
  <si>
    <t>Elastik 5</t>
  </si>
  <si>
    <t>Enkeltløkke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</si>
</sst>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affyringsrampe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'Ark1'!$G$70:$G$91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1</c:v>
                </c:pt>
              </c:numCache>
            </c:numRef>
          </c:xVal>
          <c:yVal>
            <c:numRef>
              <c:f>'Ark1'!$E$70:$E$91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affyringsrampe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'Ark1'!$C$70:$C$79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'Ark1'!$C$70:$C$79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1</c:v>
                </c:pt>
              </c:numCache>
            </c:numRef>
          </c:xVal>
          <c:yVal>
            <c:numRef>
              <c:f>'Ark1'!$A$70:$A$79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'Ark1'!$A$6:$A$25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 formatCode="0.00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 formatCode="0.00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D-4174-8FE0-237876C8FAE5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'Ark1'!$E$6:$E$30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D-4174-8FE0-237876C8FAE5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'Ark1'!$I$6:$I$30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D-4174-8FE0-237876C8FAE5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'Ark1'!$M$6:$M$31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D-4174-8FE0-237876C8FAE5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D-4174-8FE0-237876C8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36</xdr:row>
      <xdr:rowOff>128586</xdr:rowOff>
    </xdr:from>
    <xdr:to>
      <xdr:col>29</xdr:col>
      <xdr:colOff>9525</xdr:colOff>
      <xdr:row>54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4E9847-380D-D652-C13A-1E5AF6A2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370635</xdr:colOff>
      <xdr:row>70</xdr:row>
      <xdr:rowOff>89811</xdr:rowOff>
    </xdr:from>
    <xdr:to>
      <xdr:col>14</xdr:col>
      <xdr:colOff>408737</xdr:colOff>
      <xdr:row>85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971A-1FD7-DE86-B34B-7C19DE47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368012</xdr:colOff>
      <xdr:row>85</xdr:row>
      <xdr:rowOff>168853</xdr:rowOff>
    </xdr:from>
    <xdr:to>
      <xdr:col>14</xdr:col>
      <xdr:colOff>406114</xdr:colOff>
      <xdr:row>101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CA727-36E7-4436-A8CB-E1EEC1F06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29458</xdr:colOff>
      <xdr:row>3</xdr:row>
      <xdr:rowOff>0</xdr:rowOff>
    </xdr:from>
    <xdr:to>
      <xdr:col>28</xdr:col>
      <xdr:colOff>581122</xdr:colOff>
      <xdr:row>21</xdr:row>
      <xdr:rowOff>4763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BA97394-2C48-46B7-AB9B-3C53FDB5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abSelected="1" zoomScale="97" zoomScaleNormal="110" workbookViewId="0">
      <selection activeCell="Q68" sqref="Q68"/>
    </sheetView>
  </sheetViews>
  <sheetFormatPr defaultRowHeight="15" x14ac:dyDescent="0.25"/>
  <cols>
    <col min="1" max="1" width="9.140625" bestFit="1" customWidth="1"/>
    <col min="2" max="2" width="10.85546875" customWidth="1"/>
    <col min="3" max="3" width="9.140625" bestFit="1" customWidth="1"/>
    <col min="5" max="7" width="9.140625" bestFit="1" customWidth="1"/>
    <col min="9" max="11" width="9.140625" bestFit="1" customWidth="1"/>
    <col min="13" max="21" width="9.140625" bestFit="1" customWidth="1"/>
    <col min="23" max="26" width="10.5703125" bestFit="1" customWidth="1"/>
    <col min="27" max="27" width="10.140625" bestFit="1" customWidth="1"/>
    <col min="28" max="28" width="9.140625" bestFit="1" customWidth="1"/>
  </cols>
  <sheetData>
    <row r="1" spans="1:19" ht="21" x14ac:dyDescent="0.35">
      <c r="A1" s="4" t="s">
        <v>37</v>
      </c>
      <c r="B1" s="4"/>
    </row>
    <row r="2" spans="1:19" x14ac:dyDescent="0.25">
      <c r="A2" s="3" t="s">
        <v>32</v>
      </c>
      <c r="B2" s="3"/>
      <c r="C2" s="3"/>
      <c r="D2" s="3"/>
      <c r="E2" s="3" t="s">
        <v>33</v>
      </c>
      <c r="F2" s="3"/>
      <c r="G2" s="3"/>
      <c r="H2" s="3"/>
      <c r="I2" s="3" t="s">
        <v>34</v>
      </c>
      <c r="J2" s="3"/>
      <c r="K2" s="3"/>
      <c r="L2" s="3"/>
      <c r="M2" s="3" t="s">
        <v>35</v>
      </c>
      <c r="N2" s="3"/>
      <c r="O2" s="3"/>
      <c r="P2" s="3"/>
      <c r="Q2" s="3" t="s">
        <v>36</v>
      </c>
      <c r="R2" s="3"/>
      <c r="S2" s="3"/>
    </row>
    <row r="3" spans="1:19" x14ac:dyDescent="0.25">
      <c r="A3" s="3" t="s">
        <v>0</v>
      </c>
      <c r="B3" s="3"/>
      <c r="C3" s="3">
        <v>44</v>
      </c>
      <c r="D3" s="3"/>
      <c r="E3" s="3" t="s">
        <v>0</v>
      </c>
      <c r="F3" s="3"/>
      <c r="G3" s="3">
        <v>63</v>
      </c>
      <c r="H3" s="3"/>
      <c r="I3" s="3" t="s">
        <v>0</v>
      </c>
      <c r="J3" s="3"/>
      <c r="K3" s="3">
        <v>47</v>
      </c>
      <c r="L3" s="3"/>
      <c r="M3" s="3" t="s">
        <v>0</v>
      </c>
      <c r="N3" s="3"/>
      <c r="O3" s="3">
        <v>58</v>
      </c>
      <c r="P3" s="3"/>
      <c r="Q3" s="3" t="s">
        <v>0</v>
      </c>
      <c r="R3" s="3"/>
      <c r="S3" s="3">
        <v>50</v>
      </c>
    </row>
    <row r="5" spans="1:19" x14ac:dyDescent="0.25">
      <c r="A5" s="1" t="s">
        <v>1</v>
      </c>
      <c r="B5" s="1" t="s">
        <v>3</v>
      </c>
      <c r="C5" s="1" t="s">
        <v>2</v>
      </c>
      <c r="D5" s="1"/>
      <c r="E5" s="1" t="s">
        <v>1</v>
      </c>
      <c r="F5" s="1" t="s">
        <v>3</v>
      </c>
      <c r="G5" s="1" t="s">
        <v>2</v>
      </c>
      <c r="H5" s="1"/>
      <c r="I5" s="1" t="s">
        <v>4</v>
      </c>
      <c r="J5" s="1" t="s">
        <v>3</v>
      </c>
      <c r="K5" s="1" t="s">
        <v>2</v>
      </c>
      <c r="L5" s="1"/>
      <c r="M5" s="1" t="s">
        <v>4</v>
      </c>
      <c r="N5" s="1" t="s">
        <v>3</v>
      </c>
      <c r="O5" s="1" t="s">
        <v>2</v>
      </c>
      <c r="P5" s="1"/>
      <c r="Q5" s="1" t="s">
        <v>4</v>
      </c>
      <c r="R5" s="1" t="s">
        <v>3</v>
      </c>
      <c r="S5" s="1" t="s">
        <v>2</v>
      </c>
    </row>
    <row r="6" spans="1:19" x14ac:dyDescent="0.25">
      <c r="A6" s="1">
        <v>15</v>
      </c>
      <c r="B6" s="1">
        <v>406</v>
      </c>
      <c r="C6" s="1">
        <f>B6-$B$25</f>
        <v>346</v>
      </c>
      <c r="D6" s="1"/>
      <c r="E6" s="1">
        <v>15</v>
      </c>
      <c r="F6" s="1">
        <v>439</v>
      </c>
      <c r="G6" s="1">
        <f>F6-$F$30</f>
        <v>369</v>
      </c>
      <c r="H6" s="1"/>
      <c r="I6" s="1">
        <v>15</v>
      </c>
      <c r="J6" s="1">
        <v>355</v>
      </c>
      <c r="K6" s="1">
        <f>J6-$J$30</f>
        <v>296</v>
      </c>
      <c r="L6" s="1"/>
      <c r="M6" s="1">
        <v>15</v>
      </c>
      <c r="N6" s="1">
        <v>424</v>
      </c>
      <c r="O6" s="1">
        <f>N6-$N$31</f>
        <v>359</v>
      </c>
      <c r="P6" s="1"/>
      <c r="Q6" s="1">
        <v>15</v>
      </c>
      <c r="R6" s="1">
        <v>421</v>
      </c>
      <c r="S6" s="1">
        <f>R6-$R$31</f>
        <v>358</v>
      </c>
    </row>
    <row r="7" spans="1:19" x14ac:dyDescent="0.25">
      <c r="A7" s="1">
        <v>14</v>
      </c>
      <c r="B7" s="1">
        <v>405</v>
      </c>
      <c r="C7" s="1">
        <f t="shared" ref="C7:C24" si="0">B7-$B$25</f>
        <v>345</v>
      </c>
      <c r="D7" s="1"/>
      <c r="E7" s="1">
        <v>14</v>
      </c>
      <c r="F7" s="1">
        <v>437</v>
      </c>
      <c r="G7" s="1">
        <f t="shared" ref="G7:G30" si="1">F7-$F$30</f>
        <v>367</v>
      </c>
      <c r="H7" s="1"/>
      <c r="I7" s="1">
        <v>14</v>
      </c>
      <c r="J7" s="1">
        <v>354</v>
      </c>
      <c r="K7" s="1">
        <f t="shared" ref="K7:K30" si="2">J7-$J$30</f>
        <v>295</v>
      </c>
      <c r="L7" s="1"/>
      <c r="M7" s="1">
        <v>14</v>
      </c>
      <c r="N7" s="1">
        <v>422</v>
      </c>
      <c r="O7" s="1">
        <f t="shared" ref="O7:O31" si="3">N7-$N$31</f>
        <v>357</v>
      </c>
      <c r="P7" s="1"/>
      <c r="Q7" s="1">
        <v>14</v>
      </c>
      <c r="R7" s="1">
        <v>420</v>
      </c>
      <c r="S7" s="1">
        <f t="shared" ref="S7:S31" si="4">R7-$R$31</f>
        <v>357</v>
      </c>
    </row>
    <row r="8" spans="1:19" x14ac:dyDescent="0.25">
      <c r="A8" s="1">
        <v>13</v>
      </c>
      <c r="B8" s="1">
        <v>402</v>
      </c>
      <c r="C8" s="1">
        <f t="shared" si="0"/>
        <v>342</v>
      </c>
      <c r="D8" s="1"/>
      <c r="E8" s="1">
        <v>13</v>
      </c>
      <c r="F8" s="1">
        <v>436</v>
      </c>
      <c r="G8" s="1">
        <f t="shared" si="1"/>
        <v>366</v>
      </c>
      <c r="H8" s="1"/>
      <c r="I8" s="1">
        <v>13</v>
      </c>
      <c r="J8" s="1">
        <v>352.5</v>
      </c>
      <c r="K8" s="1">
        <f t="shared" si="2"/>
        <v>293.5</v>
      </c>
      <c r="L8" s="1"/>
      <c r="M8" s="1">
        <v>13</v>
      </c>
      <c r="N8" s="1">
        <v>420</v>
      </c>
      <c r="O8" s="1">
        <f t="shared" si="3"/>
        <v>355</v>
      </c>
      <c r="P8" s="1"/>
      <c r="Q8" s="1">
        <v>13</v>
      </c>
      <c r="R8" s="1">
        <v>418</v>
      </c>
      <c r="S8" s="1">
        <f t="shared" si="4"/>
        <v>355</v>
      </c>
    </row>
    <row r="9" spans="1:19" x14ac:dyDescent="0.25">
      <c r="A9" s="1">
        <v>12</v>
      </c>
      <c r="B9" s="1">
        <v>400</v>
      </c>
      <c r="C9" s="1">
        <f t="shared" si="0"/>
        <v>340</v>
      </c>
      <c r="D9" s="1"/>
      <c r="E9" s="1">
        <v>12</v>
      </c>
      <c r="F9" s="1">
        <v>434</v>
      </c>
      <c r="G9" s="1">
        <f t="shared" si="1"/>
        <v>364</v>
      </c>
      <c r="H9" s="1"/>
      <c r="I9" s="1">
        <v>12</v>
      </c>
      <c r="J9" s="1">
        <v>350</v>
      </c>
      <c r="K9" s="1">
        <f t="shared" si="2"/>
        <v>291</v>
      </c>
      <c r="L9" s="1"/>
      <c r="M9" s="1">
        <v>12</v>
      </c>
      <c r="N9" s="1">
        <v>418</v>
      </c>
      <c r="O9" s="1">
        <f t="shared" si="3"/>
        <v>353</v>
      </c>
      <c r="P9" s="1"/>
      <c r="Q9" s="1">
        <v>12</v>
      </c>
      <c r="R9" s="1">
        <v>416</v>
      </c>
      <c r="S9" s="1">
        <f t="shared" si="4"/>
        <v>353</v>
      </c>
    </row>
    <row r="10" spans="1:19" x14ac:dyDescent="0.25">
      <c r="A10" s="1">
        <v>11</v>
      </c>
      <c r="B10" s="1">
        <v>398</v>
      </c>
      <c r="C10" s="1">
        <f t="shared" si="0"/>
        <v>338</v>
      </c>
      <c r="D10" s="1"/>
      <c r="E10" s="1">
        <v>11</v>
      </c>
      <c r="F10" s="1">
        <v>431</v>
      </c>
      <c r="G10" s="1">
        <f t="shared" si="1"/>
        <v>361</v>
      </c>
      <c r="H10" s="1"/>
      <c r="I10" s="1">
        <v>11</v>
      </c>
      <c r="J10" s="1">
        <v>348</v>
      </c>
      <c r="K10" s="1">
        <f t="shared" si="2"/>
        <v>289</v>
      </c>
      <c r="L10" s="1"/>
      <c r="M10" s="1">
        <v>11</v>
      </c>
      <c r="N10" s="1">
        <v>415</v>
      </c>
      <c r="O10" s="1">
        <f t="shared" si="3"/>
        <v>350</v>
      </c>
      <c r="P10" s="1"/>
      <c r="Q10" s="1">
        <v>11</v>
      </c>
      <c r="R10" s="1">
        <v>413</v>
      </c>
      <c r="S10" s="1">
        <f t="shared" si="4"/>
        <v>350</v>
      </c>
    </row>
    <row r="11" spans="1:19" x14ac:dyDescent="0.25">
      <c r="A11" s="1">
        <v>10</v>
      </c>
      <c r="B11" s="1">
        <v>396</v>
      </c>
      <c r="C11" s="1">
        <f t="shared" si="0"/>
        <v>336</v>
      </c>
      <c r="D11" s="1"/>
      <c r="E11" s="1">
        <v>10</v>
      </c>
      <c r="F11" s="1">
        <v>428</v>
      </c>
      <c r="G11" s="1">
        <f t="shared" si="1"/>
        <v>358</v>
      </c>
      <c r="H11" s="1"/>
      <c r="I11" s="1">
        <v>10</v>
      </c>
      <c r="J11" s="1">
        <v>346</v>
      </c>
      <c r="K11" s="1">
        <f t="shared" si="2"/>
        <v>287</v>
      </c>
      <c r="L11" s="1"/>
      <c r="M11" s="1">
        <v>10</v>
      </c>
      <c r="N11" s="1">
        <v>413</v>
      </c>
      <c r="O11" s="1">
        <f t="shared" si="3"/>
        <v>348</v>
      </c>
      <c r="P11" s="1"/>
      <c r="Q11" s="1">
        <v>10</v>
      </c>
      <c r="R11" s="1">
        <v>411</v>
      </c>
      <c r="S11" s="1">
        <f t="shared" si="4"/>
        <v>348</v>
      </c>
    </row>
    <row r="12" spans="1:19" x14ac:dyDescent="0.25">
      <c r="A12" s="1">
        <v>9</v>
      </c>
      <c r="B12" s="1">
        <v>393</v>
      </c>
      <c r="C12" s="1">
        <f t="shared" si="0"/>
        <v>333</v>
      </c>
      <c r="D12" s="1"/>
      <c r="E12" s="1">
        <v>9</v>
      </c>
      <c r="F12" s="1">
        <v>425</v>
      </c>
      <c r="G12" s="1">
        <f t="shared" si="1"/>
        <v>355</v>
      </c>
      <c r="H12" s="1"/>
      <c r="I12" s="1">
        <v>9</v>
      </c>
      <c r="J12" s="1">
        <v>343</v>
      </c>
      <c r="K12" s="1">
        <f t="shared" si="2"/>
        <v>284</v>
      </c>
      <c r="L12" s="1"/>
      <c r="M12" s="1">
        <v>9</v>
      </c>
      <c r="N12" s="1">
        <v>410</v>
      </c>
      <c r="O12" s="1">
        <f t="shared" si="3"/>
        <v>345</v>
      </c>
      <c r="P12" s="1"/>
      <c r="Q12" s="1">
        <v>9</v>
      </c>
      <c r="R12" s="1">
        <v>408</v>
      </c>
      <c r="S12" s="1">
        <f t="shared" si="4"/>
        <v>345</v>
      </c>
    </row>
    <row r="13" spans="1:19" x14ac:dyDescent="0.25">
      <c r="A13" s="1">
        <v>8</v>
      </c>
      <c r="B13" s="1">
        <v>389</v>
      </c>
      <c r="C13" s="1">
        <f t="shared" si="0"/>
        <v>329</v>
      </c>
      <c r="D13" s="1"/>
      <c r="E13" s="1">
        <v>8</v>
      </c>
      <c r="F13" s="1">
        <v>422</v>
      </c>
      <c r="G13" s="1">
        <f t="shared" si="1"/>
        <v>352</v>
      </c>
      <c r="H13" s="1"/>
      <c r="I13" s="1">
        <v>8</v>
      </c>
      <c r="J13" s="1">
        <v>340</v>
      </c>
      <c r="K13" s="1">
        <f t="shared" si="2"/>
        <v>281</v>
      </c>
      <c r="L13" s="1"/>
      <c r="M13" s="1">
        <v>8</v>
      </c>
      <c r="N13" s="1">
        <v>407</v>
      </c>
      <c r="O13" s="1">
        <f t="shared" si="3"/>
        <v>342</v>
      </c>
      <c r="P13" s="1"/>
      <c r="Q13" s="1">
        <v>8</v>
      </c>
      <c r="R13" s="1">
        <v>405</v>
      </c>
      <c r="S13" s="1">
        <f t="shared" si="4"/>
        <v>342</v>
      </c>
    </row>
    <row r="14" spans="1:19" x14ac:dyDescent="0.25">
      <c r="A14" s="1">
        <v>7</v>
      </c>
      <c r="B14" s="1">
        <v>385</v>
      </c>
      <c r="C14" s="1">
        <f t="shared" si="0"/>
        <v>325</v>
      </c>
      <c r="D14" s="1"/>
      <c r="E14" s="1">
        <v>7</v>
      </c>
      <c r="F14" s="1">
        <v>418</v>
      </c>
      <c r="G14" s="1">
        <f t="shared" si="1"/>
        <v>348</v>
      </c>
      <c r="H14" s="1"/>
      <c r="I14" s="1">
        <v>7</v>
      </c>
      <c r="J14" s="1">
        <v>336</v>
      </c>
      <c r="K14" s="1">
        <f t="shared" si="2"/>
        <v>277</v>
      </c>
      <c r="L14" s="1"/>
      <c r="M14" s="1">
        <v>7</v>
      </c>
      <c r="N14" s="1">
        <v>402</v>
      </c>
      <c r="O14" s="1">
        <f t="shared" si="3"/>
        <v>337</v>
      </c>
      <c r="P14" s="1"/>
      <c r="Q14" s="1">
        <v>7</v>
      </c>
      <c r="R14" s="1">
        <v>401</v>
      </c>
      <c r="S14" s="1">
        <f t="shared" si="4"/>
        <v>338</v>
      </c>
    </row>
    <row r="15" spans="1:19" x14ac:dyDescent="0.25">
      <c r="A15" s="1">
        <v>6</v>
      </c>
      <c r="B15" s="1">
        <v>381</v>
      </c>
      <c r="C15" s="1">
        <f t="shared" si="0"/>
        <v>321</v>
      </c>
      <c r="D15" s="1"/>
      <c r="E15" s="1">
        <v>6</v>
      </c>
      <c r="F15" s="1">
        <v>414</v>
      </c>
      <c r="G15" s="1">
        <f t="shared" si="1"/>
        <v>344</v>
      </c>
      <c r="H15" s="1"/>
      <c r="I15" s="1">
        <v>6</v>
      </c>
      <c r="J15" s="1">
        <v>332</v>
      </c>
      <c r="K15" s="1">
        <f t="shared" si="2"/>
        <v>273</v>
      </c>
      <c r="L15" s="1"/>
      <c r="M15" s="1">
        <v>6</v>
      </c>
      <c r="N15" s="1">
        <v>397</v>
      </c>
      <c r="O15" s="1">
        <f t="shared" si="3"/>
        <v>332</v>
      </c>
      <c r="P15" s="1"/>
      <c r="Q15" s="1">
        <v>6</v>
      </c>
      <c r="R15" s="1">
        <v>395</v>
      </c>
      <c r="S15" s="1">
        <f t="shared" si="4"/>
        <v>332</v>
      </c>
    </row>
    <row r="16" spans="1:19" x14ac:dyDescent="0.25">
      <c r="A16" s="1">
        <v>5</v>
      </c>
      <c r="B16" s="1">
        <v>375</v>
      </c>
      <c r="C16" s="1">
        <f t="shared" si="0"/>
        <v>315</v>
      </c>
      <c r="D16" s="1"/>
      <c r="E16" s="1">
        <v>5</v>
      </c>
      <c r="F16" s="1">
        <v>408</v>
      </c>
      <c r="G16" s="1">
        <f t="shared" si="1"/>
        <v>338</v>
      </c>
      <c r="H16" s="1"/>
      <c r="I16" s="1">
        <v>5</v>
      </c>
      <c r="J16" s="1">
        <v>326</v>
      </c>
      <c r="K16" s="1">
        <f t="shared" si="2"/>
        <v>267</v>
      </c>
      <c r="L16" s="1"/>
      <c r="M16" s="1">
        <v>5</v>
      </c>
      <c r="N16" s="1">
        <v>391</v>
      </c>
      <c r="O16" s="1">
        <f t="shared" si="3"/>
        <v>326</v>
      </c>
      <c r="P16" s="1"/>
      <c r="Q16" s="1">
        <v>5</v>
      </c>
      <c r="R16" s="1">
        <v>389</v>
      </c>
      <c r="S16" s="1">
        <f t="shared" si="4"/>
        <v>326</v>
      </c>
    </row>
    <row r="17" spans="1:19" x14ac:dyDescent="0.25">
      <c r="A17" s="1">
        <v>4</v>
      </c>
      <c r="B17" s="1">
        <v>365</v>
      </c>
      <c r="C17" s="1">
        <f t="shared" si="0"/>
        <v>305</v>
      </c>
      <c r="D17" s="1"/>
      <c r="E17" s="1">
        <v>4.5</v>
      </c>
      <c r="F17" s="1">
        <v>404</v>
      </c>
      <c r="G17" s="1">
        <f t="shared" si="1"/>
        <v>334</v>
      </c>
      <c r="H17" s="1"/>
      <c r="I17" s="1">
        <v>4.5</v>
      </c>
      <c r="J17" s="1">
        <v>321</v>
      </c>
      <c r="K17" s="1">
        <f t="shared" si="2"/>
        <v>262</v>
      </c>
      <c r="L17" s="1"/>
      <c r="M17" s="1">
        <v>4.5</v>
      </c>
      <c r="N17" s="1">
        <v>388</v>
      </c>
      <c r="O17" s="1">
        <f t="shared" si="3"/>
        <v>323</v>
      </c>
      <c r="P17" s="1"/>
      <c r="Q17" s="1">
        <v>4.5</v>
      </c>
      <c r="R17" s="1">
        <v>385</v>
      </c>
      <c r="S17" s="1">
        <f t="shared" si="4"/>
        <v>322</v>
      </c>
    </row>
    <row r="18" spans="1:19" x14ac:dyDescent="0.25">
      <c r="A18" s="1">
        <v>3</v>
      </c>
      <c r="B18" s="1">
        <v>339</v>
      </c>
      <c r="C18" s="1">
        <f t="shared" si="0"/>
        <v>279</v>
      </c>
      <c r="D18" s="1"/>
      <c r="E18" s="2">
        <v>4</v>
      </c>
      <c r="F18" s="1">
        <v>400</v>
      </c>
      <c r="G18" s="1">
        <f t="shared" si="1"/>
        <v>330</v>
      </c>
      <c r="H18" s="1"/>
      <c r="I18" s="2">
        <v>4</v>
      </c>
      <c r="J18" s="1">
        <v>315</v>
      </c>
      <c r="K18" s="1">
        <f t="shared" si="2"/>
        <v>256</v>
      </c>
      <c r="L18" s="1"/>
      <c r="M18" s="2">
        <v>4</v>
      </c>
      <c r="N18" s="1">
        <v>382</v>
      </c>
      <c r="O18" s="1">
        <f t="shared" si="3"/>
        <v>317</v>
      </c>
      <c r="P18" s="1"/>
      <c r="Q18" s="2">
        <v>4</v>
      </c>
      <c r="R18" s="1">
        <v>379</v>
      </c>
      <c r="S18" s="1">
        <f t="shared" si="4"/>
        <v>316</v>
      </c>
    </row>
    <row r="19" spans="1:19" x14ac:dyDescent="0.25">
      <c r="A19" s="2">
        <v>2.5</v>
      </c>
      <c r="B19" s="1">
        <v>237</v>
      </c>
      <c r="C19" s="1">
        <f t="shared" si="0"/>
        <v>177</v>
      </c>
      <c r="D19" s="1"/>
      <c r="E19" s="1">
        <v>3.5</v>
      </c>
      <c r="F19" s="1">
        <v>393</v>
      </c>
      <c r="G19" s="1">
        <f t="shared" si="1"/>
        <v>323</v>
      </c>
      <c r="H19" s="1"/>
      <c r="I19" s="1">
        <v>3.5</v>
      </c>
      <c r="J19" s="1">
        <v>305</v>
      </c>
      <c r="K19" s="1">
        <f t="shared" si="2"/>
        <v>246</v>
      </c>
      <c r="L19" s="1"/>
      <c r="M19" s="1">
        <v>3.5</v>
      </c>
      <c r="N19" s="1">
        <v>375</v>
      </c>
      <c r="O19" s="1">
        <f t="shared" si="3"/>
        <v>310</v>
      </c>
      <c r="P19" s="1"/>
      <c r="Q19" s="1">
        <v>3.5</v>
      </c>
      <c r="R19" s="1">
        <v>373</v>
      </c>
      <c r="S19" s="1">
        <f t="shared" si="4"/>
        <v>310</v>
      </c>
    </row>
    <row r="20" spans="1:19" x14ac:dyDescent="0.25">
      <c r="A20" s="1">
        <v>2</v>
      </c>
      <c r="B20" s="1">
        <v>207</v>
      </c>
      <c r="C20" s="1">
        <f t="shared" si="0"/>
        <v>147</v>
      </c>
      <c r="D20" s="1"/>
      <c r="E20" s="1">
        <v>3</v>
      </c>
      <c r="F20" s="1">
        <v>384</v>
      </c>
      <c r="G20" s="1">
        <f t="shared" si="1"/>
        <v>314</v>
      </c>
      <c r="H20" s="1"/>
      <c r="I20" s="1">
        <v>3</v>
      </c>
      <c r="J20" s="1">
        <v>281</v>
      </c>
      <c r="K20" s="1">
        <f t="shared" si="2"/>
        <v>222</v>
      </c>
      <c r="L20" s="1"/>
      <c r="M20" s="1">
        <v>3</v>
      </c>
      <c r="N20" s="1">
        <v>359</v>
      </c>
      <c r="O20" s="1">
        <f t="shared" si="3"/>
        <v>294</v>
      </c>
      <c r="P20" s="1"/>
      <c r="Q20" s="1">
        <v>3</v>
      </c>
      <c r="R20" s="1">
        <v>364</v>
      </c>
      <c r="S20" s="1">
        <f t="shared" si="4"/>
        <v>301</v>
      </c>
    </row>
    <row r="21" spans="1:19" x14ac:dyDescent="0.25">
      <c r="A21" s="1">
        <v>1.5</v>
      </c>
      <c r="B21" s="1">
        <v>128</v>
      </c>
      <c r="C21" s="1">
        <f t="shared" si="0"/>
        <v>68</v>
      </c>
      <c r="D21" s="1"/>
      <c r="E21" s="1">
        <v>2.5</v>
      </c>
      <c r="F21" s="1">
        <v>364</v>
      </c>
      <c r="G21" s="1">
        <f t="shared" si="1"/>
        <v>294</v>
      </c>
      <c r="H21" s="1"/>
      <c r="I21" s="1">
        <v>2.5</v>
      </c>
      <c r="J21" s="1">
        <v>241</v>
      </c>
      <c r="K21" s="1">
        <f t="shared" si="2"/>
        <v>182</v>
      </c>
      <c r="L21" s="1"/>
      <c r="M21" s="1">
        <v>2.5</v>
      </c>
      <c r="N21" s="1">
        <v>337</v>
      </c>
      <c r="O21" s="1">
        <f t="shared" si="3"/>
        <v>272</v>
      </c>
      <c r="P21" s="1"/>
      <c r="Q21" s="1">
        <v>2.5</v>
      </c>
      <c r="R21" s="1">
        <v>336</v>
      </c>
      <c r="S21" s="1">
        <f t="shared" si="4"/>
        <v>273</v>
      </c>
    </row>
    <row r="22" spans="1:19" x14ac:dyDescent="0.25">
      <c r="A22" s="1">
        <v>1</v>
      </c>
      <c r="B22" s="1">
        <v>95</v>
      </c>
      <c r="C22" s="1">
        <f t="shared" si="0"/>
        <v>35</v>
      </c>
      <c r="D22" s="1"/>
      <c r="E22" s="1">
        <v>2</v>
      </c>
      <c r="F22" s="1">
        <v>302</v>
      </c>
      <c r="G22" s="1">
        <f t="shared" si="1"/>
        <v>232</v>
      </c>
      <c r="H22" s="1"/>
      <c r="I22" s="1">
        <v>2</v>
      </c>
      <c r="J22" s="1">
        <v>173</v>
      </c>
      <c r="K22" s="1">
        <f t="shared" si="2"/>
        <v>114</v>
      </c>
      <c r="L22" s="1"/>
      <c r="M22" s="1">
        <v>2.25</v>
      </c>
      <c r="N22" s="1">
        <v>260</v>
      </c>
      <c r="O22" s="1">
        <f t="shared" si="3"/>
        <v>195</v>
      </c>
      <c r="P22" s="1"/>
      <c r="Q22" s="1">
        <v>2.25</v>
      </c>
      <c r="R22" s="1">
        <v>297</v>
      </c>
      <c r="S22" s="1">
        <f t="shared" si="4"/>
        <v>234</v>
      </c>
    </row>
    <row r="23" spans="1:19" x14ac:dyDescent="0.25">
      <c r="A23" s="2">
        <v>0.5</v>
      </c>
      <c r="B23" s="1">
        <v>72</v>
      </c>
      <c r="C23" s="1">
        <f t="shared" si="0"/>
        <v>12</v>
      </c>
      <c r="D23" s="1"/>
      <c r="E23" s="1">
        <v>1.75</v>
      </c>
      <c r="F23" s="1">
        <v>252</v>
      </c>
      <c r="G23" s="1">
        <f t="shared" si="1"/>
        <v>182</v>
      </c>
      <c r="H23" s="1"/>
      <c r="I23" s="1">
        <v>1.75</v>
      </c>
      <c r="J23" s="1">
        <v>140</v>
      </c>
      <c r="K23" s="1">
        <f t="shared" si="2"/>
        <v>81</v>
      </c>
      <c r="L23" s="1"/>
      <c r="M23" s="1">
        <v>2</v>
      </c>
      <c r="N23" s="1">
        <v>244</v>
      </c>
      <c r="O23" s="1">
        <f t="shared" si="3"/>
        <v>179</v>
      </c>
      <c r="P23" s="1"/>
      <c r="Q23" s="1">
        <v>2</v>
      </c>
      <c r="R23" s="1">
        <v>268</v>
      </c>
      <c r="S23" s="1">
        <f t="shared" si="4"/>
        <v>205</v>
      </c>
    </row>
    <row r="24" spans="1:19" x14ac:dyDescent="0.25">
      <c r="A24" s="1">
        <v>0.25</v>
      </c>
      <c r="B24" s="1">
        <v>64</v>
      </c>
      <c r="C24" s="1">
        <f t="shared" si="0"/>
        <v>4</v>
      </c>
      <c r="D24" s="1"/>
      <c r="E24" s="1">
        <v>1.5</v>
      </c>
      <c r="F24" s="1">
        <v>197</v>
      </c>
      <c r="G24" s="1">
        <f t="shared" si="1"/>
        <v>127</v>
      </c>
      <c r="H24" s="1"/>
      <c r="I24" s="1">
        <v>1.5</v>
      </c>
      <c r="J24" s="1">
        <v>121</v>
      </c>
      <c r="K24" s="1">
        <f t="shared" si="2"/>
        <v>62</v>
      </c>
      <c r="L24" s="1"/>
      <c r="M24" s="1">
        <v>1.75</v>
      </c>
      <c r="N24" s="1">
        <v>189</v>
      </c>
      <c r="O24" s="1">
        <f t="shared" si="3"/>
        <v>124</v>
      </c>
      <c r="P24" s="1"/>
      <c r="Q24" s="1">
        <v>1.75</v>
      </c>
      <c r="R24" s="1">
        <v>192</v>
      </c>
      <c r="S24" s="1">
        <f t="shared" si="4"/>
        <v>129</v>
      </c>
    </row>
    <row r="25" spans="1:19" x14ac:dyDescent="0.25">
      <c r="A25" s="1">
        <v>0</v>
      </c>
      <c r="B25" s="1">
        <v>60</v>
      </c>
      <c r="C25" s="1">
        <f>B25-$B$25</f>
        <v>0</v>
      </c>
      <c r="D25" s="1"/>
      <c r="E25" s="1">
        <v>1.25</v>
      </c>
      <c r="F25" s="1">
        <v>140</v>
      </c>
      <c r="G25" s="1">
        <f t="shared" si="1"/>
        <v>70</v>
      </c>
      <c r="H25" s="1"/>
      <c r="I25" s="1">
        <v>1.25</v>
      </c>
      <c r="J25" s="1">
        <v>104</v>
      </c>
      <c r="K25" s="1">
        <f t="shared" si="2"/>
        <v>45</v>
      </c>
      <c r="L25" s="1"/>
      <c r="M25" s="1">
        <v>1.5</v>
      </c>
      <c r="N25" s="1">
        <v>154</v>
      </c>
      <c r="O25" s="1">
        <f t="shared" si="3"/>
        <v>89</v>
      </c>
      <c r="P25" s="1"/>
      <c r="Q25" s="1">
        <v>1.5</v>
      </c>
      <c r="R25" s="1">
        <v>149</v>
      </c>
      <c r="S25" s="1">
        <f t="shared" si="4"/>
        <v>86</v>
      </c>
    </row>
    <row r="26" spans="1:19" x14ac:dyDescent="0.25">
      <c r="A26" s="1"/>
      <c r="B26" s="1"/>
      <c r="C26" s="1"/>
      <c r="D26" s="1"/>
      <c r="E26" s="1">
        <v>1</v>
      </c>
      <c r="F26" s="1">
        <v>121</v>
      </c>
      <c r="G26" s="1">
        <f t="shared" si="1"/>
        <v>51</v>
      </c>
      <c r="H26" s="1"/>
      <c r="I26" s="1">
        <v>1</v>
      </c>
      <c r="J26" s="1">
        <v>90</v>
      </c>
      <c r="K26" s="1">
        <f t="shared" si="2"/>
        <v>31</v>
      </c>
      <c r="L26" s="1"/>
      <c r="M26" s="1">
        <v>1.25</v>
      </c>
      <c r="N26" s="1">
        <v>125</v>
      </c>
      <c r="O26" s="1">
        <f t="shared" si="3"/>
        <v>60</v>
      </c>
      <c r="P26" s="1"/>
      <c r="Q26" s="1">
        <v>1.25</v>
      </c>
      <c r="R26" s="1">
        <v>123</v>
      </c>
      <c r="S26" s="1">
        <f t="shared" si="4"/>
        <v>60</v>
      </c>
    </row>
    <row r="27" spans="1:19" x14ac:dyDescent="0.25">
      <c r="A27" s="1"/>
      <c r="B27" s="1"/>
      <c r="C27" s="1"/>
      <c r="D27" s="1"/>
      <c r="E27" s="1">
        <v>0.75</v>
      </c>
      <c r="F27" s="1">
        <v>100</v>
      </c>
      <c r="G27" s="1">
        <f t="shared" si="1"/>
        <v>30</v>
      </c>
      <c r="H27" s="1"/>
      <c r="I27" s="1">
        <v>0.75</v>
      </c>
      <c r="J27" s="1">
        <v>80</v>
      </c>
      <c r="K27" s="1">
        <f t="shared" si="2"/>
        <v>21</v>
      </c>
      <c r="L27" s="1"/>
      <c r="M27" s="1">
        <v>1</v>
      </c>
      <c r="N27" s="1">
        <v>111</v>
      </c>
      <c r="O27" s="1">
        <f t="shared" si="3"/>
        <v>46</v>
      </c>
      <c r="P27" s="1"/>
      <c r="Q27" s="1">
        <v>1</v>
      </c>
      <c r="R27" s="1">
        <v>106</v>
      </c>
      <c r="S27" s="1">
        <f t="shared" si="4"/>
        <v>43</v>
      </c>
    </row>
    <row r="28" spans="1:19" x14ac:dyDescent="0.25">
      <c r="A28" s="1"/>
      <c r="B28" s="1"/>
      <c r="C28" s="1"/>
      <c r="D28" s="1"/>
      <c r="E28" s="1">
        <v>0.5</v>
      </c>
      <c r="F28" s="1">
        <v>88</v>
      </c>
      <c r="G28" s="1">
        <f t="shared" si="1"/>
        <v>18</v>
      </c>
      <c r="H28" s="1"/>
      <c r="I28" s="1">
        <v>0.5</v>
      </c>
      <c r="J28" s="1">
        <v>74</v>
      </c>
      <c r="K28" s="1">
        <f t="shared" si="2"/>
        <v>15</v>
      </c>
      <c r="L28" s="1"/>
      <c r="M28" s="1">
        <v>0.75</v>
      </c>
      <c r="N28" s="1">
        <v>92</v>
      </c>
      <c r="O28" s="1">
        <f t="shared" si="3"/>
        <v>27</v>
      </c>
      <c r="P28" s="1"/>
      <c r="Q28" s="1">
        <v>0.75</v>
      </c>
      <c r="R28" s="1">
        <v>89</v>
      </c>
      <c r="S28" s="1">
        <f t="shared" si="4"/>
        <v>26</v>
      </c>
    </row>
    <row r="29" spans="1:19" x14ac:dyDescent="0.25">
      <c r="A29" s="1"/>
      <c r="B29" s="1"/>
      <c r="C29" s="1"/>
      <c r="D29" s="1"/>
      <c r="E29" s="1">
        <v>0.25</v>
      </c>
      <c r="F29" s="1">
        <v>77</v>
      </c>
      <c r="G29" s="1">
        <f t="shared" si="1"/>
        <v>7</v>
      </c>
      <c r="H29" s="1"/>
      <c r="I29" s="1">
        <v>0.25</v>
      </c>
      <c r="J29" s="1">
        <v>65</v>
      </c>
      <c r="K29" s="1">
        <f t="shared" si="2"/>
        <v>6</v>
      </c>
      <c r="L29" s="1"/>
      <c r="M29" s="1">
        <v>0.5</v>
      </c>
      <c r="N29" s="1">
        <v>82</v>
      </c>
      <c r="O29" s="1">
        <f t="shared" si="3"/>
        <v>17</v>
      </c>
      <c r="P29" s="1"/>
      <c r="Q29" s="1">
        <v>0.5</v>
      </c>
      <c r="R29" s="1">
        <v>79</v>
      </c>
      <c r="S29" s="1">
        <f t="shared" si="4"/>
        <v>16</v>
      </c>
    </row>
    <row r="30" spans="1:19" x14ac:dyDescent="0.25">
      <c r="A30" s="1"/>
      <c r="B30" s="1"/>
      <c r="C30" s="1"/>
      <c r="D30" s="1"/>
      <c r="E30" s="1">
        <v>0</v>
      </c>
      <c r="F30" s="1">
        <v>70</v>
      </c>
      <c r="G30" s="1">
        <f t="shared" si="1"/>
        <v>0</v>
      </c>
      <c r="H30" s="1"/>
      <c r="I30" s="1">
        <v>0</v>
      </c>
      <c r="J30" s="1">
        <v>59</v>
      </c>
      <c r="K30" s="1">
        <f t="shared" si="2"/>
        <v>0</v>
      </c>
      <c r="L30" s="1"/>
      <c r="M30" s="1">
        <v>0.25</v>
      </c>
      <c r="N30" s="1">
        <v>72</v>
      </c>
      <c r="O30" s="1">
        <f t="shared" si="3"/>
        <v>7</v>
      </c>
      <c r="P30" s="1"/>
      <c r="Q30" s="1">
        <v>0.25</v>
      </c>
      <c r="R30" s="1">
        <v>70.5</v>
      </c>
      <c r="S30" s="1">
        <f t="shared" si="4"/>
        <v>7.5</v>
      </c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0</v>
      </c>
      <c r="N31" s="1">
        <v>65</v>
      </c>
      <c r="O31" s="1">
        <f t="shared" si="3"/>
        <v>0</v>
      </c>
      <c r="P31" s="1"/>
      <c r="Q31" s="1">
        <v>0</v>
      </c>
      <c r="R31" s="1">
        <v>63</v>
      </c>
      <c r="S31" s="1">
        <f t="shared" si="4"/>
        <v>0</v>
      </c>
    </row>
    <row r="34" spans="1:19" ht="21" x14ac:dyDescent="0.35">
      <c r="A34" s="4" t="s">
        <v>5</v>
      </c>
      <c r="B34" s="4"/>
    </row>
    <row r="35" spans="1:19" x14ac:dyDescent="0.25">
      <c r="A35" s="3" t="s">
        <v>32</v>
      </c>
      <c r="B35" s="3"/>
      <c r="C35" s="3"/>
      <c r="D35" s="3"/>
      <c r="E35" s="3" t="s">
        <v>33</v>
      </c>
      <c r="F35" s="3"/>
      <c r="G35" s="3"/>
      <c r="H35" s="3"/>
      <c r="I35" s="3" t="s">
        <v>34</v>
      </c>
      <c r="J35" s="3"/>
      <c r="K35" s="3"/>
      <c r="L35" s="3"/>
      <c r="M35" s="3" t="s">
        <v>35</v>
      </c>
      <c r="N35" s="3"/>
      <c r="O35" s="3"/>
      <c r="P35" s="3"/>
      <c r="Q35" s="3" t="s">
        <v>36</v>
      </c>
      <c r="R35" s="3"/>
      <c r="S35" s="3"/>
    </row>
    <row r="36" spans="1:19" x14ac:dyDescent="0.25">
      <c r="A36" s="3" t="s">
        <v>0</v>
      </c>
      <c r="B36" s="3"/>
      <c r="C36" s="3">
        <v>60</v>
      </c>
      <c r="D36" s="3"/>
      <c r="E36" s="3" t="s">
        <v>0</v>
      </c>
      <c r="F36" s="3"/>
      <c r="G36" s="3">
        <v>60</v>
      </c>
      <c r="H36" s="3"/>
      <c r="I36" s="3" t="s">
        <v>0</v>
      </c>
      <c r="J36" s="3"/>
      <c r="K36" s="3">
        <v>61.5</v>
      </c>
      <c r="L36" s="3"/>
      <c r="M36" s="3" t="s">
        <v>0</v>
      </c>
      <c r="N36" s="3"/>
      <c r="O36" s="3">
        <v>59</v>
      </c>
      <c r="P36" s="3"/>
      <c r="Q36" s="3" t="s">
        <v>0</v>
      </c>
      <c r="R36" s="3"/>
      <c r="S36" s="3">
        <v>60</v>
      </c>
    </row>
    <row r="38" spans="1:19" x14ac:dyDescent="0.25">
      <c r="A38" s="1" t="s">
        <v>1</v>
      </c>
      <c r="B38" s="1" t="s">
        <v>3</v>
      </c>
      <c r="C38" s="1" t="s">
        <v>2</v>
      </c>
      <c r="D38" s="1"/>
      <c r="E38" s="1" t="s">
        <v>1</v>
      </c>
      <c r="F38" s="1" t="s">
        <v>3</v>
      </c>
      <c r="G38" s="1" t="s">
        <v>2</v>
      </c>
      <c r="H38" s="1"/>
      <c r="I38" s="1" t="s">
        <v>4</v>
      </c>
      <c r="J38" s="1" t="s">
        <v>3</v>
      </c>
      <c r="K38" s="1" t="s">
        <v>2</v>
      </c>
      <c r="L38" s="1"/>
      <c r="M38" s="1" t="s">
        <v>4</v>
      </c>
      <c r="N38" s="1" t="s">
        <v>3</v>
      </c>
      <c r="O38" s="1" t="s">
        <v>2</v>
      </c>
      <c r="P38" s="1"/>
      <c r="Q38" s="1" t="s">
        <v>4</v>
      </c>
      <c r="R38" s="1" t="s">
        <v>3</v>
      </c>
      <c r="S38" s="1" t="s">
        <v>2</v>
      </c>
    </row>
    <row r="39" spans="1:19" x14ac:dyDescent="0.25">
      <c r="A39" s="1">
        <v>15</v>
      </c>
      <c r="B39" s="1">
        <v>181</v>
      </c>
      <c r="C39" s="1">
        <f>B39-$R$64</f>
        <v>116.5</v>
      </c>
      <c r="D39" s="1"/>
      <c r="E39" s="1">
        <v>15</v>
      </c>
      <c r="F39" s="1">
        <v>188</v>
      </c>
      <c r="G39" s="1">
        <f>F39-$R$64</f>
        <v>123.5</v>
      </c>
      <c r="H39" s="1"/>
      <c r="I39" s="1">
        <v>15</v>
      </c>
      <c r="J39" s="1">
        <v>175</v>
      </c>
      <c r="K39" s="1">
        <f>J39-$R$64</f>
        <v>110.5</v>
      </c>
      <c r="L39" s="1"/>
      <c r="M39" s="1">
        <v>15</v>
      </c>
      <c r="N39" s="1">
        <v>157</v>
      </c>
      <c r="O39" s="1">
        <f>N39-$N$64</f>
        <v>92</v>
      </c>
      <c r="P39" s="1"/>
      <c r="Q39" s="1">
        <v>15</v>
      </c>
      <c r="R39" s="1">
        <v>153</v>
      </c>
      <c r="S39" s="1">
        <f>R39-$R$64</f>
        <v>88.5</v>
      </c>
    </row>
    <row r="40" spans="1:19" x14ac:dyDescent="0.25">
      <c r="A40" s="1">
        <v>14</v>
      </c>
      <c r="B40" s="1">
        <v>180</v>
      </c>
      <c r="C40" s="1">
        <f t="shared" ref="C40:C64" si="5">B40-$R$64</f>
        <v>115.5</v>
      </c>
      <c r="D40" s="1"/>
      <c r="E40" s="1">
        <v>14</v>
      </c>
      <c r="F40" s="1">
        <v>187</v>
      </c>
      <c r="G40" s="1">
        <f t="shared" ref="G40:G64" si="6">F40-$R$64</f>
        <v>122.5</v>
      </c>
      <c r="H40" s="1"/>
      <c r="I40" s="1">
        <v>14</v>
      </c>
      <c r="J40" s="1">
        <v>174.5</v>
      </c>
      <c r="K40" s="1">
        <f t="shared" ref="K40:K64" si="7">J40-$R$64</f>
        <v>110</v>
      </c>
      <c r="L40" s="1"/>
      <c r="M40" s="1">
        <v>14</v>
      </c>
      <c r="N40" s="1">
        <v>156.5</v>
      </c>
      <c r="O40" s="1">
        <f t="shared" ref="O40:O64" si="8">N40-$N$64</f>
        <v>91.5</v>
      </c>
      <c r="P40" s="1"/>
      <c r="Q40" s="1">
        <v>14</v>
      </c>
      <c r="R40" s="1">
        <v>152</v>
      </c>
      <c r="S40" s="1">
        <f t="shared" ref="S40:S64" si="9">R40-$R$64</f>
        <v>87.5</v>
      </c>
    </row>
    <row r="41" spans="1:19" x14ac:dyDescent="0.25">
      <c r="A41" s="1">
        <v>13</v>
      </c>
      <c r="B41" s="1">
        <v>179</v>
      </c>
      <c r="C41" s="1">
        <f t="shared" si="5"/>
        <v>114.5</v>
      </c>
      <c r="D41" s="1"/>
      <c r="E41" s="1">
        <v>13</v>
      </c>
      <c r="F41" s="1">
        <v>186</v>
      </c>
      <c r="G41" s="1">
        <f t="shared" si="6"/>
        <v>121.5</v>
      </c>
      <c r="H41" s="1"/>
      <c r="I41" s="1">
        <v>13</v>
      </c>
      <c r="J41" s="1">
        <v>174</v>
      </c>
      <c r="K41" s="1">
        <f t="shared" si="7"/>
        <v>109.5</v>
      </c>
      <c r="L41" s="1"/>
      <c r="M41" s="1">
        <v>13</v>
      </c>
      <c r="N41" s="1">
        <v>156</v>
      </c>
      <c r="O41" s="1">
        <f t="shared" si="8"/>
        <v>91</v>
      </c>
      <c r="P41" s="1"/>
      <c r="Q41" s="1">
        <v>13</v>
      </c>
      <c r="R41" s="1">
        <v>151</v>
      </c>
      <c r="S41" s="1">
        <f t="shared" si="9"/>
        <v>86.5</v>
      </c>
    </row>
    <row r="42" spans="1:19" x14ac:dyDescent="0.25">
      <c r="A42" s="1">
        <v>12</v>
      </c>
      <c r="B42" s="1">
        <v>178</v>
      </c>
      <c r="C42" s="1">
        <f t="shared" si="5"/>
        <v>113.5</v>
      </c>
      <c r="D42" s="1"/>
      <c r="E42" s="1">
        <v>12</v>
      </c>
      <c r="F42" s="1">
        <v>185</v>
      </c>
      <c r="G42" s="1">
        <f t="shared" si="6"/>
        <v>120.5</v>
      </c>
      <c r="H42" s="1"/>
      <c r="I42" s="1">
        <v>12</v>
      </c>
      <c r="J42" s="1">
        <v>173</v>
      </c>
      <c r="K42" s="1">
        <f t="shared" si="7"/>
        <v>108.5</v>
      </c>
      <c r="L42" s="1"/>
      <c r="M42" s="1">
        <v>12</v>
      </c>
      <c r="N42" s="1">
        <v>155</v>
      </c>
      <c r="O42" s="1">
        <f t="shared" si="8"/>
        <v>90</v>
      </c>
      <c r="P42" s="1"/>
      <c r="Q42" s="1">
        <v>12</v>
      </c>
      <c r="R42" s="1">
        <v>150</v>
      </c>
      <c r="S42" s="1">
        <f t="shared" si="9"/>
        <v>85.5</v>
      </c>
    </row>
    <row r="43" spans="1:19" x14ac:dyDescent="0.25">
      <c r="A43" s="1">
        <v>11</v>
      </c>
      <c r="B43" s="1">
        <v>177</v>
      </c>
      <c r="C43" s="1">
        <f t="shared" si="5"/>
        <v>112.5</v>
      </c>
      <c r="D43" s="1"/>
      <c r="E43" s="1">
        <v>11</v>
      </c>
      <c r="F43" s="1">
        <v>184</v>
      </c>
      <c r="G43" s="1">
        <f t="shared" si="6"/>
        <v>119.5</v>
      </c>
      <c r="H43" s="1"/>
      <c r="I43" s="1">
        <v>11</v>
      </c>
      <c r="J43" s="1">
        <v>171.5</v>
      </c>
      <c r="K43" s="1">
        <f t="shared" si="7"/>
        <v>107</v>
      </c>
      <c r="L43" s="1"/>
      <c r="M43" s="1">
        <v>11</v>
      </c>
      <c r="N43" s="1">
        <v>153.5</v>
      </c>
      <c r="O43" s="1">
        <f t="shared" si="8"/>
        <v>88.5</v>
      </c>
      <c r="P43" s="1"/>
      <c r="Q43" s="1">
        <v>11</v>
      </c>
      <c r="R43" s="1">
        <v>149</v>
      </c>
      <c r="S43" s="1">
        <f t="shared" si="9"/>
        <v>84.5</v>
      </c>
    </row>
    <row r="44" spans="1:19" x14ac:dyDescent="0.25">
      <c r="A44" s="1">
        <v>10</v>
      </c>
      <c r="B44" s="1">
        <v>175</v>
      </c>
      <c r="C44" s="1">
        <f t="shared" si="5"/>
        <v>110.5</v>
      </c>
      <c r="D44" s="1"/>
      <c r="E44" s="1">
        <v>10</v>
      </c>
      <c r="F44" s="1">
        <v>182.5</v>
      </c>
      <c r="G44" s="1">
        <f t="shared" si="6"/>
        <v>118</v>
      </c>
      <c r="H44" s="1"/>
      <c r="I44" s="1">
        <v>10</v>
      </c>
      <c r="J44" s="1">
        <v>170</v>
      </c>
      <c r="K44" s="1">
        <f t="shared" si="7"/>
        <v>105.5</v>
      </c>
      <c r="L44" s="1"/>
      <c r="M44" s="1">
        <v>10</v>
      </c>
      <c r="N44" s="1">
        <v>152</v>
      </c>
      <c r="O44" s="1">
        <f t="shared" si="8"/>
        <v>87</v>
      </c>
      <c r="P44" s="1"/>
      <c r="Q44" s="1">
        <v>10</v>
      </c>
      <c r="R44" s="1">
        <v>147.5</v>
      </c>
      <c r="S44" s="1">
        <f t="shared" si="9"/>
        <v>83</v>
      </c>
    </row>
    <row r="45" spans="1:19" x14ac:dyDescent="0.25">
      <c r="A45" s="1">
        <v>9</v>
      </c>
      <c r="B45" s="1">
        <v>174</v>
      </c>
      <c r="C45" s="1">
        <f t="shared" si="5"/>
        <v>109.5</v>
      </c>
      <c r="D45" s="1"/>
      <c r="E45" s="1">
        <v>9</v>
      </c>
      <c r="F45" s="1">
        <v>180</v>
      </c>
      <c r="G45" s="1">
        <f t="shared" si="6"/>
        <v>115.5</v>
      </c>
      <c r="H45" s="1"/>
      <c r="I45" s="1">
        <v>9</v>
      </c>
      <c r="J45" s="1">
        <v>168</v>
      </c>
      <c r="K45" s="1">
        <f t="shared" si="7"/>
        <v>103.5</v>
      </c>
      <c r="L45" s="1"/>
      <c r="M45" s="1">
        <v>9</v>
      </c>
      <c r="N45" s="1">
        <v>150.5</v>
      </c>
      <c r="O45" s="1">
        <f t="shared" si="8"/>
        <v>85.5</v>
      </c>
      <c r="P45" s="1"/>
      <c r="Q45" s="1">
        <v>9</v>
      </c>
      <c r="R45" s="1">
        <v>146</v>
      </c>
      <c r="S45" s="1">
        <f t="shared" si="9"/>
        <v>81.5</v>
      </c>
    </row>
    <row r="46" spans="1:19" x14ac:dyDescent="0.25">
      <c r="A46" s="1">
        <v>8</v>
      </c>
      <c r="B46" s="1">
        <v>171</v>
      </c>
      <c r="C46" s="1">
        <f t="shared" si="5"/>
        <v>106.5</v>
      </c>
      <c r="D46" s="1"/>
      <c r="E46" s="1">
        <v>8</v>
      </c>
      <c r="F46" s="1">
        <v>178</v>
      </c>
      <c r="G46" s="1">
        <f t="shared" si="6"/>
        <v>113.5</v>
      </c>
      <c r="H46" s="1"/>
      <c r="I46" s="1">
        <v>8</v>
      </c>
      <c r="J46" s="1">
        <v>165.5</v>
      </c>
      <c r="K46" s="1">
        <f t="shared" si="7"/>
        <v>101</v>
      </c>
      <c r="L46" s="1"/>
      <c r="M46" s="1">
        <v>8</v>
      </c>
      <c r="N46" s="1">
        <v>148</v>
      </c>
      <c r="O46" s="1">
        <f t="shared" si="8"/>
        <v>83</v>
      </c>
      <c r="P46" s="1"/>
      <c r="Q46" s="1">
        <v>8</v>
      </c>
      <c r="R46" s="1">
        <v>143.5</v>
      </c>
      <c r="S46" s="1">
        <f t="shared" si="9"/>
        <v>79</v>
      </c>
    </row>
    <row r="47" spans="1:19" x14ac:dyDescent="0.25">
      <c r="A47" s="1">
        <v>7</v>
      </c>
      <c r="B47" s="1">
        <v>167</v>
      </c>
      <c r="C47" s="1">
        <f t="shared" si="5"/>
        <v>102.5</v>
      </c>
      <c r="D47" s="1"/>
      <c r="E47" s="1">
        <v>7</v>
      </c>
      <c r="F47" s="1">
        <v>174</v>
      </c>
      <c r="G47" s="1">
        <f t="shared" si="6"/>
        <v>109.5</v>
      </c>
      <c r="H47" s="1"/>
      <c r="I47" s="1">
        <v>7</v>
      </c>
      <c r="J47" s="1">
        <v>161</v>
      </c>
      <c r="K47" s="1">
        <f t="shared" si="7"/>
        <v>96.5</v>
      </c>
      <c r="L47" s="1"/>
      <c r="M47" s="1">
        <v>7</v>
      </c>
      <c r="N47" s="1">
        <v>143.5</v>
      </c>
      <c r="O47" s="1">
        <f t="shared" si="8"/>
        <v>78.5</v>
      </c>
      <c r="P47" s="1"/>
      <c r="Q47" s="1">
        <v>7</v>
      </c>
      <c r="R47" s="1">
        <v>139</v>
      </c>
      <c r="S47" s="1">
        <f t="shared" si="9"/>
        <v>74.5</v>
      </c>
    </row>
    <row r="48" spans="1:19" x14ac:dyDescent="0.25">
      <c r="A48" s="1">
        <v>6</v>
      </c>
      <c r="B48" s="1">
        <v>159</v>
      </c>
      <c r="C48" s="1">
        <f t="shared" si="5"/>
        <v>94.5</v>
      </c>
      <c r="D48" s="1"/>
      <c r="E48" s="1">
        <v>6</v>
      </c>
      <c r="F48" s="1">
        <v>166</v>
      </c>
      <c r="G48" s="1">
        <f t="shared" si="6"/>
        <v>101.5</v>
      </c>
      <c r="H48" s="1"/>
      <c r="I48" s="1">
        <v>6</v>
      </c>
      <c r="J48" s="1">
        <v>155</v>
      </c>
      <c r="K48" s="1">
        <f t="shared" si="7"/>
        <v>90.5</v>
      </c>
      <c r="L48" s="1"/>
      <c r="M48" s="1">
        <v>6</v>
      </c>
      <c r="N48" s="1">
        <v>135.5</v>
      </c>
      <c r="O48" s="1">
        <f t="shared" si="8"/>
        <v>70.5</v>
      </c>
      <c r="P48" s="1"/>
      <c r="Q48" s="1">
        <v>6</v>
      </c>
      <c r="R48" s="1">
        <v>131</v>
      </c>
      <c r="S48" s="1">
        <f t="shared" si="9"/>
        <v>66.5</v>
      </c>
    </row>
    <row r="49" spans="1:19" x14ac:dyDescent="0.25">
      <c r="A49" s="1">
        <v>5</v>
      </c>
      <c r="B49" s="1">
        <v>144</v>
      </c>
      <c r="C49" s="1">
        <f t="shared" si="5"/>
        <v>79.5</v>
      </c>
      <c r="D49" s="1"/>
      <c r="E49" s="1">
        <v>5</v>
      </c>
      <c r="F49" s="1">
        <v>150</v>
      </c>
      <c r="G49" s="1">
        <f t="shared" si="6"/>
        <v>85.5</v>
      </c>
      <c r="H49" s="1"/>
      <c r="I49" s="1">
        <v>5</v>
      </c>
      <c r="J49" s="1">
        <v>141</v>
      </c>
      <c r="K49" s="1">
        <f t="shared" si="7"/>
        <v>76.5</v>
      </c>
      <c r="L49" s="1"/>
      <c r="M49" s="1">
        <v>5</v>
      </c>
      <c r="N49" s="1">
        <v>121</v>
      </c>
      <c r="O49" s="1">
        <f t="shared" si="8"/>
        <v>56</v>
      </c>
      <c r="P49" s="1"/>
      <c r="Q49" s="1">
        <v>5</v>
      </c>
      <c r="R49" s="1">
        <v>115.5</v>
      </c>
      <c r="S49" s="1">
        <f t="shared" si="9"/>
        <v>51</v>
      </c>
    </row>
    <row r="50" spans="1:19" x14ac:dyDescent="0.25">
      <c r="A50" s="1">
        <v>4.5</v>
      </c>
      <c r="B50" s="1">
        <v>133</v>
      </c>
      <c r="C50" s="1">
        <f t="shared" si="5"/>
        <v>68.5</v>
      </c>
      <c r="D50" s="1"/>
      <c r="E50" s="1">
        <v>4.5</v>
      </c>
      <c r="F50" s="1">
        <v>138</v>
      </c>
      <c r="G50" s="1">
        <f t="shared" si="6"/>
        <v>73.5</v>
      </c>
      <c r="H50" s="1"/>
      <c r="I50" s="1">
        <v>4.5</v>
      </c>
      <c r="J50" s="1">
        <v>131</v>
      </c>
      <c r="K50" s="1">
        <f t="shared" si="7"/>
        <v>66.5</v>
      </c>
      <c r="L50" s="1"/>
      <c r="M50" s="1">
        <v>4.5</v>
      </c>
      <c r="N50" s="1">
        <v>113.5</v>
      </c>
      <c r="O50" s="1">
        <f t="shared" si="8"/>
        <v>48.5</v>
      </c>
      <c r="P50" s="1"/>
      <c r="Q50" s="1">
        <v>4.5</v>
      </c>
      <c r="R50" s="1">
        <v>108</v>
      </c>
      <c r="S50" s="1">
        <f t="shared" si="9"/>
        <v>43.5</v>
      </c>
    </row>
    <row r="51" spans="1:19" x14ac:dyDescent="0.25">
      <c r="A51" s="2">
        <v>4.25</v>
      </c>
      <c r="B51" s="1">
        <v>125</v>
      </c>
      <c r="C51" s="1">
        <f t="shared" si="5"/>
        <v>60.5</v>
      </c>
      <c r="D51" s="1"/>
      <c r="E51" s="2">
        <v>4.25</v>
      </c>
      <c r="F51" s="1">
        <v>134</v>
      </c>
      <c r="G51" s="1">
        <f t="shared" si="6"/>
        <v>69.5</v>
      </c>
      <c r="H51" s="1"/>
      <c r="I51" s="2">
        <v>4.25</v>
      </c>
      <c r="J51" s="1">
        <v>128</v>
      </c>
      <c r="K51" s="1">
        <f t="shared" si="7"/>
        <v>63.5</v>
      </c>
      <c r="L51" s="1"/>
      <c r="M51" s="2">
        <v>4.25</v>
      </c>
      <c r="N51" s="1">
        <v>106</v>
      </c>
      <c r="O51" s="1">
        <f t="shared" si="8"/>
        <v>41</v>
      </c>
      <c r="P51" s="1"/>
      <c r="Q51" s="2">
        <v>4.25</v>
      </c>
      <c r="R51" s="1">
        <v>104</v>
      </c>
      <c r="S51" s="1">
        <f t="shared" si="9"/>
        <v>39.5</v>
      </c>
    </row>
    <row r="52" spans="1:19" x14ac:dyDescent="0.25">
      <c r="A52" s="1">
        <v>4</v>
      </c>
      <c r="B52" s="1">
        <v>118</v>
      </c>
      <c r="C52" s="1">
        <f t="shared" si="5"/>
        <v>53.5</v>
      </c>
      <c r="D52" s="1"/>
      <c r="E52" s="1">
        <v>4</v>
      </c>
      <c r="F52" s="1">
        <v>125</v>
      </c>
      <c r="G52" s="1">
        <f t="shared" si="6"/>
        <v>60.5</v>
      </c>
      <c r="H52" s="1"/>
      <c r="I52" s="1">
        <v>4</v>
      </c>
      <c r="J52" s="1">
        <v>120</v>
      </c>
      <c r="K52" s="1">
        <f t="shared" si="7"/>
        <v>55.5</v>
      </c>
      <c r="L52" s="1"/>
      <c r="M52" s="1">
        <v>4</v>
      </c>
      <c r="N52" s="1">
        <v>103</v>
      </c>
      <c r="O52" s="1">
        <f t="shared" si="8"/>
        <v>38</v>
      </c>
      <c r="P52" s="1"/>
      <c r="Q52" s="1">
        <v>4</v>
      </c>
      <c r="R52" s="1">
        <v>100</v>
      </c>
      <c r="S52" s="1">
        <f t="shared" si="9"/>
        <v>35.5</v>
      </c>
    </row>
    <row r="53" spans="1:19" x14ac:dyDescent="0.25">
      <c r="A53" s="1">
        <v>3.75</v>
      </c>
      <c r="B53" s="1">
        <v>111</v>
      </c>
      <c r="C53" s="1">
        <f t="shared" si="5"/>
        <v>46.5</v>
      </c>
      <c r="D53" s="1"/>
      <c r="E53" s="1">
        <v>3.75</v>
      </c>
      <c r="F53" s="1">
        <v>115</v>
      </c>
      <c r="G53" s="1">
        <f t="shared" si="6"/>
        <v>50.5</v>
      </c>
      <c r="H53" s="1"/>
      <c r="I53" s="1">
        <v>3.75</v>
      </c>
      <c r="J53" s="1">
        <v>112</v>
      </c>
      <c r="K53" s="1">
        <f t="shared" si="7"/>
        <v>47.5</v>
      </c>
      <c r="L53" s="1"/>
      <c r="M53" s="1">
        <v>3.75</v>
      </c>
      <c r="N53" s="1">
        <v>100</v>
      </c>
      <c r="O53" s="1">
        <f t="shared" si="8"/>
        <v>35</v>
      </c>
      <c r="P53" s="1"/>
      <c r="Q53" s="1">
        <v>3.75</v>
      </c>
      <c r="R53" s="1">
        <v>95.5</v>
      </c>
      <c r="S53" s="1">
        <f t="shared" si="9"/>
        <v>31</v>
      </c>
    </row>
    <row r="54" spans="1:19" x14ac:dyDescent="0.25">
      <c r="A54" s="1">
        <v>3.5</v>
      </c>
      <c r="B54" s="1">
        <v>108</v>
      </c>
      <c r="C54" s="1">
        <f t="shared" si="5"/>
        <v>43.5</v>
      </c>
      <c r="D54" s="1"/>
      <c r="E54" s="1">
        <v>3.5</v>
      </c>
      <c r="F54" s="1">
        <v>112</v>
      </c>
      <c r="G54" s="1">
        <f t="shared" si="6"/>
        <v>47.5</v>
      </c>
      <c r="H54" s="1"/>
      <c r="I54" s="1">
        <v>3.5</v>
      </c>
      <c r="J54" s="1">
        <v>109</v>
      </c>
      <c r="K54" s="1">
        <f t="shared" si="7"/>
        <v>44.5</v>
      </c>
      <c r="L54" s="1"/>
      <c r="M54" s="1">
        <v>3.5</v>
      </c>
      <c r="N54" s="1">
        <v>98</v>
      </c>
      <c r="O54" s="1">
        <f t="shared" si="8"/>
        <v>33</v>
      </c>
      <c r="P54" s="1"/>
      <c r="Q54" s="1">
        <v>3.5</v>
      </c>
      <c r="R54" s="1">
        <v>93</v>
      </c>
      <c r="S54" s="1">
        <f t="shared" si="9"/>
        <v>28.5</v>
      </c>
    </row>
    <row r="55" spans="1:19" x14ac:dyDescent="0.25">
      <c r="A55" s="1">
        <v>3.25</v>
      </c>
      <c r="B55" s="1">
        <v>102</v>
      </c>
      <c r="C55" s="1">
        <f t="shared" si="5"/>
        <v>37.5</v>
      </c>
      <c r="D55" s="1"/>
      <c r="E55" s="1">
        <v>3.25</v>
      </c>
      <c r="F55" s="1">
        <v>105</v>
      </c>
      <c r="G55" s="1">
        <f t="shared" si="6"/>
        <v>40.5</v>
      </c>
      <c r="H55" s="1"/>
      <c r="I55" s="1">
        <v>3.25</v>
      </c>
      <c r="J55" s="1">
        <v>104</v>
      </c>
      <c r="K55" s="1">
        <f t="shared" si="7"/>
        <v>39.5</v>
      </c>
      <c r="L55" s="1"/>
      <c r="M55" s="1">
        <v>3.25</v>
      </c>
      <c r="N55" s="1">
        <v>94.5</v>
      </c>
      <c r="O55" s="1">
        <f t="shared" si="8"/>
        <v>29.5</v>
      </c>
      <c r="P55" s="1"/>
      <c r="Q55" s="1">
        <v>3.25</v>
      </c>
      <c r="R55" s="1">
        <v>90</v>
      </c>
      <c r="S55" s="1">
        <f t="shared" si="9"/>
        <v>25.5</v>
      </c>
    </row>
    <row r="56" spans="1:19" x14ac:dyDescent="0.25">
      <c r="A56" s="1">
        <v>3</v>
      </c>
      <c r="B56" s="1">
        <v>96</v>
      </c>
      <c r="C56" s="1">
        <f t="shared" si="5"/>
        <v>31.5</v>
      </c>
      <c r="D56" s="1"/>
      <c r="E56" s="1">
        <v>3</v>
      </c>
      <c r="F56" s="1">
        <v>99</v>
      </c>
      <c r="G56" s="1">
        <f t="shared" si="6"/>
        <v>34.5</v>
      </c>
      <c r="H56" s="1"/>
      <c r="I56" s="1">
        <v>3</v>
      </c>
      <c r="J56" s="1">
        <v>98.5</v>
      </c>
      <c r="K56" s="1">
        <f t="shared" si="7"/>
        <v>34</v>
      </c>
      <c r="L56" s="1"/>
      <c r="M56" s="1">
        <v>3</v>
      </c>
      <c r="N56" s="1">
        <v>91</v>
      </c>
      <c r="O56" s="1">
        <f t="shared" si="8"/>
        <v>26</v>
      </c>
      <c r="P56" s="1"/>
      <c r="Q56" s="1">
        <v>3</v>
      </c>
      <c r="R56" s="1">
        <v>88</v>
      </c>
      <c r="S56" s="1">
        <f t="shared" si="9"/>
        <v>23.5</v>
      </c>
    </row>
    <row r="57" spans="1:19" x14ac:dyDescent="0.25">
      <c r="A57" s="1">
        <v>2.75</v>
      </c>
      <c r="B57" s="1">
        <v>92</v>
      </c>
      <c r="C57" s="1">
        <f t="shared" si="5"/>
        <v>27.5</v>
      </c>
      <c r="D57" s="1"/>
      <c r="E57" s="1">
        <v>2.75</v>
      </c>
      <c r="F57" s="1">
        <v>96</v>
      </c>
      <c r="G57" s="1">
        <f t="shared" si="6"/>
        <v>31.5</v>
      </c>
      <c r="H57" s="1"/>
      <c r="I57" s="1">
        <v>2.75</v>
      </c>
      <c r="J57" s="1">
        <v>94</v>
      </c>
      <c r="K57" s="1">
        <f t="shared" si="7"/>
        <v>29.5</v>
      </c>
      <c r="L57" s="1"/>
      <c r="M57" s="1">
        <v>2.75</v>
      </c>
      <c r="N57" s="1">
        <v>87</v>
      </c>
      <c r="O57" s="1">
        <f t="shared" si="8"/>
        <v>22</v>
      </c>
      <c r="P57" s="1"/>
      <c r="Q57" s="1">
        <v>2.75</v>
      </c>
      <c r="R57" s="1">
        <v>85</v>
      </c>
      <c r="S57" s="1">
        <f t="shared" si="9"/>
        <v>20.5</v>
      </c>
    </row>
    <row r="58" spans="1:19" x14ac:dyDescent="0.25">
      <c r="A58" s="1">
        <v>2.5</v>
      </c>
      <c r="B58" s="1">
        <v>88</v>
      </c>
      <c r="C58" s="1">
        <f t="shared" si="5"/>
        <v>23.5</v>
      </c>
      <c r="D58" s="1"/>
      <c r="E58" s="1">
        <v>2.5</v>
      </c>
      <c r="F58" s="1">
        <v>92</v>
      </c>
      <c r="G58" s="1">
        <f t="shared" si="6"/>
        <v>27.5</v>
      </c>
      <c r="H58" s="1"/>
      <c r="I58" s="1">
        <v>2.5</v>
      </c>
      <c r="J58" s="1">
        <v>92</v>
      </c>
      <c r="K58" s="1">
        <f t="shared" si="7"/>
        <v>27.5</v>
      </c>
      <c r="L58" s="1"/>
      <c r="M58" s="1">
        <v>2.5</v>
      </c>
      <c r="N58" s="1">
        <v>85.5</v>
      </c>
      <c r="O58" s="1">
        <f t="shared" si="8"/>
        <v>20.5</v>
      </c>
      <c r="P58" s="1"/>
      <c r="Q58" s="1">
        <v>2.5</v>
      </c>
      <c r="R58" s="1">
        <v>82</v>
      </c>
      <c r="S58" s="1">
        <f t="shared" si="9"/>
        <v>17.5</v>
      </c>
    </row>
    <row r="59" spans="1:19" x14ac:dyDescent="0.25">
      <c r="A59" s="1">
        <v>2.25</v>
      </c>
      <c r="B59" s="1">
        <v>87</v>
      </c>
      <c r="C59" s="1">
        <f t="shared" si="5"/>
        <v>22.5</v>
      </c>
      <c r="D59" s="1"/>
      <c r="E59" s="1">
        <v>2.25</v>
      </c>
      <c r="F59" s="1">
        <v>89.5</v>
      </c>
      <c r="G59" s="1">
        <f t="shared" si="6"/>
        <v>25</v>
      </c>
      <c r="H59" s="1"/>
      <c r="I59" s="1">
        <v>2.25</v>
      </c>
      <c r="J59" s="1">
        <v>89</v>
      </c>
      <c r="K59" s="1">
        <f t="shared" si="7"/>
        <v>24.5</v>
      </c>
      <c r="L59" s="1"/>
      <c r="M59" s="1">
        <v>2.25</v>
      </c>
      <c r="N59" s="1">
        <v>83</v>
      </c>
      <c r="O59" s="1">
        <f t="shared" si="8"/>
        <v>18</v>
      </c>
      <c r="P59" s="1"/>
      <c r="Q59" s="1">
        <v>2.25</v>
      </c>
      <c r="R59" s="1">
        <v>80</v>
      </c>
      <c r="S59" s="1">
        <f t="shared" si="9"/>
        <v>15.5</v>
      </c>
    </row>
    <row r="60" spans="1:19" x14ac:dyDescent="0.25">
      <c r="A60" s="1">
        <v>2</v>
      </c>
      <c r="B60" s="1">
        <v>83</v>
      </c>
      <c r="C60" s="1">
        <f t="shared" si="5"/>
        <v>18.5</v>
      </c>
      <c r="D60" s="1"/>
      <c r="E60" s="1">
        <v>2</v>
      </c>
      <c r="F60" s="1">
        <v>86</v>
      </c>
      <c r="G60" s="1">
        <f t="shared" si="6"/>
        <v>21.5</v>
      </c>
      <c r="H60" s="1"/>
      <c r="I60" s="1">
        <v>2</v>
      </c>
      <c r="J60" s="1">
        <v>85</v>
      </c>
      <c r="K60" s="1">
        <f t="shared" si="7"/>
        <v>20.5</v>
      </c>
      <c r="L60" s="1"/>
      <c r="M60" s="1">
        <v>2</v>
      </c>
      <c r="N60" s="1">
        <v>80</v>
      </c>
      <c r="O60" s="1">
        <f t="shared" si="8"/>
        <v>15</v>
      </c>
      <c r="P60" s="1"/>
      <c r="Q60" s="1">
        <v>2</v>
      </c>
      <c r="R60" s="1">
        <v>78.5</v>
      </c>
      <c r="S60" s="1">
        <f t="shared" si="9"/>
        <v>14</v>
      </c>
    </row>
    <row r="61" spans="1:19" x14ac:dyDescent="0.25">
      <c r="A61" s="1">
        <v>1.5</v>
      </c>
      <c r="B61" s="1">
        <v>78</v>
      </c>
      <c r="C61" s="1">
        <f t="shared" si="5"/>
        <v>13.5</v>
      </c>
      <c r="D61" s="1"/>
      <c r="E61" s="1">
        <v>1.5</v>
      </c>
      <c r="F61" s="1">
        <v>80</v>
      </c>
      <c r="G61" s="1">
        <f t="shared" si="6"/>
        <v>15.5</v>
      </c>
      <c r="H61" s="1"/>
      <c r="I61" s="1">
        <v>1.5</v>
      </c>
      <c r="J61" s="1">
        <v>78</v>
      </c>
      <c r="K61" s="1">
        <f t="shared" si="7"/>
        <v>13.5</v>
      </c>
      <c r="L61" s="1"/>
      <c r="M61" s="1">
        <v>1.5</v>
      </c>
      <c r="N61" s="1">
        <v>76</v>
      </c>
      <c r="O61" s="1">
        <f t="shared" si="8"/>
        <v>11</v>
      </c>
      <c r="P61" s="1"/>
      <c r="Q61" s="1">
        <v>1.5</v>
      </c>
      <c r="R61" s="1">
        <v>74.5</v>
      </c>
      <c r="S61" s="1">
        <f t="shared" si="9"/>
        <v>10</v>
      </c>
    </row>
    <row r="62" spans="1:19" x14ac:dyDescent="0.25">
      <c r="A62" s="1">
        <v>1</v>
      </c>
      <c r="B62" s="1">
        <v>74</v>
      </c>
      <c r="C62" s="1">
        <f t="shared" si="5"/>
        <v>9.5</v>
      </c>
      <c r="D62" s="1"/>
      <c r="E62" s="1">
        <v>1</v>
      </c>
      <c r="F62" s="1">
        <v>75</v>
      </c>
      <c r="G62" s="1">
        <f t="shared" si="6"/>
        <v>10.5</v>
      </c>
      <c r="H62" s="1"/>
      <c r="I62" s="1">
        <v>1</v>
      </c>
      <c r="J62" s="1">
        <v>74</v>
      </c>
      <c r="K62" s="1">
        <f t="shared" si="7"/>
        <v>9.5</v>
      </c>
      <c r="L62" s="1"/>
      <c r="M62" s="1">
        <v>1</v>
      </c>
      <c r="N62" s="1">
        <v>73</v>
      </c>
      <c r="O62" s="1">
        <f t="shared" si="8"/>
        <v>8</v>
      </c>
      <c r="P62" s="1"/>
      <c r="Q62" s="1">
        <v>1</v>
      </c>
      <c r="R62" s="1">
        <v>71</v>
      </c>
      <c r="S62" s="1">
        <f t="shared" si="9"/>
        <v>6.5</v>
      </c>
    </row>
    <row r="63" spans="1:19" x14ac:dyDescent="0.25">
      <c r="A63" s="1">
        <v>0.5</v>
      </c>
      <c r="B63" s="1">
        <v>70</v>
      </c>
      <c r="C63" s="1">
        <f t="shared" si="5"/>
        <v>5.5</v>
      </c>
      <c r="D63" s="1"/>
      <c r="E63" s="1">
        <v>0.5</v>
      </c>
      <c r="F63" s="1">
        <v>71</v>
      </c>
      <c r="G63" s="1">
        <f t="shared" si="6"/>
        <v>6.5</v>
      </c>
      <c r="H63" s="1"/>
      <c r="I63" s="1">
        <v>0.5</v>
      </c>
      <c r="J63" s="1">
        <v>69</v>
      </c>
      <c r="K63" s="1">
        <f t="shared" si="7"/>
        <v>4.5</v>
      </c>
      <c r="L63" s="1"/>
      <c r="M63" s="1">
        <v>0.5</v>
      </c>
      <c r="N63" s="1">
        <v>69</v>
      </c>
      <c r="O63" s="1">
        <f t="shared" si="8"/>
        <v>4</v>
      </c>
      <c r="P63" s="1"/>
      <c r="Q63" s="1">
        <v>0.5</v>
      </c>
      <c r="R63" s="1">
        <v>68.5</v>
      </c>
      <c r="S63" s="1">
        <f t="shared" si="9"/>
        <v>4</v>
      </c>
    </row>
    <row r="64" spans="1:19" x14ac:dyDescent="0.25">
      <c r="A64" s="1">
        <v>0</v>
      </c>
      <c r="B64" s="1">
        <v>66</v>
      </c>
      <c r="C64" s="1">
        <f t="shared" si="5"/>
        <v>1.5</v>
      </c>
      <c r="D64" s="1"/>
      <c r="E64" s="1">
        <v>0</v>
      </c>
      <c r="F64" s="1">
        <v>66</v>
      </c>
      <c r="G64" s="1">
        <f t="shared" si="6"/>
        <v>1.5</v>
      </c>
      <c r="H64" s="1"/>
      <c r="I64" s="1">
        <v>0</v>
      </c>
      <c r="J64" s="1">
        <v>64</v>
      </c>
      <c r="K64" s="1">
        <f t="shared" si="7"/>
        <v>-0.5</v>
      </c>
      <c r="L64" s="1"/>
      <c r="M64" s="1">
        <v>0</v>
      </c>
      <c r="N64" s="1">
        <v>65</v>
      </c>
      <c r="O64" s="1">
        <f t="shared" si="8"/>
        <v>0</v>
      </c>
      <c r="P64" s="1"/>
      <c r="Q64" s="1">
        <v>0</v>
      </c>
      <c r="R64" s="1">
        <v>64.5</v>
      </c>
      <c r="S64" s="1">
        <f t="shared" si="9"/>
        <v>0</v>
      </c>
    </row>
    <row r="67" spans="1:28" ht="15.75" x14ac:dyDescent="0.25">
      <c r="A67" s="5" t="s">
        <v>6</v>
      </c>
      <c r="B67" s="5"/>
    </row>
    <row r="68" spans="1:28" x14ac:dyDescent="0.25">
      <c r="A68" s="3" t="s">
        <v>7</v>
      </c>
      <c r="B68" s="3"/>
      <c r="C68" s="3"/>
      <c r="D68" s="3"/>
      <c r="E68" s="3" t="s">
        <v>8</v>
      </c>
      <c r="F68" s="3"/>
      <c r="G68" s="3"/>
      <c r="H68" s="3"/>
      <c r="I68" s="3" t="s">
        <v>9</v>
      </c>
      <c r="J68" s="3"/>
      <c r="K68" s="3" t="s">
        <v>10</v>
      </c>
      <c r="L68" s="3"/>
      <c r="M68" s="3" t="s">
        <v>14</v>
      </c>
      <c r="N68" s="3" t="s">
        <v>15</v>
      </c>
      <c r="O68" s="3"/>
      <c r="P68" s="3" t="s">
        <v>25</v>
      </c>
    </row>
    <row r="69" spans="1:28" x14ac:dyDescent="0.25">
      <c r="A69" s="1" t="s">
        <v>1</v>
      </c>
      <c r="B69" s="1" t="s">
        <v>3</v>
      </c>
      <c r="C69" s="1" t="s">
        <v>2</v>
      </c>
      <c r="D69" s="1"/>
      <c r="E69" s="1" t="s">
        <v>1</v>
      </c>
      <c r="F69" s="1" t="s">
        <v>3</v>
      </c>
      <c r="G69" s="1" t="s">
        <v>2</v>
      </c>
      <c r="I69" t="s">
        <v>1</v>
      </c>
      <c r="J69" t="s">
        <v>3</v>
      </c>
      <c r="K69" t="s">
        <v>2</v>
      </c>
      <c r="M69" t="s">
        <v>24</v>
      </c>
      <c r="N69" t="s">
        <v>24</v>
      </c>
      <c r="P69" t="s">
        <v>19</v>
      </c>
    </row>
    <row r="70" spans="1:28" x14ac:dyDescent="0.25">
      <c r="A70" s="1">
        <v>8</v>
      </c>
      <c r="B70" s="1">
        <v>550</v>
      </c>
      <c r="C70" s="1">
        <f>B70-$B$79</f>
        <v>93</v>
      </c>
      <c r="D70" s="1"/>
      <c r="E70" s="1">
        <v>20</v>
      </c>
      <c r="F70" s="1">
        <v>563</v>
      </c>
      <c r="G70" s="1">
        <f>F70-$F$91</f>
        <v>101</v>
      </c>
      <c r="I70">
        <v>20</v>
      </c>
      <c r="J70">
        <v>502</v>
      </c>
      <c r="K70">
        <f>J70-$J$79</f>
        <v>502</v>
      </c>
      <c r="M70">
        <v>32</v>
      </c>
      <c r="N70">
        <v>6</v>
      </c>
      <c r="P70">
        <v>100</v>
      </c>
    </row>
    <row r="71" spans="1:28" x14ac:dyDescent="0.25">
      <c r="A71" s="1">
        <v>7</v>
      </c>
      <c r="B71" s="1">
        <v>547</v>
      </c>
      <c r="C71" s="1">
        <f t="shared" ref="C71:C78" si="10">B71-$B$79</f>
        <v>90</v>
      </c>
      <c r="D71" s="1"/>
      <c r="E71" s="1">
        <v>19</v>
      </c>
      <c r="F71" s="1">
        <v>561</v>
      </c>
      <c r="G71" s="1">
        <f t="shared" ref="G71:G90" si="11">F71-$F$91</f>
        <v>99</v>
      </c>
    </row>
    <row r="72" spans="1:28" x14ac:dyDescent="0.25">
      <c r="A72" s="1">
        <v>6</v>
      </c>
      <c r="B72" s="1">
        <v>543</v>
      </c>
      <c r="C72" s="1">
        <f t="shared" si="10"/>
        <v>86</v>
      </c>
      <c r="D72" s="1"/>
      <c r="E72" s="1">
        <v>18</v>
      </c>
      <c r="F72" s="1">
        <v>560</v>
      </c>
      <c r="G72" s="1">
        <f t="shared" si="11"/>
        <v>98</v>
      </c>
      <c r="P72" t="s">
        <v>31</v>
      </c>
    </row>
    <row r="73" spans="1:28" x14ac:dyDescent="0.25">
      <c r="A73" s="1">
        <v>5.5</v>
      </c>
      <c r="B73" s="1">
        <v>539</v>
      </c>
      <c r="C73" s="1">
        <f t="shared" si="10"/>
        <v>82</v>
      </c>
      <c r="D73" s="1"/>
      <c r="E73" s="1">
        <v>17</v>
      </c>
      <c r="F73" s="1">
        <v>559</v>
      </c>
      <c r="G73" s="1">
        <f t="shared" si="11"/>
        <v>97</v>
      </c>
      <c r="Q73" t="s">
        <v>26</v>
      </c>
      <c r="S73" t="s">
        <v>27</v>
      </c>
      <c r="U73" t="s">
        <v>28</v>
      </c>
      <c r="W73" t="s">
        <v>7</v>
      </c>
      <c r="Y73" t="s">
        <v>18</v>
      </c>
      <c r="AA73" t="s">
        <v>23</v>
      </c>
    </row>
    <row r="74" spans="1:28" x14ac:dyDescent="0.25">
      <c r="A74" s="1">
        <v>5</v>
      </c>
      <c r="B74" s="1">
        <v>537</v>
      </c>
      <c r="C74" s="1">
        <f t="shared" si="10"/>
        <v>80</v>
      </c>
      <c r="D74" s="1"/>
      <c r="E74" s="1">
        <v>16</v>
      </c>
      <c r="F74" s="1">
        <v>559</v>
      </c>
      <c r="G74" s="1">
        <f t="shared" si="11"/>
        <v>97</v>
      </c>
      <c r="P74" t="s">
        <v>11</v>
      </c>
      <c r="Q74" t="s">
        <v>12</v>
      </c>
      <c r="R74" t="s">
        <v>13</v>
      </c>
      <c r="S74" t="s">
        <v>30</v>
      </c>
      <c r="T74" t="s">
        <v>29</v>
      </c>
      <c r="W74" t="s">
        <v>16</v>
      </c>
      <c r="X74" t="s">
        <v>17</v>
      </c>
      <c r="Y74" t="s">
        <v>16</v>
      </c>
      <c r="Z74" t="s">
        <v>17</v>
      </c>
      <c r="AA74" t="s">
        <v>16</v>
      </c>
      <c r="AB74" t="s">
        <v>17</v>
      </c>
    </row>
    <row r="75" spans="1:28" x14ac:dyDescent="0.25">
      <c r="A75" s="1">
        <v>4.5</v>
      </c>
      <c r="B75" s="1">
        <v>531</v>
      </c>
      <c r="C75" s="1">
        <f t="shared" si="10"/>
        <v>74</v>
      </c>
      <c r="D75" s="1"/>
      <c r="E75" s="1">
        <v>15</v>
      </c>
      <c r="F75" s="1">
        <v>558</v>
      </c>
      <c r="G75" s="1">
        <f t="shared" si="11"/>
        <v>96</v>
      </c>
      <c r="P75" t="s">
        <v>19</v>
      </c>
      <c r="Q75" t="s">
        <v>20</v>
      </c>
      <c r="R75" t="s">
        <v>20</v>
      </c>
      <c r="S75" t="s">
        <v>21</v>
      </c>
      <c r="T75" t="s">
        <v>21</v>
      </c>
      <c r="U75" t="s">
        <v>21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</row>
    <row r="76" spans="1:28" x14ac:dyDescent="0.25">
      <c r="A76" s="1">
        <v>4</v>
      </c>
      <c r="B76" s="1">
        <v>500</v>
      </c>
      <c r="C76" s="1">
        <f t="shared" si="10"/>
        <v>43</v>
      </c>
      <c r="D76" s="1"/>
      <c r="E76" s="1">
        <v>14</v>
      </c>
      <c r="F76" s="1">
        <v>556</v>
      </c>
      <c r="G76" s="1">
        <f t="shared" si="11"/>
        <v>94</v>
      </c>
      <c r="P76">
        <v>0</v>
      </c>
      <c r="Q76">
        <f>0.00003*P76^3-0.0031*P76^2+0.1115*P76+2.2599</f>
        <v>2.2599</v>
      </c>
      <c r="R76">
        <f>0.00008*P76^3-0.0088*P76^2+0.2956*P76+1.4681</f>
        <v>1.4681</v>
      </c>
    </row>
    <row r="77" spans="1:28" x14ac:dyDescent="0.25">
      <c r="A77" s="1">
        <v>3.5</v>
      </c>
      <c r="B77" s="1">
        <v>490</v>
      </c>
      <c r="C77" s="1">
        <f t="shared" si="10"/>
        <v>33</v>
      </c>
      <c r="D77" s="1"/>
      <c r="E77" s="1">
        <v>13</v>
      </c>
      <c r="F77" s="1">
        <v>554</v>
      </c>
      <c r="G77" s="1">
        <f t="shared" si="11"/>
        <v>92</v>
      </c>
      <c r="P77">
        <v>5</v>
      </c>
      <c r="Q77">
        <f t="shared" ref="Q77:Q96" si="12">0.00003*P77^3-0.0031*P77^2+0.1115*P77+2.2599</f>
        <v>2.7436500000000001</v>
      </c>
      <c r="R77">
        <f t="shared" ref="R77:R96" si="13">0.00008*P77^3-0.0088*P77^2+0.2956*P77+1.4681</f>
        <v>2.7360999999999995</v>
      </c>
      <c r="S77">
        <f>(P77-P76)*((Q76+Q77)/2)*0.001+S76</f>
        <v>1.2508875000000003E-2</v>
      </c>
      <c r="T77">
        <f>(P77-P76)*((R76+R77)/2)*0.001+T76</f>
        <v>1.0510499999999999E-2</v>
      </c>
      <c r="U77">
        <f>$P$70*9.81*$M$70*0.000001</f>
        <v>3.1391999999999996E-2</v>
      </c>
      <c r="W77" t="e">
        <f>SQRT((2*($S77-$U$77))/($M$70*0.001))</f>
        <v>#NUM!</v>
      </c>
      <c r="X77" t="e">
        <f>SQRT((2*($S77-$U$77))/(($M$70+$N$70)*0.001))</f>
        <v>#NUM!</v>
      </c>
      <c r="Y77" t="e">
        <f>SQRT((2*($T77-$U$77))/($M$70*0.001))</f>
        <v>#NUM!</v>
      </c>
      <c r="Z77" t="e">
        <f>SQRT((2*($T77-$U$77))/(($M$70+$N$70)*0.001))</f>
        <v>#NUM!</v>
      </c>
      <c r="AA77" t="e">
        <f>SQRT((4*($T77-$U$77))/($M$70*0.001))</f>
        <v>#NUM!</v>
      </c>
      <c r="AB77">
        <f t="shared" ref="AB77:AB96" si="14">SQRT((4*$T77)/(($M$70+$N$70)*0.001))</f>
        <v>1.0518404922100268</v>
      </c>
    </row>
    <row r="78" spans="1:28" x14ac:dyDescent="0.25">
      <c r="A78" s="1">
        <v>3</v>
      </c>
      <c r="B78" s="1">
        <v>480</v>
      </c>
      <c r="C78" s="1">
        <f t="shared" si="10"/>
        <v>23</v>
      </c>
      <c r="D78" s="1"/>
      <c r="E78" s="1">
        <v>12</v>
      </c>
      <c r="F78" s="1">
        <v>552</v>
      </c>
      <c r="G78" s="1">
        <f t="shared" si="11"/>
        <v>90</v>
      </c>
      <c r="P78">
        <v>10</v>
      </c>
      <c r="Q78">
        <f t="shared" si="12"/>
        <v>3.0949</v>
      </c>
      <c r="R78">
        <f t="shared" si="13"/>
        <v>3.6240999999999994</v>
      </c>
      <c r="S78">
        <f t="shared" ref="S78:S96" si="15">(P78-P77)*((Q77+Q78)/2)*0.001+S77</f>
        <v>2.7105250000000001E-2</v>
      </c>
      <c r="T78">
        <f t="shared" ref="T78:T96" si="16">(P78-P77)*((R77+R78)/2)*0.001+T77</f>
        <v>2.6410999999999997E-2</v>
      </c>
      <c r="W78" t="e">
        <f t="shared" ref="W78:W96" si="17">SQRT((2*($S78-$U$77))/($M$70*0.001))</f>
        <v>#NUM!</v>
      </c>
      <c r="X78" t="e">
        <f t="shared" ref="X78:X96" si="18">SQRT((2*($S78-$U$77))/(($M$70+$N$70)*0.001))</f>
        <v>#NUM!</v>
      </c>
      <c r="Y78" t="e">
        <f t="shared" ref="Y78:Y96" si="19">SQRT((2*($T78-$U$77))/($M$70*0.001))</f>
        <v>#NUM!</v>
      </c>
      <c r="Z78" t="e">
        <f t="shared" ref="Z78:Z96" si="20">SQRT((2*($T78-$U$77))/(($M$70+$N$70)*0.001))</f>
        <v>#NUM!</v>
      </c>
      <c r="AA78">
        <f t="shared" ref="AA78:AA96" si="21">SQRT((4*$T78)/($M$70*0.001))</f>
        <v>1.8169686293384373</v>
      </c>
      <c r="AB78">
        <f t="shared" si="14"/>
        <v>1.6673647660778652</v>
      </c>
    </row>
    <row r="79" spans="1:28" x14ac:dyDescent="0.25">
      <c r="A79" s="1">
        <v>2.5</v>
      </c>
      <c r="B79" s="1">
        <v>457</v>
      </c>
      <c r="C79" s="1">
        <f>B79-$B$79+1</f>
        <v>1</v>
      </c>
      <c r="D79" s="1"/>
      <c r="E79" s="1">
        <v>11</v>
      </c>
      <c r="F79" s="1">
        <v>551</v>
      </c>
      <c r="G79" s="1">
        <f t="shared" si="11"/>
        <v>89</v>
      </c>
      <c r="P79">
        <v>15</v>
      </c>
      <c r="Q79">
        <f t="shared" si="12"/>
        <v>3.3361499999999999</v>
      </c>
      <c r="R79">
        <f t="shared" si="13"/>
        <v>4.192099999999999</v>
      </c>
      <c r="S79">
        <f t="shared" si="15"/>
        <v>4.3182875000000003E-2</v>
      </c>
      <c r="T79">
        <f t="shared" si="16"/>
        <v>4.5951499999999992E-2</v>
      </c>
      <c r="W79">
        <f>SQRT((2*($S79-$U$77))/($M$70*0.001))</f>
        <v>0.85844608887221352</v>
      </c>
      <c r="X79">
        <f t="shared" si="18"/>
        <v>0.78776415786772946</v>
      </c>
      <c r="Y79">
        <f t="shared" si="19"/>
        <v>0.95392282182574906</v>
      </c>
      <c r="Z79">
        <f t="shared" si="20"/>
        <v>0.87537961690012545</v>
      </c>
      <c r="AA79">
        <f t="shared" si="21"/>
        <v>2.3966513096401818</v>
      </c>
      <c r="AB79">
        <f t="shared" si="14"/>
        <v>2.1993180761317812</v>
      </c>
    </row>
    <row r="80" spans="1:28" x14ac:dyDescent="0.25">
      <c r="A80" s="1"/>
      <c r="B80" s="1"/>
      <c r="C80" s="1"/>
      <c r="D80" s="1"/>
      <c r="E80" s="1">
        <v>10</v>
      </c>
      <c r="F80" s="1">
        <v>550</v>
      </c>
      <c r="G80" s="1">
        <f t="shared" si="11"/>
        <v>88</v>
      </c>
      <c r="P80">
        <v>20</v>
      </c>
      <c r="Q80">
        <f t="shared" si="12"/>
        <v>3.4899</v>
      </c>
      <c r="R80">
        <f t="shared" si="13"/>
        <v>4.5000999999999989</v>
      </c>
      <c r="S80">
        <f t="shared" si="15"/>
        <v>6.024800000000001E-2</v>
      </c>
      <c r="T80">
        <f t="shared" si="16"/>
        <v>6.7681999999999992E-2</v>
      </c>
      <c r="W80">
        <f t="shared" si="17"/>
        <v>1.3429445260322561</v>
      </c>
      <c r="X80">
        <f>SQRT((2*($S80-$U$77))/(($M$70+$N$70)*0.001))</f>
        <v>1.2323704159485751</v>
      </c>
      <c r="Y80">
        <f t="shared" si="19"/>
        <v>1.5060295481829031</v>
      </c>
      <c r="Z80">
        <f t="shared" si="20"/>
        <v>1.3820274961085253</v>
      </c>
      <c r="AA80">
        <f t="shared" si="21"/>
        <v>2.9086508900175696</v>
      </c>
      <c r="AB80">
        <f t="shared" si="14"/>
        <v>2.6691611140265734</v>
      </c>
    </row>
    <row r="81" spans="1:28" x14ac:dyDescent="0.25">
      <c r="A81" s="1"/>
      <c r="B81" s="1"/>
      <c r="C81" s="1"/>
      <c r="D81" s="1"/>
      <c r="E81" s="1">
        <v>9</v>
      </c>
      <c r="F81" s="1">
        <v>547</v>
      </c>
      <c r="G81" s="1">
        <f t="shared" si="11"/>
        <v>85</v>
      </c>
      <c r="P81">
        <v>25</v>
      </c>
      <c r="Q81">
        <f t="shared" si="12"/>
        <v>3.5786500000000001</v>
      </c>
      <c r="R81">
        <f t="shared" si="13"/>
        <v>4.6080999999999994</v>
      </c>
      <c r="S81">
        <f t="shared" si="15"/>
        <v>7.7919375000000013E-2</v>
      </c>
      <c r="T81">
        <f t="shared" si="16"/>
        <v>9.0452499999999991E-2</v>
      </c>
      <c r="W81">
        <f t="shared" si="17"/>
        <v>1.7052744463868568</v>
      </c>
      <c r="X81">
        <f t="shared" si="18"/>
        <v>1.5648671542742267</v>
      </c>
      <c r="Y81">
        <f t="shared" si="19"/>
        <v>1.9212707383396019</v>
      </c>
      <c r="Z81">
        <f t="shared" si="20"/>
        <v>1.7630789456008633</v>
      </c>
      <c r="AA81">
        <f t="shared" si="21"/>
        <v>3.3625232341204718</v>
      </c>
      <c r="AB81">
        <f t="shared" si="14"/>
        <v>3.0856629416502517</v>
      </c>
    </row>
    <row r="82" spans="1:28" x14ac:dyDescent="0.25">
      <c r="A82" s="1"/>
      <c r="B82" s="1"/>
      <c r="C82" s="1"/>
      <c r="D82" s="1"/>
      <c r="E82" s="1">
        <v>8</v>
      </c>
      <c r="F82" s="1">
        <v>545</v>
      </c>
      <c r="G82" s="1">
        <f t="shared" si="11"/>
        <v>83</v>
      </c>
      <c r="P82">
        <v>30</v>
      </c>
      <c r="Q82">
        <f t="shared" si="12"/>
        <v>3.6249000000000002</v>
      </c>
      <c r="R82">
        <f t="shared" si="13"/>
        <v>4.5760999999999976</v>
      </c>
      <c r="S82">
        <f t="shared" si="15"/>
        <v>9.592825000000002E-2</v>
      </c>
      <c r="T82">
        <f t="shared" si="16"/>
        <v>0.11341299999999999</v>
      </c>
      <c r="W82">
        <f t="shared" si="17"/>
        <v>2.0083614278809483</v>
      </c>
      <c r="X82">
        <f t="shared" si="18"/>
        <v>1.8429988434185482</v>
      </c>
      <c r="Y82">
        <f t="shared" si="19"/>
        <v>2.26413614873311</v>
      </c>
      <c r="Z82">
        <f t="shared" si="20"/>
        <v>2.077713824577895</v>
      </c>
      <c r="AA82">
        <f t="shared" si="21"/>
        <v>3.7651859183843763</v>
      </c>
      <c r="AB82">
        <f t="shared" si="14"/>
        <v>3.4551715625010271</v>
      </c>
    </row>
    <row r="83" spans="1:28" x14ac:dyDescent="0.25">
      <c r="A83" s="1"/>
      <c r="B83" s="1"/>
      <c r="C83" s="1"/>
      <c r="D83" s="1"/>
      <c r="E83" s="1">
        <v>7</v>
      </c>
      <c r="F83" s="1">
        <v>540</v>
      </c>
      <c r="G83" s="1">
        <f t="shared" si="11"/>
        <v>78</v>
      </c>
      <c r="P83">
        <v>35</v>
      </c>
      <c r="Q83">
        <f t="shared" si="12"/>
        <v>3.6511500000000003</v>
      </c>
      <c r="R83">
        <f t="shared" si="13"/>
        <v>4.4640999999999966</v>
      </c>
      <c r="S83">
        <f t="shared" si="15"/>
        <v>0.11411837500000002</v>
      </c>
      <c r="T83">
        <f t="shared" si="16"/>
        <v>0.13601349999999998</v>
      </c>
      <c r="W83">
        <f t="shared" si="17"/>
        <v>2.2738510147984634</v>
      </c>
      <c r="X83">
        <f t="shared" si="18"/>
        <v>2.0866287970892441</v>
      </c>
      <c r="Y83">
        <f t="shared" si="19"/>
        <v>2.5571162957519156</v>
      </c>
      <c r="Z83">
        <f t="shared" si="20"/>
        <v>2.3465708463291928</v>
      </c>
      <c r="AA83">
        <f t="shared" si="21"/>
        <v>4.1233102599731684</v>
      </c>
      <c r="AB83">
        <f t="shared" si="14"/>
        <v>3.7838089970710453</v>
      </c>
    </row>
    <row r="84" spans="1:28" x14ac:dyDescent="0.25">
      <c r="A84" s="1"/>
      <c r="B84" s="1"/>
      <c r="C84" s="1"/>
      <c r="D84" s="1"/>
      <c r="E84" s="1">
        <v>6</v>
      </c>
      <c r="F84" s="1">
        <v>535</v>
      </c>
      <c r="G84" s="1">
        <f t="shared" si="11"/>
        <v>73</v>
      </c>
      <c r="P84">
        <v>40</v>
      </c>
      <c r="Q84">
        <f t="shared" si="12"/>
        <v>3.6798999999999999</v>
      </c>
      <c r="R84">
        <f t="shared" si="13"/>
        <v>4.332099999999997</v>
      </c>
      <c r="S84">
        <f t="shared" si="15"/>
        <v>0.13244600000000001</v>
      </c>
      <c r="T84">
        <f t="shared" si="16"/>
        <v>0.15800399999999998</v>
      </c>
      <c r="W84">
        <f t="shared" si="17"/>
        <v>2.513140465632592</v>
      </c>
      <c r="X84">
        <f t="shared" si="18"/>
        <v>2.3062158569716256</v>
      </c>
      <c r="Y84">
        <f t="shared" si="19"/>
        <v>2.8130499462327356</v>
      </c>
      <c r="Z84">
        <f t="shared" si="20"/>
        <v>2.5814316713181098</v>
      </c>
      <c r="AA84">
        <f t="shared" si="21"/>
        <v>4.4441534626968044</v>
      </c>
      <c r="AB84">
        <f t="shared" si="14"/>
        <v>4.0782349123119426</v>
      </c>
    </row>
    <row r="85" spans="1:28" x14ac:dyDescent="0.25">
      <c r="A85" s="1"/>
      <c r="B85" s="1"/>
      <c r="C85" s="1"/>
      <c r="D85" s="1"/>
      <c r="E85" s="1">
        <v>5</v>
      </c>
      <c r="F85" s="1">
        <v>522</v>
      </c>
      <c r="G85" s="1">
        <f t="shared" si="11"/>
        <v>60</v>
      </c>
      <c r="P85">
        <v>45</v>
      </c>
      <c r="Q85">
        <f t="shared" si="12"/>
        <v>3.7336500000000004</v>
      </c>
      <c r="R85">
        <f t="shared" si="13"/>
        <v>4.2401</v>
      </c>
      <c r="S85">
        <f t="shared" si="15"/>
        <v>0.15097987500000001</v>
      </c>
      <c r="T85">
        <f t="shared" si="16"/>
        <v>0.17943449999999997</v>
      </c>
      <c r="W85">
        <f t="shared" si="17"/>
        <v>2.7339060312124848</v>
      </c>
      <c r="X85">
        <f t="shared" si="18"/>
        <v>2.5088042339350687</v>
      </c>
      <c r="Y85">
        <f t="shared" si="19"/>
        <v>3.041817918613801</v>
      </c>
      <c r="Z85">
        <f t="shared" si="20"/>
        <v>2.7913635603976399</v>
      </c>
      <c r="AA85">
        <f t="shared" si="21"/>
        <v>4.7359595120735563</v>
      </c>
      <c r="AB85">
        <f t="shared" si="14"/>
        <v>4.3460145081744903</v>
      </c>
    </row>
    <row r="86" spans="1:28" x14ac:dyDescent="0.25">
      <c r="A86" s="1"/>
      <c r="B86" s="1"/>
      <c r="C86" s="1"/>
      <c r="D86" s="1"/>
      <c r="E86" s="1">
        <v>4.5</v>
      </c>
      <c r="F86" s="1">
        <v>512</v>
      </c>
      <c r="G86" s="1">
        <f t="shared" si="11"/>
        <v>50</v>
      </c>
      <c r="P86">
        <v>50</v>
      </c>
      <c r="Q86">
        <f t="shared" si="12"/>
        <v>3.8349000000000002</v>
      </c>
      <c r="R86">
        <f t="shared" si="13"/>
        <v>4.2480999999999991</v>
      </c>
      <c r="S86">
        <f t="shared" si="15"/>
        <v>0.16990125</v>
      </c>
      <c r="T86">
        <f t="shared" si="16"/>
        <v>0.20065499999999997</v>
      </c>
      <c r="W86">
        <f t="shared" si="17"/>
        <v>2.9422488210550788</v>
      </c>
      <c r="X86">
        <f t="shared" si="18"/>
        <v>2.699992690048584</v>
      </c>
      <c r="Y86">
        <f t="shared" si="19"/>
        <v>3.2525278630628205</v>
      </c>
      <c r="Z86">
        <f t="shared" si="20"/>
        <v>2.9847242665560283</v>
      </c>
      <c r="AA86">
        <f t="shared" si="21"/>
        <v>5.008180807438964</v>
      </c>
      <c r="AB86">
        <f t="shared" si="14"/>
        <v>4.5958219011802903</v>
      </c>
    </row>
    <row r="87" spans="1:28" x14ac:dyDescent="0.25">
      <c r="A87" s="1"/>
      <c r="B87" s="1"/>
      <c r="C87" s="1"/>
      <c r="D87" s="1"/>
      <c r="E87" s="1">
        <v>4</v>
      </c>
      <c r="F87" s="1">
        <v>497</v>
      </c>
      <c r="G87" s="1">
        <f t="shared" si="11"/>
        <v>35</v>
      </c>
      <c r="P87">
        <v>55</v>
      </c>
      <c r="Q87">
        <f t="shared" si="12"/>
        <v>4.0061500000000008</v>
      </c>
      <c r="R87">
        <f t="shared" si="13"/>
        <v>4.4160999999999984</v>
      </c>
      <c r="S87">
        <f t="shared" si="15"/>
        <v>0.18950387500000002</v>
      </c>
      <c r="T87">
        <f t="shared" si="16"/>
        <v>0.22231549999999997</v>
      </c>
      <c r="W87">
        <f t="shared" si="17"/>
        <v>3.1435636127649778</v>
      </c>
      <c r="X87">
        <f t="shared" si="18"/>
        <v>2.8847318127650876</v>
      </c>
      <c r="Y87">
        <f t="shared" si="19"/>
        <v>3.454376752758737</v>
      </c>
      <c r="Z87">
        <f t="shared" si="20"/>
        <v>3.1699535111982153</v>
      </c>
      <c r="AA87">
        <f t="shared" si="21"/>
        <v>5.2715687892694705</v>
      </c>
      <c r="AB87">
        <f t="shared" si="14"/>
        <v>4.8375232897576179</v>
      </c>
    </row>
    <row r="88" spans="1:28" x14ac:dyDescent="0.25">
      <c r="A88" s="1"/>
      <c r="B88" s="1"/>
      <c r="C88" s="1"/>
      <c r="D88" s="1"/>
      <c r="E88" s="1">
        <v>3.5</v>
      </c>
      <c r="F88" s="1">
        <v>482</v>
      </c>
      <c r="G88" s="1">
        <f t="shared" si="11"/>
        <v>20</v>
      </c>
      <c r="P88">
        <v>60</v>
      </c>
      <c r="Q88">
        <f t="shared" si="12"/>
        <v>4.2699000000000007</v>
      </c>
      <c r="R88">
        <f t="shared" si="13"/>
        <v>4.8040999999999947</v>
      </c>
      <c r="S88">
        <f t="shared" si="15"/>
        <v>0.21019400000000002</v>
      </c>
      <c r="T88">
        <f t="shared" si="16"/>
        <v>0.24536599999999995</v>
      </c>
      <c r="W88">
        <f t="shared" si="17"/>
        <v>3.3429216263621857</v>
      </c>
      <c r="X88">
        <f t="shared" si="18"/>
        <v>3.0676752727346108</v>
      </c>
      <c r="Y88">
        <f t="shared" si="19"/>
        <v>3.6569625374072396</v>
      </c>
      <c r="Z88">
        <f t="shared" si="20"/>
        <v>3.3558589770257345</v>
      </c>
      <c r="AA88">
        <f t="shared" si="21"/>
        <v>5.538117911348583</v>
      </c>
      <c r="AB88">
        <f t="shared" si="14"/>
        <v>5.0821255395749523</v>
      </c>
    </row>
    <row r="89" spans="1:28" x14ac:dyDescent="0.25">
      <c r="A89" s="1"/>
      <c r="B89" s="1"/>
      <c r="C89" s="1"/>
      <c r="D89" s="1"/>
      <c r="E89" s="1">
        <v>3</v>
      </c>
      <c r="F89" s="1">
        <v>472</v>
      </c>
      <c r="G89" s="1">
        <f t="shared" si="11"/>
        <v>10</v>
      </c>
      <c r="P89">
        <v>65</v>
      </c>
      <c r="Q89">
        <f t="shared" si="12"/>
        <v>4.6486499999999999</v>
      </c>
      <c r="R89">
        <f t="shared" si="13"/>
        <v>5.4721000000000011</v>
      </c>
      <c r="S89">
        <f t="shared" si="15"/>
        <v>0.23249037500000003</v>
      </c>
      <c r="T89">
        <f t="shared" si="16"/>
        <v>0.27105649999999992</v>
      </c>
      <c r="W89">
        <f t="shared" si="17"/>
        <v>3.5452289682755334</v>
      </c>
      <c r="X89">
        <f t="shared" si="18"/>
        <v>3.253325221984424</v>
      </c>
      <c r="Y89">
        <f t="shared" si="19"/>
        <v>3.8702753455019185</v>
      </c>
      <c r="Z89">
        <f t="shared" si="20"/>
        <v>3.5516082346778588</v>
      </c>
      <c r="AA89">
        <f t="shared" si="21"/>
        <v>5.8208300524925125</v>
      </c>
      <c r="AB89">
        <f t="shared" si="14"/>
        <v>5.3415599929135613</v>
      </c>
    </row>
    <row r="90" spans="1:28" x14ac:dyDescent="0.25">
      <c r="A90" s="1"/>
      <c r="B90" s="1"/>
      <c r="C90" s="1"/>
      <c r="D90" s="1"/>
      <c r="E90" s="1">
        <v>2.5</v>
      </c>
      <c r="F90" s="1">
        <v>465</v>
      </c>
      <c r="G90" s="1">
        <f t="shared" si="11"/>
        <v>3</v>
      </c>
      <c r="P90">
        <v>70</v>
      </c>
      <c r="Q90">
        <f t="shared" si="12"/>
        <v>5.1649000000000012</v>
      </c>
      <c r="R90">
        <f t="shared" si="13"/>
        <v>6.4800999999999931</v>
      </c>
      <c r="S90">
        <f t="shared" si="15"/>
        <v>0.25702425000000001</v>
      </c>
      <c r="T90">
        <f t="shared" si="16"/>
        <v>0.3009369999999999</v>
      </c>
      <c r="W90">
        <f t="shared" si="17"/>
        <v>3.7552650538943322</v>
      </c>
      <c r="X90">
        <f t="shared" si="18"/>
        <v>3.4460675528705713</v>
      </c>
      <c r="Y90">
        <f t="shared" si="19"/>
        <v>4.1044564195518012</v>
      </c>
      <c r="Z90">
        <f t="shared" si="20"/>
        <v>3.76650752652486</v>
      </c>
      <c r="AA90">
        <f t="shared" si="21"/>
        <v>6.1332801175227587</v>
      </c>
      <c r="AB90">
        <f t="shared" si="14"/>
        <v>5.6282838367808363</v>
      </c>
    </row>
    <row r="91" spans="1:28" x14ac:dyDescent="0.25">
      <c r="A91" s="1"/>
      <c r="B91" s="1"/>
      <c r="C91" s="1"/>
      <c r="D91" s="1"/>
      <c r="E91" s="1">
        <v>2.4</v>
      </c>
      <c r="F91" s="1">
        <v>462</v>
      </c>
      <c r="G91" s="1">
        <f>F91-$F$91+1</f>
        <v>1</v>
      </c>
      <c r="P91">
        <v>75</v>
      </c>
      <c r="Q91">
        <f t="shared" si="12"/>
        <v>5.8411500000000007</v>
      </c>
      <c r="R91">
        <f t="shared" si="13"/>
        <v>7.8880999999999979</v>
      </c>
      <c r="S91">
        <f t="shared" si="15"/>
        <v>0.28453937500000004</v>
      </c>
      <c r="T91">
        <f t="shared" si="16"/>
        <v>0.33685749999999987</v>
      </c>
      <c r="W91">
        <f t="shared" si="17"/>
        <v>3.9776514348922034</v>
      </c>
      <c r="X91">
        <f t="shared" si="18"/>
        <v>3.6501432920683516</v>
      </c>
      <c r="Y91">
        <f t="shared" si="19"/>
        <v>4.3693928353948666</v>
      </c>
      <c r="Z91">
        <f t="shared" si="20"/>
        <v>4.0096298556035519</v>
      </c>
      <c r="AA91">
        <f t="shared" si="21"/>
        <v>6.4890051240540707</v>
      </c>
      <c r="AB91">
        <f t="shared" si="14"/>
        <v>5.9547194904988014</v>
      </c>
    </row>
    <row r="92" spans="1:28" x14ac:dyDescent="0.25">
      <c r="P92">
        <v>80</v>
      </c>
      <c r="Q92">
        <f t="shared" si="12"/>
        <v>6.6999000000000013</v>
      </c>
      <c r="R92">
        <f t="shared" si="13"/>
        <v>9.7560999999999964</v>
      </c>
      <c r="S92">
        <f t="shared" si="15"/>
        <v>0.31589200000000006</v>
      </c>
      <c r="T92">
        <f t="shared" si="16"/>
        <v>0.38096799999999986</v>
      </c>
      <c r="W92">
        <f t="shared" si="17"/>
        <v>4.2167819483582507</v>
      </c>
      <c r="X92">
        <f t="shared" si="18"/>
        <v>3.8695845010189815</v>
      </c>
      <c r="Y92">
        <f t="shared" si="19"/>
        <v>4.6742379057981198</v>
      </c>
      <c r="Z92">
        <f t="shared" si="20"/>
        <v>4.2893748777770941</v>
      </c>
      <c r="AA92">
        <f t="shared" si="21"/>
        <v>6.9007970554132356</v>
      </c>
      <c r="AB92">
        <f t="shared" si="14"/>
        <v>6.3326056830377562</v>
      </c>
    </row>
    <row r="93" spans="1:28" x14ac:dyDescent="0.25">
      <c r="P93">
        <v>85</v>
      </c>
      <c r="Q93">
        <f t="shared" si="12"/>
        <v>7.7636500000000019</v>
      </c>
      <c r="R93">
        <f t="shared" si="13"/>
        <v>12.144099999999995</v>
      </c>
      <c r="S93">
        <f t="shared" si="15"/>
        <v>0.3520508750000001</v>
      </c>
      <c r="T93">
        <f t="shared" si="16"/>
        <v>0.43571849999999984</v>
      </c>
      <c r="W93">
        <f t="shared" si="17"/>
        <v>4.4767376165573971</v>
      </c>
      <c r="X93">
        <f t="shared" si="18"/>
        <v>4.1081361825938592</v>
      </c>
      <c r="Y93">
        <f t="shared" si="19"/>
        <v>5.0269678982464159</v>
      </c>
      <c r="Z93">
        <f t="shared" si="20"/>
        <v>4.6130621180798279</v>
      </c>
      <c r="AA93">
        <f t="shared" si="21"/>
        <v>7.3800279471015537</v>
      </c>
      <c r="AB93">
        <f t="shared" si="14"/>
        <v>6.7723781098782334</v>
      </c>
    </row>
    <row r="94" spans="1:28" x14ac:dyDescent="0.25">
      <c r="P94">
        <v>90</v>
      </c>
      <c r="Q94">
        <f t="shared" si="12"/>
        <v>9.0549000000000017</v>
      </c>
      <c r="R94">
        <f t="shared" si="13"/>
        <v>15.112100000000005</v>
      </c>
      <c r="S94">
        <f t="shared" si="15"/>
        <v>0.39409725000000012</v>
      </c>
      <c r="T94">
        <f t="shared" si="16"/>
        <v>0.50385899999999983</v>
      </c>
      <c r="W94">
        <f t="shared" si="17"/>
        <v>4.7612055327406324</v>
      </c>
      <c r="X94">
        <f t="shared" si="18"/>
        <v>4.3691818456090852</v>
      </c>
      <c r="Y94">
        <f t="shared" si="19"/>
        <v>5.4340765084786939</v>
      </c>
      <c r="Z94">
        <f t="shared" si="20"/>
        <v>4.9866506004056781</v>
      </c>
      <c r="AA94">
        <f t="shared" si="21"/>
        <v>7.9361435848905844</v>
      </c>
      <c r="AB94">
        <f t="shared" si="14"/>
        <v>7.2827048185192975</v>
      </c>
    </row>
    <row r="95" spans="1:28" x14ac:dyDescent="0.25">
      <c r="P95">
        <v>95</v>
      </c>
      <c r="Q95">
        <f t="shared" si="12"/>
        <v>10.596150000000002</v>
      </c>
      <c r="R95">
        <f t="shared" si="13"/>
        <v>18.720099999999999</v>
      </c>
      <c r="S95">
        <f t="shared" si="15"/>
        <v>0.44322487500000013</v>
      </c>
      <c r="T95">
        <f t="shared" si="16"/>
        <v>0.58843949999999978</v>
      </c>
      <c r="W95">
        <f t="shared" si="17"/>
        <v>5.073416470929625</v>
      </c>
      <c r="X95">
        <f t="shared" si="18"/>
        <v>4.6556862516372624</v>
      </c>
      <c r="Y95">
        <f t="shared" si="19"/>
        <v>5.9004634351887972</v>
      </c>
      <c r="Z95">
        <f t="shared" si="20"/>
        <v>5.4146365966410155</v>
      </c>
      <c r="AA95">
        <f t="shared" si="21"/>
        <v>8.5764175213197245</v>
      </c>
      <c r="AB95">
        <f t="shared" si="14"/>
        <v>7.870260478535636</v>
      </c>
    </row>
    <row r="96" spans="1:28" x14ac:dyDescent="0.25">
      <c r="P96">
        <v>100</v>
      </c>
      <c r="Q96">
        <f t="shared" si="12"/>
        <v>12.4099</v>
      </c>
      <c r="R96">
        <f t="shared" si="13"/>
        <v>23.028099999999998</v>
      </c>
      <c r="S96">
        <f t="shared" si="15"/>
        <v>0.50074000000000018</v>
      </c>
      <c r="T96">
        <f t="shared" si="16"/>
        <v>0.69280999999999981</v>
      </c>
      <c r="W96">
        <f t="shared" si="17"/>
        <v>5.4161102278295639</v>
      </c>
      <c r="X96">
        <f t="shared" si="18"/>
        <v>4.9701636105654998</v>
      </c>
      <c r="Y96">
        <f t="shared" si="19"/>
        <v>6.4295120343615491</v>
      </c>
      <c r="Z96">
        <f t="shared" si="20"/>
        <v>5.9001248871706533</v>
      </c>
      <c r="AA96">
        <f t="shared" si="21"/>
        <v>9.3059792606689165</v>
      </c>
      <c r="AB96">
        <f t="shared" si="14"/>
        <v>8.5397522458823492</v>
      </c>
    </row>
  </sheetData>
  <mergeCells count="3">
    <mergeCell ref="A34:B34"/>
    <mergeCell ref="A1:B1"/>
    <mergeCell ref="A67:B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2023-01-17T12:28:10Z</dcterms:modified>
</cp:coreProperties>
</file>