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26804847375a799/Desktop/ClassFolder/Crowdfunding Analysis Project Analysis/"/>
    </mc:Choice>
  </mc:AlternateContent>
  <xr:revisionPtr revIDLastSave="745" documentId="8_{44DC3016-E3D3-4C41-BC25-5A6E09C2E4F0}" xr6:coauthVersionLast="46" xr6:coauthVersionMax="46" xr10:uidLastSave="{9BC29CE5-86F6-4076-B24D-E0CD832D20FF}"/>
  <bookViews>
    <workbookView minimized="1" xWindow="3240" yWindow="3240" windowWidth="17280" windowHeight="8964" firstSheet="4" activeTab="4" xr2:uid="{00000000-000D-0000-FFFF-FFFF00000000}"/>
  </bookViews>
  <sheets>
    <sheet name="Category Statistics" sheetId="3" r:id="rId1"/>
    <sheet name="Outcome Based on Launch Date" sheetId="6" r:id="rId2"/>
    <sheet name="Filtered KickStarters" sheetId="11" r:id="rId3"/>
    <sheet name="KickStarters" sheetId="1" r:id="rId4"/>
    <sheet name="Box and Whisker Chart" sheetId="24" r:id="rId5"/>
    <sheet name="Box and Whisker" sheetId="21" r:id="rId6"/>
    <sheet name="Failed GB Box and Whisker" sheetId="23" r:id="rId7"/>
    <sheet name="Successful GB Box and Whisker" sheetId="22" r:id="rId8"/>
    <sheet name="Successful US Classical Music" sheetId="19" r:id="rId9"/>
    <sheet name="Failed US KickStarters" sheetId="18" r:id="rId10"/>
    <sheet name="Successful US Kickstarters" sheetId="17" r:id="rId11"/>
    <sheet name="Descriptive Statistics" sheetId="10" r:id="rId12"/>
    <sheet name="Edinburg Research" sheetId="7" r:id="rId13"/>
    <sheet name="Subcategory Statistics" sheetId="4" r:id="rId14"/>
    <sheet name="KickStarters (2)" sheetId="14" r:id="rId15"/>
  </sheets>
  <definedNames>
    <definedName name="_xlnm._FilterDatabase" localSheetId="5" hidden="1">'Box and Whisker'!$F$1:$F$27</definedName>
    <definedName name="_xlnm._FilterDatabase" localSheetId="3" hidden="1">KickStarters!$R$1:$R$4115</definedName>
    <definedName name="_xlnm._FilterDatabase" localSheetId="14" hidden="1">'KickStarters (2)'!$G$1:$G$4115</definedName>
    <definedName name="_xlnm._FilterDatabase" localSheetId="8" hidden="1">'Successful US Classical Music'!$G$1:$G$41</definedName>
    <definedName name="_xlchart.v1.0" hidden="1">'Box and Whisker'!$D$1</definedName>
    <definedName name="_xlchart.v1.1" hidden="1">'Box and Whisker'!$D$2:$D$27</definedName>
    <definedName name="_xlchart.v1.2" hidden="1">'Box and Whisker'!$E$1</definedName>
    <definedName name="_xlchart.v1.3" hidden="1">'Box and Whisker'!$E$2:$E$27</definedName>
    <definedName name="_xlchart.v1.4" hidden="1">'Box and Whisker'!$D$1</definedName>
    <definedName name="_xlchart.v1.5" hidden="1">'Box and Whisker'!$D$2:$D$27</definedName>
    <definedName name="_xlchart.v1.6" hidden="1">'Box and Whisker'!$E$1</definedName>
    <definedName name="_xlchart.v1.7" hidden="1">'Box and Whisker'!$E$2:$E$27</definedName>
  </definedNames>
  <calcPr calcId="191029"/>
  <pivotCaches>
    <pivotCache cacheId="0" r:id="rId16"/>
    <pivotCache cacheId="1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" i="10" l="1"/>
  <c r="I5" i="10"/>
  <c r="I4" i="10"/>
  <c r="I3" i="10"/>
  <c r="I2" i="10"/>
  <c r="I14" i="10"/>
  <c r="I13" i="10"/>
  <c r="I12" i="10"/>
  <c r="I11" i="10"/>
  <c r="I10" i="10"/>
  <c r="H14" i="10"/>
  <c r="H13" i="10"/>
  <c r="H15" i="10" s="1"/>
  <c r="H12" i="10"/>
  <c r="H11" i="10"/>
  <c r="H10" i="10"/>
  <c r="H6" i="10"/>
  <c r="H5" i="10"/>
  <c r="H7" i="10" s="1"/>
  <c r="H4" i="10"/>
  <c r="H3" i="10"/>
  <c r="H2" i="10"/>
  <c r="O2523" i="1"/>
  <c r="P2523" i="1"/>
  <c r="S2523" i="1"/>
  <c r="T2523" i="1"/>
  <c r="O2524" i="1"/>
  <c r="P2524" i="1"/>
  <c r="S2524" i="1"/>
  <c r="T2524" i="1"/>
  <c r="O2525" i="1"/>
  <c r="P2525" i="1"/>
  <c r="S2525" i="1"/>
  <c r="T2525" i="1"/>
  <c r="O2526" i="1"/>
  <c r="P2526" i="1"/>
  <c r="S2526" i="1"/>
  <c r="T2526" i="1"/>
  <c r="O2527" i="1"/>
  <c r="P2527" i="1"/>
  <c r="S2527" i="1"/>
  <c r="T2527" i="1"/>
  <c r="O2528" i="1"/>
  <c r="P2528" i="1"/>
  <c r="S2528" i="1"/>
  <c r="T2528" i="1"/>
  <c r="O2529" i="1"/>
  <c r="P2529" i="1"/>
  <c r="S2529" i="1"/>
  <c r="T2529" i="1"/>
  <c r="O2530" i="1"/>
  <c r="P2530" i="1"/>
  <c r="S2530" i="1"/>
  <c r="T2530" i="1"/>
  <c r="O2531" i="1"/>
  <c r="P2531" i="1"/>
  <c r="S2531" i="1"/>
  <c r="T2531" i="1"/>
  <c r="O2532" i="1"/>
  <c r="P2532" i="1"/>
  <c r="S2532" i="1"/>
  <c r="T2532" i="1"/>
  <c r="O2533" i="1"/>
  <c r="P2533" i="1"/>
  <c r="S2533" i="1"/>
  <c r="T2533" i="1"/>
  <c r="O2534" i="1"/>
  <c r="P2534" i="1"/>
  <c r="S2534" i="1"/>
  <c r="T2534" i="1"/>
  <c r="O2535" i="1"/>
  <c r="P2535" i="1"/>
  <c r="S2535" i="1"/>
  <c r="T2535" i="1"/>
  <c r="O2536" i="1"/>
  <c r="P2536" i="1"/>
  <c r="S2536" i="1"/>
  <c r="T2536" i="1"/>
  <c r="O2537" i="1"/>
  <c r="P2537" i="1"/>
  <c r="S2537" i="1"/>
  <c r="T2537" i="1"/>
  <c r="O2538" i="1"/>
  <c r="P2538" i="1"/>
  <c r="S2538" i="1"/>
  <c r="T2538" i="1"/>
  <c r="O2539" i="1"/>
  <c r="P2539" i="1"/>
  <c r="S2539" i="1"/>
  <c r="T2539" i="1"/>
  <c r="O2540" i="1"/>
  <c r="P2540" i="1"/>
  <c r="S2540" i="1"/>
  <c r="T2540" i="1"/>
  <c r="O2541" i="1"/>
  <c r="P2541" i="1"/>
  <c r="S2541" i="1"/>
  <c r="T2541" i="1"/>
  <c r="O2542" i="1"/>
  <c r="P2542" i="1"/>
  <c r="S2542" i="1"/>
  <c r="T2542" i="1"/>
  <c r="O2543" i="1"/>
  <c r="P2543" i="1"/>
  <c r="S2543" i="1"/>
  <c r="T2543" i="1"/>
  <c r="O2544" i="1"/>
  <c r="P2544" i="1"/>
  <c r="S2544" i="1"/>
  <c r="T2544" i="1"/>
  <c r="O2545" i="1"/>
  <c r="P2545" i="1"/>
  <c r="S2545" i="1"/>
  <c r="T2545" i="1"/>
  <c r="O2546" i="1"/>
  <c r="P2546" i="1"/>
  <c r="S2546" i="1"/>
  <c r="T2546" i="1"/>
  <c r="O2547" i="1"/>
  <c r="P2547" i="1"/>
  <c r="S2547" i="1"/>
  <c r="T2547" i="1"/>
  <c r="O2548" i="1"/>
  <c r="P2548" i="1"/>
  <c r="S2548" i="1"/>
  <c r="T2548" i="1"/>
  <c r="O2549" i="1"/>
  <c r="P2549" i="1"/>
  <c r="S2549" i="1"/>
  <c r="T2549" i="1"/>
  <c r="O2550" i="1"/>
  <c r="P2550" i="1"/>
  <c r="S2550" i="1"/>
  <c r="T2550" i="1"/>
  <c r="O2551" i="1"/>
  <c r="P2551" i="1"/>
  <c r="S2551" i="1"/>
  <c r="T2551" i="1"/>
  <c r="O2552" i="1"/>
  <c r="P2552" i="1"/>
  <c r="S2552" i="1"/>
  <c r="T2552" i="1"/>
  <c r="O2553" i="1"/>
  <c r="P2553" i="1"/>
  <c r="S2553" i="1"/>
  <c r="T2553" i="1"/>
  <c r="O2554" i="1"/>
  <c r="P2554" i="1"/>
  <c r="S2554" i="1"/>
  <c r="T2554" i="1"/>
  <c r="O2555" i="1"/>
  <c r="P2555" i="1"/>
  <c r="S2555" i="1"/>
  <c r="T2555" i="1"/>
  <c r="O2556" i="1"/>
  <c r="P2556" i="1"/>
  <c r="S2556" i="1"/>
  <c r="T2556" i="1"/>
  <c r="O2557" i="1"/>
  <c r="P2557" i="1"/>
  <c r="S2557" i="1"/>
  <c r="T2557" i="1"/>
  <c r="O2558" i="1"/>
  <c r="P2558" i="1"/>
  <c r="S2558" i="1"/>
  <c r="T2558" i="1"/>
  <c r="O2559" i="1"/>
  <c r="P2559" i="1"/>
  <c r="S2559" i="1"/>
  <c r="T2559" i="1"/>
  <c r="O2560" i="1"/>
  <c r="P2560" i="1"/>
  <c r="S2560" i="1"/>
  <c r="T2560" i="1"/>
  <c r="O2561" i="1"/>
  <c r="P2561" i="1"/>
  <c r="S2561" i="1"/>
  <c r="T2561" i="1"/>
  <c r="O2562" i="1"/>
  <c r="P2562" i="1"/>
  <c r="S2562" i="1"/>
  <c r="T2562" i="1"/>
  <c r="C15" i="10"/>
  <c r="B15" i="10"/>
  <c r="C7" i="10"/>
  <c r="B7" i="10"/>
  <c r="C12" i="10"/>
  <c r="C13" i="10"/>
  <c r="C14" i="10"/>
  <c r="B14" i="10"/>
  <c r="B13" i="10"/>
  <c r="B12" i="10"/>
  <c r="C6" i="10"/>
  <c r="C5" i="10"/>
  <c r="C4" i="10"/>
  <c r="B6" i="10"/>
  <c r="B5" i="10"/>
  <c r="B4" i="10"/>
  <c r="B36" i="10"/>
  <c r="B35" i="10"/>
  <c r="B33" i="10"/>
  <c r="B32" i="10"/>
  <c r="C26" i="10"/>
  <c r="B26" i="10"/>
  <c r="C25" i="10"/>
  <c r="B25" i="10"/>
  <c r="C23" i="10"/>
  <c r="B23" i="10"/>
  <c r="C22" i="10"/>
  <c r="B22" i="10"/>
  <c r="C11" i="10"/>
  <c r="C10" i="10"/>
  <c r="B11" i="10"/>
  <c r="B10" i="10"/>
  <c r="C3" i="10"/>
  <c r="B3" i="10"/>
  <c r="C2" i="10"/>
  <c r="B2" i="10"/>
  <c r="T4115" i="14"/>
  <c r="S4115" i="14"/>
  <c r="P4115" i="14"/>
  <c r="O4115" i="14"/>
  <c r="T4114" i="14"/>
  <c r="S4114" i="14"/>
  <c r="P4114" i="14"/>
  <c r="O4114" i="14"/>
  <c r="T4113" i="14"/>
  <c r="S4113" i="14"/>
  <c r="P4113" i="14"/>
  <c r="O4113" i="14"/>
  <c r="T4112" i="14"/>
  <c r="S4112" i="14"/>
  <c r="P4112" i="14"/>
  <c r="O4112" i="14"/>
  <c r="T4111" i="14"/>
  <c r="S4111" i="14"/>
  <c r="P4111" i="14"/>
  <c r="O4111" i="14"/>
  <c r="T4110" i="14"/>
  <c r="S4110" i="14"/>
  <c r="P4110" i="14"/>
  <c r="O4110" i="14"/>
  <c r="T4109" i="14"/>
  <c r="S4109" i="14"/>
  <c r="P4109" i="14"/>
  <c r="O4109" i="14"/>
  <c r="T4108" i="14"/>
  <c r="S4108" i="14"/>
  <c r="P4108" i="14"/>
  <c r="O4108" i="14"/>
  <c r="T4107" i="14"/>
  <c r="S4107" i="14"/>
  <c r="P4107" i="14"/>
  <c r="O4107" i="14"/>
  <c r="T4106" i="14"/>
  <c r="S4106" i="14"/>
  <c r="P4106" i="14"/>
  <c r="O4106" i="14"/>
  <c r="T4105" i="14"/>
  <c r="S4105" i="14"/>
  <c r="P4105" i="14"/>
  <c r="O4105" i="14"/>
  <c r="T4104" i="14"/>
  <c r="S4104" i="14"/>
  <c r="P4104" i="14"/>
  <c r="O4104" i="14"/>
  <c r="T4103" i="14"/>
  <c r="S4103" i="14"/>
  <c r="P4103" i="14"/>
  <c r="O4103" i="14"/>
  <c r="T4102" i="14"/>
  <c r="S4102" i="14"/>
  <c r="P4102" i="14"/>
  <c r="O4102" i="14"/>
  <c r="T4101" i="14"/>
  <c r="S4101" i="14"/>
  <c r="P4101" i="14"/>
  <c r="O4101" i="14"/>
  <c r="T4100" i="14"/>
  <c r="S4100" i="14"/>
  <c r="P4100" i="14"/>
  <c r="O4100" i="14"/>
  <c r="T4099" i="14"/>
  <c r="S4099" i="14"/>
  <c r="P4099" i="14"/>
  <c r="O4099" i="14"/>
  <c r="T4098" i="14"/>
  <c r="S4098" i="14"/>
  <c r="P4098" i="14"/>
  <c r="O4098" i="14"/>
  <c r="T4097" i="14"/>
  <c r="S4097" i="14"/>
  <c r="P4097" i="14"/>
  <c r="O4097" i="14"/>
  <c r="T4096" i="14"/>
  <c r="S4096" i="14"/>
  <c r="P4096" i="14"/>
  <c r="O4096" i="14"/>
  <c r="T4095" i="14"/>
  <c r="S4095" i="14"/>
  <c r="P4095" i="14"/>
  <c r="O4095" i="14"/>
  <c r="T4094" i="14"/>
  <c r="S4094" i="14"/>
  <c r="P4094" i="14"/>
  <c r="O4094" i="14"/>
  <c r="T4093" i="14"/>
  <c r="S4093" i="14"/>
  <c r="P4093" i="14"/>
  <c r="O4093" i="14"/>
  <c r="T4092" i="14"/>
  <c r="S4092" i="14"/>
  <c r="P4092" i="14"/>
  <c r="O4092" i="14"/>
  <c r="T4091" i="14"/>
  <c r="S4091" i="14"/>
  <c r="P4091" i="14"/>
  <c r="O4091" i="14"/>
  <c r="T4090" i="14"/>
  <c r="S4090" i="14"/>
  <c r="P4090" i="14"/>
  <c r="O4090" i="14"/>
  <c r="T4089" i="14"/>
  <c r="S4089" i="14"/>
  <c r="P4089" i="14"/>
  <c r="O4089" i="14"/>
  <c r="T4088" i="14"/>
  <c r="S4088" i="14"/>
  <c r="P4088" i="14"/>
  <c r="O4088" i="14"/>
  <c r="T4087" i="14"/>
  <c r="S4087" i="14"/>
  <c r="P4087" i="14"/>
  <c r="O4087" i="14"/>
  <c r="T4086" i="14"/>
  <c r="S4086" i="14"/>
  <c r="P4086" i="14"/>
  <c r="O4086" i="14"/>
  <c r="T4085" i="14"/>
  <c r="S4085" i="14"/>
  <c r="P4085" i="14"/>
  <c r="O4085" i="14"/>
  <c r="T4084" i="14"/>
  <c r="S4084" i="14"/>
  <c r="P4084" i="14"/>
  <c r="O4084" i="14"/>
  <c r="T4083" i="14"/>
  <c r="S4083" i="14"/>
  <c r="P4083" i="14"/>
  <c r="O4083" i="14"/>
  <c r="T4082" i="14"/>
  <c r="S4082" i="14"/>
  <c r="P4082" i="14"/>
  <c r="O4082" i="14"/>
  <c r="T4081" i="14"/>
  <c r="S4081" i="14"/>
  <c r="P4081" i="14"/>
  <c r="O4081" i="14"/>
  <c r="T4080" i="14"/>
  <c r="S4080" i="14"/>
  <c r="P4080" i="14"/>
  <c r="O4080" i="14"/>
  <c r="T4079" i="14"/>
  <c r="S4079" i="14"/>
  <c r="P4079" i="14"/>
  <c r="O4079" i="14"/>
  <c r="T4078" i="14"/>
  <c r="S4078" i="14"/>
  <c r="P4078" i="14"/>
  <c r="O4078" i="14"/>
  <c r="T4077" i="14"/>
  <c r="S4077" i="14"/>
  <c r="P4077" i="14"/>
  <c r="O4077" i="14"/>
  <c r="T4076" i="14"/>
  <c r="S4076" i="14"/>
  <c r="P4076" i="14"/>
  <c r="O4076" i="14"/>
  <c r="T4075" i="14"/>
  <c r="S4075" i="14"/>
  <c r="P4075" i="14"/>
  <c r="O4075" i="14"/>
  <c r="T4074" i="14"/>
  <c r="S4074" i="14"/>
  <c r="P4074" i="14"/>
  <c r="O4074" i="14"/>
  <c r="T4073" i="14"/>
  <c r="S4073" i="14"/>
  <c r="P4073" i="14"/>
  <c r="O4073" i="14"/>
  <c r="T4072" i="14"/>
  <c r="S4072" i="14"/>
  <c r="P4072" i="14"/>
  <c r="O4072" i="14"/>
  <c r="T4071" i="14"/>
  <c r="S4071" i="14"/>
  <c r="P4071" i="14"/>
  <c r="O4071" i="14"/>
  <c r="T4070" i="14"/>
  <c r="S4070" i="14"/>
  <c r="P4070" i="14"/>
  <c r="O4070" i="14"/>
  <c r="T4069" i="14"/>
  <c r="S4069" i="14"/>
  <c r="P4069" i="14"/>
  <c r="O4069" i="14"/>
  <c r="T4068" i="14"/>
  <c r="S4068" i="14"/>
  <c r="P4068" i="14"/>
  <c r="O4068" i="14"/>
  <c r="T4067" i="14"/>
  <c r="S4067" i="14"/>
  <c r="P4067" i="14"/>
  <c r="O4067" i="14"/>
  <c r="T4066" i="14"/>
  <c r="S4066" i="14"/>
  <c r="P4066" i="14"/>
  <c r="O4066" i="14"/>
  <c r="T4065" i="14"/>
  <c r="S4065" i="14"/>
  <c r="P4065" i="14"/>
  <c r="O4065" i="14"/>
  <c r="T4064" i="14"/>
  <c r="S4064" i="14"/>
  <c r="P4064" i="14"/>
  <c r="O4064" i="14"/>
  <c r="T4063" i="14"/>
  <c r="S4063" i="14"/>
  <c r="P4063" i="14"/>
  <c r="O4063" i="14"/>
  <c r="T4062" i="14"/>
  <c r="S4062" i="14"/>
  <c r="P4062" i="14"/>
  <c r="O4062" i="14"/>
  <c r="T4061" i="14"/>
  <c r="S4061" i="14"/>
  <c r="P4061" i="14"/>
  <c r="O4061" i="14"/>
  <c r="T4060" i="14"/>
  <c r="S4060" i="14"/>
  <c r="P4060" i="14"/>
  <c r="O4060" i="14"/>
  <c r="T4059" i="14"/>
  <c r="S4059" i="14"/>
  <c r="P4059" i="14"/>
  <c r="O4059" i="14"/>
  <c r="T4058" i="14"/>
  <c r="S4058" i="14"/>
  <c r="P4058" i="14"/>
  <c r="O4058" i="14"/>
  <c r="T4057" i="14"/>
  <c r="S4057" i="14"/>
  <c r="P4057" i="14"/>
  <c r="O4057" i="14"/>
  <c r="T4056" i="14"/>
  <c r="S4056" i="14"/>
  <c r="P4056" i="14"/>
  <c r="O4056" i="14"/>
  <c r="T4055" i="14"/>
  <c r="S4055" i="14"/>
  <c r="P4055" i="14"/>
  <c r="O4055" i="14"/>
  <c r="T4054" i="14"/>
  <c r="S4054" i="14"/>
  <c r="P4054" i="14"/>
  <c r="O4054" i="14"/>
  <c r="T4053" i="14"/>
  <c r="S4053" i="14"/>
  <c r="P4053" i="14"/>
  <c r="O4053" i="14"/>
  <c r="T4052" i="14"/>
  <c r="S4052" i="14"/>
  <c r="P4052" i="14"/>
  <c r="O4052" i="14"/>
  <c r="T4051" i="14"/>
  <c r="S4051" i="14"/>
  <c r="P4051" i="14"/>
  <c r="O4051" i="14"/>
  <c r="T4050" i="14"/>
  <c r="S4050" i="14"/>
  <c r="P4050" i="14"/>
  <c r="O4050" i="14"/>
  <c r="T4049" i="14"/>
  <c r="S4049" i="14"/>
  <c r="P4049" i="14"/>
  <c r="O4049" i="14"/>
  <c r="T4048" i="14"/>
  <c r="S4048" i="14"/>
  <c r="P4048" i="14"/>
  <c r="O4048" i="14"/>
  <c r="T4047" i="14"/>
  <c r="S4047" i="14"/>
  <c r="P4047" i="14"/>
  <c r="O4047" i="14"/>
  <c r="T4046" i="14"/>
  <c r="S4046" i="14"/>
  <c r="P4046" i="14"/>
  <c r="O4046" i="14"/>
  <c r="T4045" i="14"/>
  <c r="S4045" i="14"/>
  <c r="P4045" i="14"/>
  <c r="O4045" i="14"/>
  <c r="T4044" i="14"/>
  <c r="S4044" i="14"/>
  <c r="P4044" i="14"/>
  <c r="O4044" i="14"/>
  <c r="T4043" i="14"/>
  <c r="S4043" i="14"/>
  <c r="P4043" i="14"/>
  <c r="O4043" i="14"/>
  <c r="T4042" i="14"/>
  <c r="S4042" i="14"/>
  <c r="P4042" i="14"/>
  <c r="O4042" i="14"/>
  <c r="T4041" i="14"/>
  <c r="S4041" i="14"/>
  <c r="P4041" i="14"/>
  <c r="O4041" i="14"/>
  <c r="T4040" i="14"/>
  <c r="S4040" i="14"/>
  <c r="P4040" i="14"/>
  <c r="O4040" i="14"/>
  <c r="T4039" i="14"/>
  <c r="S4039" i="14"/>
  <c r="P4039" i="14"/>
  <c r="O4039" i="14"/>
  <c r="T4038" i="14"/>
  <c r="S4038" i="14"/>
  <c r="P4038" i="14"/>
  <c r="O4038" i="14"/>
  <c r="T4037" i="14"/>
  <c r="S4037" i="14"/>
  <c r="P4037" i="14"/>
  <c r="O4037" i="14"/>
  <c r="T4036" i="14"/>
  <c r="S4036" i="14"/>
  <c r="P4036" i="14"/>
  <c r="O4036" i="14"/>
  <c r="T4035" i="14"/>
  <c r="S4035" i="14"/>
  <c r="P4035" i="14"/>
  <c r="O4035" i="14"/>
  <c r="T4034" i="14"/>
  <c r="S4034" i="14"/>
  <c r="P4034" i="14"/>
  <c r="O4034" i="14"/>
  <c r="T4033" i="14"/>
  <c r="S4033" i="14"/>
  <c r="P4033" i="14"/>
  <c r="O4033" i="14"/>
  <c r="T4032" i="14"/>
  <c r="S4032" i="14"/>
  <c r="P4032" i="14"/>
  <c r="O4032" i="14"/>
  <c r="T4031" i="14"/>
  <c r="S4031" i="14"/>
  <c r="P4031" i="14"/>
  <c r="O4031" i="14"/>
  <c r="T4030" i="14"/>
  <c r="S4030" i="14"/>
  <c r="P4030" i="14"/>
  <c r="O4030" i="14"/>
  <c r="T4029" i="14"/>
  <c r="S4029" i="14"/>
  <c r="P4029" i="14"/>
  <c r="O4029" i="14"/>
  <c r="T4028" i="14"/>
  <c r="S4028" i="14"/>
  <c r="P4028" i="14"/>
  <c r="O4028" i="14"/>
  <c r="T4027" i="14"/>
  <c r="S4027" i="14"/>
  <c r="P4027" i="14"/>
  <c r="O4027" i="14"/>
  <c r="T4026" i="14"/>
  <c r="S4026" i="14"/>
  <c r="P4026" i="14"/>
  <c r="O4026" i="14"/>
  <c r="T4025" i="14"/>
  <c r="S4025" i="14"/>
  <c r="P4025" i="14"/>
  <c r="O4025" i="14"/>
  <c r="T4024" i="14"/>
  <c r="S4024" i="14"/>
  <c r="P4024" i="14"/>
  <c r="O4024" i="14"/>
  <c r="T4023" i="14"/>
  <c r="S4023" i="14"/>
  <c r="P4023" i="14"/>
  <c r="O4023" i="14"/>
  <c r="T4022" i="14"/>
  <c r="S4022" i="14"/>
  <c r="P4022" i="14"/>
  <c r="O4022" i="14"/>
  <c r="T4021" i="14"/>
  <c r="S4021" i="14"/>
  <c r="P4021" i="14"/>
  <c r="O4021" i="14"/>
  <c r="T4020" i="14"/>
  <c r="S4020" i="14"/>
  <c r="P4020" i="14"/>
  <c r="O4020" i="14"/>
  <c r="T4019" i="14"/>
  <c r="S4019" i="14"/>
  <c r="P4019" i="14"/>
  <c r="O4019" i="14"/>
  <c r="T4018" i="14"/>
  <c r="S4018" i="14"/>
  <c r="P4018" i="14"/>
  <c r="O4018" i="14"/>
  <c r="T4017" i="14"/>
  <c r="S4017" i="14"/>
  <c r="P4017" i="14"/>
  <c r="O4017" i="14"/>
  <c r="T4016" i="14"/>
  <c r="S4016" i="14"/>
  <c r="P4016" i="14"/>
  <c r="O4016" i="14"/>
  <c r="T4015" i="14"/>
  <c r="S4015" i="14"/>
  <c r="P4015" i="14"/>
  <c r="O4015" i="14"/>
  <c r="T4014" i="14"/>
  <c r="S4014" i="14"/>
  <c r="P4014" i="14"/>
  <c r="O4014" i="14"/>
  <c r="T4013" i="14"/>
  <c r="S4013" i="14"/>
  <c r="P4013" i="14"/>
  <c r="O4013" i="14"/>
  <c r="T4012" i="14"/>
  <c r="S4012" i="14"/>
  <c r="P4012" i="14"/>
  <c r="O4012" i="14"/>
  <c r="T4011" i="14"/>
  <c r="S4011" i="14"/>
  <c r="P4011" i="14"/>
  <c r="O4011" i="14"/>
  <c r="T4010" i="14"/>
  <c r="S4010" i="14"/>
  <c r="P4010" i="14"/>
  <c r="O4010" i="14"/>
  <c r="T4009" i="14"/>
  <c r="S4009" i="14"/>
  <c r="P4009" i="14"/>
  <c r="O4009" i="14"/>
  <c r="T4008" i="14"/>
  <c r="S4008" i="14"/>
  <c r="P4008" i="14"/>
  <c r="O4008" i="14"/>
  <c r="T4007" i="14"/>
  <c r="S4007" i="14"/>
  <c r="P4007" i="14"/>
  <c r="O4007" i="14"/>
  <c r="T4006" i="14"/>
  <c r="S4006" i="14"/>
  <c r="P4006" i="14"/>
  <c r="O4006" i="14"/>
  <c r="T4005" i="14"/>
  <c r="S4005" i="14"/>
  <c r="P4005" i="14"/>
  <c r="O4005" i="14"/>
  <c r="T4004" i="14"/>
  <c r="S4004" i="14"/>
  <c r="P4004" i="14"/>
  <c r="O4004" i="14"/>
  <c r="T4003" i="14"/>
  <c r="S4003" i="14"/>
  <c r="P4003" i="14"/>
  <c r="O4003" i="14"/>
  <c r="T4002" i="14"/>
  <c r="S4002" i="14"/>
  <c r="P4002" i="14"/>
  <c r="O4002" i="14"/>
  <c r="T4001" i="14"/>
  <c r="S4001" i="14"/>
  <c r="P4001" i="14"/>
  <c r="O4001" i="14"/>
  <c r="T4000" i="14"/>
  <c r="S4000" i="14"/>
  <c r="P4000" i="14"/>
  <c r="O4000" i="14"/>
  <c r="T3999" i="14"/>
  <c r="S3999" i="14"/>
  <c r="P3999" i="14"/>
  <c r="O3999" i="14"/>
  <c r="T3998" i="14"/>
  <c r="S3998" i="14"/>
  <c r="P3998" i="14"/>
  <c r="O3998" i="14"/>
  <c r="T3997" i="14"/>
  <c r="S3997" i="14"/>
  <c r="P3997" i="14"/>
  <c r="O3997" i="14"/>
  <c r="T3996" i="14"/>
  <c r="S3996" i="14"/>
  <c r="P3996" i="14"/>
  <c r="O3996" i="14"/>
  <c r="T3995" i="14"/>
  <c r="S3995" i="14"/>
  <c r="P3995" i="14"/>
  <c r="O3995" i="14"/>
  <c r="T3994" i="14"/>
  <c r="S3994" i="14"/>
  <c r="P3994" i="14"/>
  <c r="O3994" i="14"/>
  <c r="T3993" i="14"/>
  <c r="S3993" i="14"/>
  <c r="P3993" i="14"/>
  <c r="O3993" i="14"/>
  <c r="T3992" i="14"/>
  <c r="S3992" i="14"/>
  <c r="P3992" i="14"/>
  <c r="O3992" i="14"/>
  <c r="T3991" i="14"/>
  <c r="S3991" i="14"/>
  <c r="P3991" i="14"/>
  <c r="O3991" i="14"/>
  <c r="T3990" i="14"/>
  <c r="S3990" i="14"/>
  <c r="P3990" i="14"/>
  <c r="O3990" i="14"/>
  <c r="T3989" i="14"/>
  <c r="S3989" i="14"/>
  <c r="P3989" i="14"/>
  <c r="O3989" i="14"/>
  <c r="T3988" i="14"/>
  <c r="S3988" i="14"/>
  <c r="P3988" i="14"/>
  <c r="O3988" i="14"/>
  <c r="T3987" i="14"/>
  <c r="S3987" i="14"/>
  <c r="P3987" i="14"/>
  <c r="O3987" i="14"/>
  <c r="T3986" i="14"/>
  <c r="S3986" i="14"/>
  <c r="P3986" i="14"/>
  <c r="O3986" i="14"/>
  <c r="T3985" i="14"/>
  <c r="S3985" i="14"/>
  <c r="P3985" i="14"/>
  <c r="O3985" i="14"/>
  <c r="T3984" i="14"/>
  <c r="S3984" i="14"/>
  <c r="P3984" i="14"/>
  <c r="O3984" i="14"/>
  <c r="T3983" i="14"/>
  <c r="S3983" i="14"/>
  <c r="P3983" i="14"/>
  <c r="O3983" i="14"/>
  <c r="T3982" i="14"/>
  <c r="S3982" i="14"/>
  <c r="P3982" i="14"/>
  <c r="O3982" i="14"/>
  <c r="T3981" i="14"/>
  <c r="S3981" i="14"/>
  <c r="P3981" i="14"/>
  <c r="O3981" i="14"/>
  <c r="T3980" i="14"/>
  <c r="S3980" i="14"/>
  <c r="P3980" i="14"/>
  <c r="O3980" i="14"/>
  <c r="T3979" i="14"/>
  <c r="S3979" i="14"/>
  <c r="P3979" i="14"/>
  <c r="O3979" i="14"/>
  <c r="T3978" i="14"/>
  <c r="S3978" i="14"/>
  <c r="P3978" i="14"/>
  <c r="O3978" i="14"/>
  <c r="T3977" i="14"/>
  <c r="S3977" i="14"/>
  <c r="P3977" i="14"/>
  <c r="O3977" i="14"/>
  <c r="T3976" i="14"/>
  <c r="S3976" i="14"/>
  <c r="P3976" i="14"/>
  <c r="O3976" i="14"/>
  <c r="T3975" i="14"/>
  <c r="S3975" i="14"/>
  <c r="P3975" i="14"/>
  <c r="O3975" i="14"/>
  <c r="T3974" i="14"/>
  <c r="S3974" i="14"/>
  <c r="P3974" i="14"/>
  <c r="O3974" i="14"/>
  <c r="T3973" i="14"/>
  <c r="S3973" i="14"/>
  <c r="P3973" i="14"/>
  <c r="O3973" i="14"/>
  <c r="T3972" i="14"/>
  <c r="S3972" i="14"/>
  <c r="P3972" i="14"/>
  <c r="O3972" i="14"/>
  <c r="T3971" i="14"/>
  <c r="S3971" i="14"/>
  <c r="P3971" i="14"/>
  <c r="O3971" i="14"/>
  <c r="T3970" i="14"/>
  <c r="S3970" i="14"/>
  <c r="P3970" i="14"/>
  <c r="O3970" i="14"/>
  <c r="T3969" i="14"/>
  <c r="S3969" i="14"/>
  <c r="P3969" i="14"/>
  <c r="O3969" i="14"/>
  <c r="T3968" i="14"/>
  <c r="S3968" i="14"/>
  <c r="P3968" i="14"/>
  <c r="O3968" i="14"/>
  <c r="T3967" i="14"/>
  <c r="S3967" i="14"/>
  <c r="P3967" i="14"/>
  <c r="O3967" i="14"/>
  <c r="T3966" i="14"/>
  <c r="S3966" i="14"/>
  <c r="P3966" i="14"/>
  <c r="O3966" i="14"/>
  <c r="T3965" i="14"/>
  <c r="S3965" i="14"/>
  <c r="P3965" i="14"/>
  <c r="O3965" i="14"/>
  <c r="T3964" i="14"/>
  <c r="S3964" i="14"/>
  <c r="P3964" i="14"/>
  <c r="O3964" i="14"/>
  <c r="T3963" i="14"/>
  <c r="S3963" i="14"/>
  <c r="P3963" i="14"/>
  <c r="O3963" i="14"/>
  <c r="T3962" i="14"/>
  <c r="S3962" i="14"/>
  <c r="P3962" i="14"/>
  <c r="O3962" i="14"/>
  <c r="T3961" i="14"/>
  <c r="S3961" i="14"/>
  <c r="P3961" i="14"/>
  <c r="O3961" i="14"/>
  <c r="T3960" i="14"/>
  <c r="S3960" i="14"/>
  <c r="P3960" i="14"/>
  <c r="O3960" i="14"/>
  <c r="T3959" i="14"/>
  <c r="S3959" i="14"/>
  <c r="P3959" i="14"/>
  <c r="O3959" i="14"/>
  <c r="T3958" i="14"/>
  <c r="S3958" i="14"/>
  <c r="P3958" i="14"/>
  <c r="O3958" i="14"/>
  <c r="T3957" i="14"/>
  <c r="S3957" i="14"/>
  <c r="P3957" i="14"/>
  <c r="O3957" i="14"/>
  <c r="T3956" i="14"/>
  <c r="S3956" i="14"/>
  <c r="P3956" i="14"/>
  <c r="O3956" i="14"/>
  <c r="T3955" i="14"/>
  <c r="S3955" i="14"/>
  <c r="P3955" i="14"/>
  <c r="O3955" i="14"/>
  <c r="T3954" i="14"/>
  <c r="S3954" i="14"/>
  <c r="P3954" i="14"/>
  <c r="O3954" i="14"/>
  <c r="T3953" i="14"/>
  <c r="S3953" i="14"/>
  <c r="P3953" i="14"/>
  <c r="O3953" i="14"/>
  <c r="T3952" i="14"/>
  <c r="S3952" i="14"/>
  <c r="P3952" i="14"/>
  <c r="O3952" i="14"/>
  <c r="T3951" i="14"/>
  <c r="S3951" i="14"/>
  <c r="P3951" i="14"/>
  <c r="O3951" i="14"/>
  <c r="T3950" i="14"/>
  <c r="S3950" i="14"/>
  <c r="P3950" i="14"/>
  <c r="O3950" i="14"/>
  <c r="T3949" i="14"/>
  <c r="S3949" i="14"/>
  <c r="P3949" i="14"/>
  <c r="O3949" i="14"/>
  <c r="T3948" i="14"/>
  <c r="S3948" i="14"/>
  <c r="P3948" i="14"/>
  <c r="O3948" i="14"/>
  <c r="T3947" i="14"/>
  <c r="S3947" i="14"/>
  <c r="P3947" i="14"/>
  <c r="O3947" i="14"/>
  <c r="T3946" i="14"/>
  <c r="S3946" i="14"/>
  <c r="P3946" i="14"/>
  <c r="O3946" i="14"/>
  <c r="T3945" i="14"/>
  <c r="S3945" i="14"/>
  <c r="P3945" i="14"/>
  <c r="O3945" i="14"/>
  <c r="T3944" i="14"/>
  <c r="S3944" i="14"/>
  <c r="P3944" i="14"/>
  <c r="O3944" i="14"/>
  <c r="T3943" i="14"/>
  <c r="S3943" i="14"/>
  <c r="P3943" i="14"/>
  <c r="O3943" i="14"/>
  <c r="T3942" i="14"/>
  <c r="S3942" i="14"/>
  <c r="P3942" i="14"/>
  <c r="O3942" i="14"/>
  <c r="T3941" i="14"/>
  <c r="S3941" i="14"/>
  <c r="P3941" i="14"/>
  <c r="O3941" i="14"/>
  <c r="T3940" i="14"/>
  <c r="S3940" i="14"/>
  <c r="P3940" i="14"/>
  <c r="O3940" i="14"/>
  <c r="T3939" i="14"/>
  <c r="S3939" i="14"/>
  <c r="P3939" i="14"/>
  <c r="O3939" i="14"/>
  <c r="T3938" i="14"/>
  <c r="S3938" i="14"/>
  <c r="P3938" i="14"/>
  <c r="O3938" i="14"/>
  <c r="T3937" i="14"/>
  <c r="S3937" i="14"/>
  <c r="P3937" i="14"/>
  <c r="O3937" i="14"/>
  <c r="T3936" i="14"/>
  <c r="S3936" i="14"/>
  <c r="P3936" i="14"/>
  <c r="O3936" i="14"/>
  <c r="T3935" i="14"/>
  <c r="S3935" i="14"/>
  <c r="P3935" i="14"/>
  <c r="O3935" i="14"/>
  <c r="T3934" i="14"/>
  <c r="S3934" i="14"/>
  <c r="P3934" i="14"/>
  <c r="O3934" i="14"/>
  <c r="T3933" i="14"/>
  <c r="S3933" i="14"/>
  <c r="P3933" i="14"/>
  <c r="O3933" i="14"/>
  <c r="T3932" i="14"/>
  <c r="S3932" i="14"/>
  <c r="P3932" i="14"/>
  <c r="O3932" i="14"/>
  <c r="T3931" i="14"/>
  <c r="S3931" i="14"/>
  <c r="P3931" i="14"/>
  <c r="O3931" i="14"/>
  <c r="T3930" i="14"/>
  <c r="S3930" i="14"/>
  <c r="P3930" i="14"/>
  <c r="O3930" i="14"/>
  <c r="T3929" i="14"/>
  <c r="S3929" i="14"/>
  <c r="P3929" i="14"/>
  <c r="O3929" i="14"/>
  <c r="T3928" i="14"/>
  <c r="S3928" i="14"/>
  <c r="P3928" i="14"/>
  <c r="O3928" i="14"/>
  <c r="T3927" i="14"/>
  <c r="S3927" i="14"/>
  <c r="P3927" i="14"/>
  <c r="O3927" i="14"/>
  <c r="T3926" i="14"/>
  <c r="S3926" i="14"/>
  <c r="P3926" i="14"/>
  <c r="O3926" i="14"/>
  <c r="T3925" i="14"/>
  <c r="S3925" i="14"/>
  <c r="P3925" i="14"/>
  <c r="O3925" i="14"/>
  <c r="T3924" i="14"/>
  <c r="S3924" i="14"/>
  <c r="P3924" i="14"/>
  <c r="O3924" i="14"/>
  <c r="T3923" i="14"/>
  <c r="S3923" i="14"/>
  <c r="P3923" i="14"/>
  <c r="O3923" i="14"/>
  <c r="T3922" i="14"/>
  <c r="S3922" i="14"/>
  <c r="P3922" i="14"/>
  <c r="O3922" i="14"/>
  <c r="T3921" i="14"/>
  <c r="S3921" i="14"/>
  <c r="P3921" i="14"/>
  <c r="O3921" i="14"/>
  <c r="T3920" i="14"/>
  <c r="S3920" i="14"/>
  <c r="P3920" i="14"/>
  <c r="O3920" i="14"/>
  <c r="T3919" i="14"/>
  <c r="S3919" i="14"/>
  <c r="P3919" i="14"/>
  <c r="O3919" i="14"/>
  <c r="T3918" i="14"/>
  <c r="S3918" i="14"/>
  <c r="P3918" i="14"/>
  <c r="O3918" i="14"/>
  <c r="T3917" i="14"/>
  <c r="S3917" i="14"/>
  <c r="P3917" i="14"/>
  <c r="O3917" i="14"/>
  <c r="T3916" i="14"/>
  <c r="S3916" i="14"/>
  <c r="P3916" i="14"/>
  <c r="O3916" i="14"/>
  <c r="T3915" i="14"/>
  <c r="S3915" i="14"/>
  <c r="P3915" i="14"/>
  <c r="O3915" i="14"/>
  <c r="T3914" i="14"/>
  <c r="S3914" i="14"/>
  <c r="P3914" i="14"/>
  <c r="O3914" i="14"/>
  <c r="T3913" i="14"/>
  <c r="S3913" i="14"/>
  <c r="P3913" i="14"/>
  <c r="O3913" i="14"/>
  <c r="T3912" i="14"/>
  <c r="S3912" i="14"/>
  <c r="P3912" i="14"/>
  <c r="O3912" i="14"/>
  <c r="T3911" i="14"/>
  <c r="S3911" i="14"/>
  <c r="P3911" i="14"/>
  <c r="O3911" i="14"/>
  <c r="T3910" i="14"/>
  <c r="S3910" i="14"/>
  <c r="P3910" i="14"/>
  <c r="O3910" i="14"/>
  <c r="T3909" i="14"/>
  <c r="S3909" i="14"/>
  <c r="P3909" i="14"/>
  <c r="O3909" i="14"/>
  <c r="T3908" i="14"/>
  <c r="S3908" i="14"/>
  <c r="P3908" i="14"/>
  <c r="O3908" i="14"/>
  <c r="T3907" i="14"/>
  <c r="S3907" i="14"/>
  <c r="P3907" i="14"/>
  <c r="O3907" i="14"/>
  <c r="T3906" i="14"/>
  <c r="S3906" i="14"/>
  <c r="P3906" i="14"/>
  <c r="O3906" i="14"/>
  <c r="T3905" i="14"/>
  <c r="S3905" i="14"/>
  <c r="P3905" i="14"/>
  <c r="O3905" i="14"/>
  <c r="T3904" i="14"/>
  <c r="S3904" i="14"/>
  <c r="P3904" i="14"/>
  <c r="O3904" i="14"/>
  <c r="T3903" i="14"/>
  <c r="S3903" i="14"/>
  <c r="P3903" i="14"/>
  <c r="O3903" i="14"/>
  <c r="T3902" i="14"/>
  <c r="S3902" i="14"/>
  <c r="P3902" i="14"/>
  <c r="O3902" i="14"/>
  <c r="T3901" i="14"/>
  <c r="S3901" i="14"/>
  <c r="P3901" i="14"/>
  <c r="O3901" i="14"/>
  <c r="T3900" i="14"/>
  <c r="S3900" i="14"/>
  <c r="P3900" i="14"/>
  <c r="O3900" i="14"/>
  <c r="T3899" i="14"/>
  <c r="S3899" i="14"/>
  <c r="P3899" i="14"/>
  <c r="O3899" i="14"/>
  <c r="T3898" i="14"/>
  <c r="S3898" i="14"/>
  <c r="P3898" i="14"/>
  <c r="O3898" i="14"/>
  <c r="T3897" i="14"/>
  <c r="S3897" i="14"/>
  <c r="P3897" i="14"/>
  <c r="O3897" i="14"/>
  <c r="T3896" i="14"/>
  <c r="S3896" i="14"/>
  <c r="P3896" i="14"/>
  <c r="O3896" i="14"/>
  <c r="T3895" i="14"/>
  <c r="S3895" i="14"/>
  <c r="P3895" i="14"/>
  <c r="O3895" i="14"/>
  <c r="T3894" i="14"/>
  <c r="S3894" i="14"/>
  <c r="P3894" i="14"/>
  <c r="O3894" i="14"/>
  <c r="T3893" i="14"/>
  <c r="S3893" i="14"/>
  <c r="P3893" i="14"/>
  <c r="O3893" i="14"/>
  <c r="T3892" i="14"/>
  <c r="S3892" i="14"/>
  <c r="P3892" i="14"/>
  <c r="O3892" i="14"/>
  <c r="T3891" i="14"/>
  <c r="S3891" i="14"/>
  <c r="P3891" i="14"/>
  <c r="O3891" i="14"/>
  <c r="T3890" i="14"/>
  <c r="S3890" i="14"/>
  <c r="P3890" i="14"/>
  <c r="O3890" i="14"/>
  <c r="T3889" i="14"/>
  <c r="S3889" i="14"/>
  <c r="P3889" i="14"/>
  <c r="O3889" i="14"/>
  <c r="T3888" i="14"/>
  <c r="S3888" i="14"/>
  <c r="P3888" i="14"/>
  <c r="O3888" i="14"/>
  <c r="T3887" i="14"/>
  <c r="S3887" i="14"/>
  <c r="P3887" i="14"/>
  <c r="O3887" i="14"/>
  <c r="T3886" i="14"/>
  <c r="S3886" i="14"/>
  <c r="P3886" i="14"/>
  <c r="O3886" i="14"/>
  <c r="T3885" i="14"/>
  <c r="S3885" i="14"/>
  <c r="P3885" i="14"/>
  <c r="O3885" i="14"/>
  <c r="T3884" i="14"/>
  <c r="S3884" i="14"/>
  <c r="P3884" i="14"/>
  <c r="O3884" i="14"/>
  <c r="T3883" i="14"/>
  <c r="S3883" i="14"/>
  <c r="P3883" i="14"/>
  <c r="O3883" i="14"/>
  <c r="T3882" i="14"/>
  <c r="S3882" i="14"/>
  <c r="P3882" i="14"/>
  <c r="O3882" i="14"/>
  <c r="T3881" i="14"/>
  <c r="S3881" i="14"/>
  <c r="P3881" i="14"/>
  <c r="O3881" i="14"/>
  <c r="T3880" i="14"/>
  <c r="S3880" i="14"/>
  <c r="P3880" i="14"/>
  <c r="O3880" i="14"/>
  <c r="T3879" i="14"/>
  <c r="S3879" i="14"/>
  <c r="P3879" i="14"/>
  <c r="O3879" i="14"/>
  <c r="T3878" i="14"/>
  <c r="S3878" i="14"/>
  <c r="P3878" i="14"/>
  <c r="O3878" i="14"/>
  <c r="T3877" i="14"/>
  <c r="S3877" i="14"/>
  <c r="P3877" i="14"/>
  <c r="O3877" i="14"/>
  <c r="T3876" i="14"/>
  <c r="S3876" i="14"/>
  <c r="P3876" i="14"/>
  <c r="O3876" i="14"/>
  <c r="T3875" i="14"/>
  <c r="S3875" i="14"/>
  <c r="P3875" i="14"/>
  <c r="O3875" i="14"/>
  <c r="T3874" i="14"/>
  <c r="S3874" i="14"/>
  <c r="P3874" i="14"/>
  <c r="O3874" i="14"/>
  <c r="T3873" i="14"/>
  <c r="S3873" i="14"/>
  <c r="P3873" i="14"/>
  <c r="O3873" i="14"/>
  <c r="T3872" i="14"/>
  <c r="S3872" i="14"/>
  <c r="P3872" i="14"/>
  <c r="O3872" i="14"/>
  <c r="T3871" i="14"/>
  <c r="S3871" i="14"/>
  <c r="P3871" i="14"/>
  <c r="O3871" i="14"/>
  <c r="T3870" i="14"/>
  <c r="S3870" i="14"/>
  <c r="P3870" i="14"/>
  <c r="O3870" i="14"/>
  <c r="T3869" i="14"/>
  <c r="S3869" i="14"/>
  <c r="P3869" i="14"/>
  <c r="O3869" i="14"/>
  <c r="T3868" i="14"/>
  <c r="S3868" i="14"/>
  <c r="P3868" i="14"/>
  <c r="O3868" i="14"/>
  <c r="T3867" i="14"/>
  <c r="S3867" i="14"/>
  <c r="P3867" i="14"/>
  <c r="O3867" i="14"/>
  <c r="T3866" i="14"/>
  <c r="S3866" i="14"/>
  <c r="P3866" i="14"/>
  <c r="O3866" i="14"/>
  <c r="T3865" i="14"/>
  <c r="S3865" i="14"/>
  <c r="P3865" i="14"/>
  <c r="O3865" i="14"/>
  <c r="T3864" i="14"/>
  <c r="S3864" i="14"/>
  <c r="P3864" i="14"/>
  <c r="O3864" i="14"/>
  <c r="T3863" i="14"/>
  <c r="S3863" i="14"/>
  <c r="P3863" i="14"/>
  <c r="O3863" i="14"/>
  <c r="T3862" i="14"/>
  <c r="S3862" i="14"/>
  <c r="P3862" i="14"/>
  <c r="O3862" i="14"/>
  <c r="T3861" i="14"/>
  <c r="S3861" i="14"/>
  <c r="P3861" i="14"/>
  <c r="O3861" i="14"/>
  <c r="T3860" i="14"/>
  <c r="S3860" i="14"/>
  <c r="P3860" i="14"/>
  <c r="O3860" i="14"/>
  <c r="T3859" i="14"/>
  <c r="S3859" i="14"/>
  <c r="P3859" i="14"/>
  <c r="O3859" i="14"/>
  <c r="T3858" i="14"/>
  <c r="S3858" i="14"/>
  <c r="P3858" i="14"/>
  <c r="O3858" i="14"/>
  <c r="T3857" i="14"/>
  <c r="S3857" i="14"/>
  <c r="P3857" i="14"/>
  <c r="O3857" i="14"/>
  <c r="T3856" i="14"/>
  <c r="S3856" i="14"/>
  <c r="P3856" i="14"/>
  <c r="O3856" i="14"/>
  <c r="T3855" i="14"/>
  <c r="S3855" i="14"/>
  <c r="P3855" i="14"/>
  <c r="O3855" i="14"/>
  <c r="T3854" i="14"/>
  <c r="S3854" i="14"/>
  <c r="P3854" i="14"/>
  <c r="O3854" i="14"/>
  <c r="T3853" i="14"/>
  <c r="S3853" i="14"/>
  <c r="P3853" i="14"/>
  <c r="O3853" i="14"/>
  <c r="T3852" i="14"/>
  <c r="S3852" i="14"/>
  <c r="P3852" i="14"/>
  <c r="O3852" i="14"/>
  <c r="T3851" i="14"/>
  <c r="S3851" i="14"/>
  <c r="P3851" i="14"/>
  <c r="O3851" i="14"/>
  <c r="T3850" i="14"/>
  <c r="S3850" i="14"/>
  <c r="P3850" i="14"/>
  <c r="O3850" i="14"/>
  <c r="T3849" i="14"/>
  <c r="S3849" i="14"/>
  <c r="P3849" i="14"/>
  <c r="O3849" i="14"/>
  <c r="T3848" i="14"/>
  <c r="S3848" i="14"/>
  <c r="P3848" i="14"/>
  <c r="O3848" i="14"/>
  <c r="T3847" i="14"/>
  <c r="S3847" i="14"/>
  <c r="P3847" i="14"/>
  <c r="O3847" i="14"/>
  <c r="T3846" i="14"/>
  <c r="S3846" i="14"/>
  <c r="P3846" i="14"/>
  <c r="O3846" i="14"/>
  <c r="T3845" i="14"/>
  <c r="S3845" i="14"/>
  <c r="P3845" i="14"/>
  <c r="O3845" i="14"/>
  <c r="T3844" i="14"/>
  <c r="S3844" i="14"/>
  <c r="P3844" i="14"/>
  <c r="O3844" i="14"/>
  <c r="T3843" i="14"/>
  <c r="S3843" i="14"/>
  <c r="P3843" i="14"/>
  <c r="O3843" i="14"/>
  <c r="T3842" i="14"/>
  <c r="S3842" i="14"/>
  <c r="P3842" i="14"/>
  <c r="O3842" i="14"/>
  <c r="T3841" i="14"/>
  <c r="S3841" i="14"/>
  <c r="P3841" i="14"/>
  <c r="O3841" i="14"/>
  <c r="T3840" i="14"/>
  <c r="S3840" i="14"/>
  <c r="P3840" i="14"/>
  <c r="O3840" i="14"/>
  <c r="T3839" i="14"/>
  <c r="S3839" i="14"/>
  <c r="P3839" i="14"/>
  <c r="O3839" i="14"/>
  <c r="T3838" i="14"/>
  <c r="S3838" i="14"/>
  <c r="P3838" i="14"/>
  <c r="O3838" i="14"/>
  <c r="T3837" i="14"/>
  <c r="S3837" i="14"/>
  <c r="P3837" i="14"/>
  <c r="O3837" i="14"/>
  <c r="T3836" i="14"/>
  <c r="S3836" i="14"/>
  <c r="P3836" i="14"/>
  <c r="O3836" i="14"/>
  <c r="T3835" i="14"/>
  <c r="S3835" i="14"/>
  <c r="P3835" i="14"/>
  <c r="O3835" i="14"/>
  <c r="T3834" i="14"/>
  <c r="S3834" i="14"/>
  <c r="P3834" i="14"/>
  <c r="O3834" i="14"/>
  <c r="T3833" i="14"/>
  <c r="S3833" i="14"/>
  <c r="P3833" i="14"/>
  <c r="O3833" i="14"/>
  <c r="T3832" i="14"/>
  <c r="S3832" i="14"/>
  <c r="P3832" i="14"/>
  <c r="O3832" i="14"/>
  <c r="T3831" i="14"/>
  <c r="S3831" i="14"/>
  <c r="P3831" i="14"/>
  <c r="O3831" i="14"/>
  <c r="T3830" i="14"/>
  <c r="S3830" i="14"/>
  <c r="P3830" i="14"/>
  <c r="O3830" i="14"/>
  <c r="T3829" i="14"/>
  <c r="S3829" i="14"/>
  <c r="P3829" i="14"/>
  <c r="O3829" i="14"/>
  <c r="T3828" i="14"/>
  <c r="S3828" i="14"/>
  <c r="P3828" i="14"/>
  <c r="O3828" i="14"/>
  <c r="T3827" i="14"/>
  <c r="S3827" i="14"/>
  <c r="P3827" i="14"/>
  <c r="O3827" i="14"/>
  <c r="T3826" i="14"/>
  <c r="S3826" i="14"/>
  <c r="P3826" i="14"/>
  <c r="O3826" i="14"/>
  <c r="T3825" i="14"/>
  <c r="S3825" i="14"/>
  <c r="P3825" i="14"/>
  <c r="O3825" i="14"/>
  <c r="T3824" i="14"/>
  <c r="S3824" i="14"/>
  <c r="P3824" i="14"/>
  <c r="O3824" i="14"/>
  <c r="T3823" i="14"/>
  <c r="S3823" i="14"/>
  <c r="P3823" i="14"/>
  <c r="O3823" i="14"/>
  <c r="T3822" i="14"/>
  <c r="S3822" i="14"/>
  <c r="P3822" i="14"/>
  <c r="O3822" i="14"/>
  <c r="T3821" i="14"/>
  <c r="S3821" i="14"/>
  <c r="P3821" i="14"/>
  <c r="O3821" i="14"/>
  <c r="T3820" i="14"/>
  <c r="S3820" i="14"/>
  <c r="P3820" i="14"/>
  <c r="O3820" i="14"/>
  <c r="T3819" i="14"/>
  <c r="S3819" i="14"/>
  <c r="P3819" i="14"/>
  <c r="O3819" i="14"/>
  <c r="T3818" i="14"/>
  <c r="S3818" i="14"/>
  <c r="P3818" i="14"/>
  <c r="O3818" i="14"/>
  <c r="T3817" i="14"/>
  <c r="S3817" i="14"/>
  <c r="P3817" i="14"/>
  <c r="O3817" i="14"/>
  <c r="T3816" i="14"/>
  <c r="S3816" i="14"/>
  <c r="P3816" i="14"/>
  <c r="O3816" i="14"/>
  <c r="T3815" i="14"/>
  <c r="S3815" i="14"/>
  <c r="P3815" i="14"/>
  <c r="O3815" i="14"/>
  <c r="T3814" i="14"/>
  <c r="S3814" i="14"/>
  <c r="P3814" i="14"/>
  <c r="O3814" i="14"/>
  <c r="T3813" i="14"/>
  <c r="S3813" i="14"/>
  <c r="P3813" i="14"/>
  <c r="O3813" i="14"/>
  <c r="T3812" i="14"/>
  <c r="S3812" i="14"/>
  <c r="P3812" i="14"/>
  <c r="O3812" i="14"/>
  <c r="T3811" i="14"/>
  <c r="S3811" i="14"/>
  <c r="P3811" i="14"/>
  <c r="O3811" i="14"/>
  <c r="T3810" i="14"/>
  <c r="S3810" i="14"/>
  <c r="P3810" i="14"/>
  <c r="O3810" i="14"/>
  <c r="T3809" i="14"/>
  <c r="S3809" i="14"/>
  <c r="P3809" i="14"/>
  <c r="O3809" i="14"/>
  <c r="T3808" i="14"/>
  <c r="S3808" i="14"/>
  <c r="P3808" i="14"/>
  <c r="O3808" i="14"/>
  <c r="T3807" i="14"/>
  <c r="S3807" i="14"/>
  <c r="P3807" i="14"/>
  <c r="O3807" i="14"/>
  <c r="T3806" i="14"/>
  <c r="S3806" i="14"/>
  <c r="P3806" i="14"/>
  <c r="O3806" i="14"/>
  <c r="T3805" i="14"/>
  <c r="S3805" i="14"/>
  <c r="P3805" i="14"/>
  <c r="O3805" i="14"/>
  <c r="T3804" i="14"/>
  <c r="S3804" i="14"/>
  <c r="P3804" i="14"/>
  <c r="O3804" i="14"/>
  <c r="T3803" i="14"/>
  <c r="S3803" i="14"/>
  <c r="P3803" i="14"/>
  <c r="O3803" i="14"/>
  <c r="T3802" i="14"/>
  <c r="S3802" i="14"/>
  <c r="P3802" i="14"/>
  <c r="O3802" i="14"/>
  <c r="T3801" i="14"/>
  <c r="S3801" i="14"/>
  <c r="P3801" i="14"/>
  <c r="O3801" i="14"/>
  <c r="T3800" i="14"/>
  <c r="S3800" i="14"/>
  <c r="P3800" i="14"/>
  <c r="O3800" i="14"/>
  <c r="T3799" i="14"/>
  <c r="S3799" i="14"/>
  <c r="P3799" i="14"/>
  <c r="O3799" i="14"/>
  <c r="T3798" i="14"/>
  <c r="S3798" i="14"/>
  <c r="P3798" i="14"/>
  <c r="O3798" i="14"/>
  <c r="T3797" i="14"/>
  <c r="S3797" i="14"/>
  <c r="P3797" i="14"/>
  <c r="O3797" i="14"/>
  <c r="T3796" i="14"/>
  <c r="S3796" i="14"/>
  <c r="P3796" i="14"/>
  <c r="O3796" i="14"/>
  <c r="T3795" i="14"/>
  <c r="S3795" i="14"/>
  <c r="P3795" i="14"/>
  <c r="O3795" i="14"/>
  <c r="T3794" i="14"/>
  <c r="S3794" i="14"/>
  <c r="P3794" i="14"/>
  <c r="O3794" i="14"/>
  <c r="T3793" i="14"/>
  <c r="S3793" i="14"/>
  <c r="P3793" i="14"/>
  <c r="O3793" i="14"/>
  <c r="T3792" i="14"/>
  <c r="S3792" i="14"/>
  <c r="P3792" i="14"/>
  <c r="O3792" i="14"/>
  <c r="T3791" i="14"/>
  <c r="S3791" i="14"/>
  <c r="P3791" i="14"/>
  <c r="O3791" i="14"/>
  <c r="T3790" i="14"/>
  <c r="S3790" i="14"/>
  <c r="P3790" i="14"/>
  <c r="O3790" i="14"/>
  <c r="T3789" i="14"/>
  <c r="S3789" i="14"/>
  <c r="P3789" i="14"/>
  <c r="O3789" i="14"/>
  <c r="T3788" i="14"/>
  <c r="S3788" i="14"/>
  <c r="P3788" i="14"/>
  <c r="O3788" i="14"/>
  <c r="T3787" i="14"/>
  <c r="S3787" i="14"/>
  <c r="P3787" i="14"/>
  <c r="O3787" i="14"/>
  <c r="T3786" i="14"/>
  <c r="S3786" i="14"/>
  <c r="P3786" i="14"/>
  <c r="O3786" i="14"/>
  <c r="T3785" i="14"/>
  <c r="S3785" i="14"/>
  <c r="P3785" i="14"/>
  <c r="O3785" i="14"/>
  <c r="T3784" i="14"/>
  <c r="S3784" i="14"/>
  <c r="P3784" i="14"/>
  <c r="O3784" i="14"/>
  <c r="T3783" i="14"/>
  <c r="S3783" i="14"/>
  <c r="P3783" i="14"/>
  <c r="O3783" i="14"/>
  <c r="T3782" i="14"/>
  <c r="S3782" i="14"/>
  <c r="P3782" i="14"/>
  <c r="O3782" i="14"/>
  <c r="T3781" i="14"/>
  <c r="S3781" i="14"/>
  <c r="P3781" i="14"/>
  <c r="O3781" i="14"/>
  <c r="T3780" i="14"/>
  <c r="S3780" i="14"/>
  <c r="P3780" i="14"/>
  <c r="O3780" i="14"/>
  <c r="T3779" i="14"/>
  <c r="S3779" i="14"/>
  <c r="P3779" i="14"/>
  <c r="O3779" i="14"/>
  <c r="T3778" i="14"/>
  <c r="S3778" i="14"/>
  <c r="P3778" i="14"/>
  <c r="O3778" i="14"/>
  <c r="T3777" i="14"/>
  <c r="S3777" i="14"/>
  <c r="P3777" i="14"/>
  <c r="O3777" i="14"/>
  <c r="T3776" i="14"/>
  <c r="S3776" i="14"/>
  <c r="P3776" i="14"/>
  <c r="O3776" i="14"/>
  <c r="T3775" i="14"/>
  <c r="S3775" i="14"/>
  <c r="P3775" i="14"/>
  <c r="O3775" i="14"/>
  <c r="T3774" i="14"/>
  <c r="S3774" i="14"/>
  <c r="P3774" i="14"/>
  <c r="O3774" i="14"/>
  <c r="T3773" i="14"/>
  <c r="S3773" i="14"/>
  <c r="P3773" i="14"/>
  <c r="O3773" i="14"/>
  <c r="T3772" i="14"/>
  <c r="S3772" i="14"/>
  <c r="P3772" i="14"/>
  <c r="O3772" i="14"/>
  <c r="T3771" i="14"/>
  <c r="S3771" i="14"/>
  <c r="P3771" i="14"/>
  <c r="O3771" i="14"/>
  <c r="T3770" i="14"/>
  <c r="S3770" i="14"/>
  <c r="P3770" i="14"/>
  <c r="O3770" i="14"/>
  <c r="T3769" i="14"/>
  <c r="S3769" i="14"/>
  <c r="P3769" i="14"/>
  <c r="O3769" i="14"/>
  <c r="T3768" i="14"/>
  <c r="S3768" i="14"/>
  <c r="P3768" i="14"/>
  <c r="O3768" i="14"/>
  <c r="T3767" i="14"/>
  <c r="S3767" i="14"/>
  <c r="P3767" i="14"/>
  <c r="O3767" i="14"/>
  <c r="T3766" i="14"/>
  <c r="S3766" i="14"/>
  <c r="P3766" i="14"/>
  <c r="O3766" i="14"/>
  <c r="T3765" i="14"/>
  <c r="S3765" i="14"/>
  <c r="P3765" i="14"/>
  <c r="O3765" i="14"/>
  <c r="T3764" i="14"/>
  <c r="S3764" i="14"/>
  <c r="P3764" i="14"/>
  <c r="O3764" i="14"/>
  <c r="T3763" i="14"/>
  <c r="S3763" i="14"/>
  <c r="P3763" i="14"/>
  <c r="O3763" i="14"/>
  <c r="T3762" i="14"/>
  <c r="S3762" i="14"/>
  <c r="P3762" i="14"/>
  <c r="O3762" i="14"/>
  <c r="T3761" i="14"/>
  <c r="S3761" i="14"/>
  <c r="P3761" i="14"/>
  <c r="O3761" i="14"/>
  <c r="T3760" i="14"/>
  <c r="S3760" i="14"/>
  <c r="P3760" i="14"/>
  <c r="O3760" i="14"/>
  <c r="T3759" i="14"/>
  <c r="S3759" i="14"/>
  <c r="P3759" i="14"/>
  <c r="O3759" i="14"/>
  <c r="T3758" i="14"/>
  <c r="S3758" i="14"/>
  <c r="P3758" i="14"/>
  <c r="O3758" i="14"/>
  <c r="T3757" i="14"/>
  <c r="S3757" i="14"/>
  <c r="P3757" i="14"/>
  <c r="O3757" i="14"/>
  <c r="T3756" i="14"/>
  <c r="S3756" i="14"/>
  <c r="P3756" i="14"/>
  <c r="O3756" i="14"/>
  <c r="T3755" i="14"/>
  <c r="S3755" i="14"/>
  <c r="P3755" i="14"/>
  <c r="O3755" i="14"/>
  <c r="T3754" i="14"/>
  <c r="S3754" i="14"/>
  <c r="P3754" i="14"/>
  <c r="O3754" i="14"/>
  <c r="T3753" i="14"/>
  <c r="S3753" i="14"/>
  <c r="P3753" i="14"/>
  <c r="O3753" i="14"/>
  <c r="T3752" i="14"/>
  <c r="S3752" i="14"/>
  <c r="P3752" i="14"/>
  <c r="O3752" i="14"/>
  <c r="T3751" i="14"/>
  <c r="S3751" i="14"/>
  <c r="P3751" i="14"/>
  <c r="O3751" i="14"/>
  <c r="T3750" i="14"/>
  <c r="S3750" i="14"/>
  <c r="P3750" i="14"/>
  <c r="O3750" i="14"/>
  <c r="T3749" i="14"/>
  <c r="S3749" i="14"/>
  <c r="P3749" i="14"/>
  <c r="O3749" i="14"/>
  <c r="T3748" i="14"/>
  <c r="S3748" i="14"/>
  <c r="P3748" i="14"/>
  <c r="O3748" i="14"/>
  <c r="T3747" i="14"/>
  <c r="S3747" i="14"/>
  <c r="P3747" i="14"/>
  <c r="O3747" i="14"/>
  <c r="T3746" i="14"/>
  <c r="S3746" i="14"/>
  <c r="P3746" i="14"/>
  <c r="O3746" i="14"/>
  <c r="T3745" i="14"/>
  <c r="S3745" i="14"/>
  <c r="P3745" i="14"/>
  <c r="O3745" i="14"/>
  <c r="T3744" i="14"/>
  <c r="S3744" i="14"/>
  <c r="P3744" i="14"/>
  <c r="O3744" i="14"/>
  <c r="T3743" i="14"/>
  <c r="S3743" i="14"/>
  <c r="P3743" i="14"/>
  <c r="O3743" i="14"/>
  <c r="T3742" i="14"/>
  <c r="S3742" i="14"/>
  <c r="P3742" i="14"/>
  <c r="O3742" i="14"/>
  <c r="T3741" i="14"/>
  <c r="S3741" i="14"/>
  <c r="P3741" i="14"/>
  <c r="O3741" i="14"/>
  <c r="T3740" i="14"/>
  <c r="S3740" i="14"/>
  <c r="P3740" i="14"/>
  <c r="O3740" i="14"/>
  <c r="T3739" i="14"/>
  <c r="S3739" i="14"/>
  <c r="P3739" i="14"/>
  <c r="O3739" i="14"/>
  <c r="T3738" i="14"/>
  <c r="S3738" i="14"/>
  <c r="P3738" i="14"/>
  <c r="O3738" i="14"/>
  <c r="T3737" i="14"/>
  <c r="S3737" i="14"/>
  <c r="P3737" i="14"/>
  <c r="O3737" i="14"/>
  <c r="T3736" i="14"/>
  <c r="S3736" i="14"/>
  <c r="P3736" i="14"/>
  <c r="O3736" i="14"/>
  <c r="T3735" i="14"/>
  <c r="S3735" i="14"/>
  <c r="P3735" i="14"/>
  <c r="O3735" i="14"/>
  <c r="T3734" i="14"/>
  <c r="S3734" i="14"/>
  <c r="P3734" i="14"/>
  <c r="O3734" i="14"/>
  <c r="T3733" i="14"/>
  <c r="S3733" i="14"/>
  <c r="P3733" i="14"/>
  <c r="O3733" i="14"/>
  <c r="T3732" i="14"/>
  <c r="S3732" i="14"/>
  <c r="P3732" i="14"/>
  <c r="O3732" i="14"/>
  <c r="T3731" i="14"/>
  <c r="S3731" i="14"/>
  <c r="P3731" i="14"/>
  <c r="O3731" i="14"/>
  <c r="T3730" i="14"/>
  <c r="S3730" i="14"/>
  <c r="P3730" i="14"/>
  <c r="O3730" i="14"/>
  <c r="T3729" i="14"/>
  <c r="S3729" i="14"/>
  <c r="P3729" i="14"/>
  <c r="O3729" i="14"/>
  <c r="T3728" i="14"/>
  <c r="S3728" i="14"/>
  <c r="P3728" i="14"/>
  <c r="O3728" i="14"/>
  <c r="T3727" i="14"/>
  <c r="S3727" i="14"/>
  <c r="P3727" i="14"/>
  <c r="O3727" i="14"/>
  <c r="T3726" i="14"/>
  <c r="S3726" i="14"/>
  <c r="P3726" i="14"/>
  <c r="O3726" i="14"/>
  <c r="T3725" i="14"/>
  <c r="S3725" i="14"/>
  <c r="P3725" i="14"/>
  <c r="O3725" i="14"/>
  <c r="T3724" i="14"/>
  <c r="S3724" i="14"/>
  <c r="P3724" i="14"/>
  <c r="O3724" i="14"/>
  <c r="T3723" i="14"/>
  <c r="S3723" i="14"/>
  <c r="P3723" i="14"/>
  <c r="O3723" i="14"/>
  <c r="T3722" i="14"/>
  <c r="S3722" i="14"/>
  <c r="P3722" i="14"/>
  <c r="O3722" i="14"/>
  <c r="T3721" i="14"/>
  <c r="S3721" i="14"/>
  <c r="P3721" i="14"/>
  <c r="O3721" i="14"/>
  <c r="T3720" i="14"/>
  <c r="S3720" i="14"/>
  <c r="P3720" i="14"/>
  <c r="O3720" i="14"/>
  <c r="T3719" i="14"/>
  <c r="S3719" i="14"/>
  <c r="P3719" i="14"/>
  <c r="O3719" i="14"/>
  <c r="T3718" i="14"/>
  <c r="S3718" i="14"/>
  <c r="P3718" i="14"/>
  <c r="O3718" i="14"/>
  <c r="T3717" i="14"/>
  <c r="S3717" i="14"/>
  <c r="P3717" i="14"/>
  <c r="O3717" i="14"/>
  <c r="T3716" i="14"/>
  <c r="S3716" i="14"/>
  <c r="P3716" i="14"/>
  <c r="O3716" i="14"/>
  <c r="T3715" i="14"/>
  <c r="S3715" i="14"/>
  <c r="P3715" i="14"/>
  <c r="O3715" i="14"/>
  <c r="T3714" i="14"/>
  <c r="S3714" i="14"/>
  <c r="P3714" i="14"/>
  <c r="O3714" i="14"/>
  <c r="T3713" i="14"/>
  <c r="S3713" i="14"/>
  <c r="P3713" i="14"/>
  <c r="O3713" i="14"/>
  <c r="T3712" i="14"/>
  <c r="S3712" i="14"/>
  <c r="P3712" i="14"/>
  <c r="O3712" i="14"/>
  <c r="T3711" i="14"/>
  <c r="S3711" i="14"/>
  <c r="P3711" i="14"/>
  <c r="O3711" i="14"/>
  <c r="T3710" i="14"/>
  <c r="S3710" i="14"/>
  <c r="P3710" i="14"/>
  <c r="O3710" i="14"/>
  <c r="T3709" i="14"/>
  <c r="S3709" i="14"/>
  <c r="P3709" i="14"/>
  <c r="O3709" i="14"/>
  <c r="T3708" i="14"/>
  <c r="S3708" i="14"/>
  <c r="P3708" i="14"/>
  <c r="O3708" i="14"/>
  <c r="T3707" i="14"/>
  <c r="S3707" i="14"/>
  <c r="P3707" i="14"/>
  <c r="O3707" i="14"/>
  <c r="T3706" i="14"/>
  <c r="S3706" i="14"/>
  <c r="P3706" i="14"/>
  <c r="O3706" i="14"/>
  <c r="T3705" i="14"/>
  <c r="S3705" i="14"/>
  <c r="P3705" i="14"/>
  <c r="O3705" i="14"/>
  <c r="T3704" i="14"/>
  <c r="S3704" i="14"/>
  <c r="P3704" i="14"/>
  <c r="O3704" i="14"/>
  <c r="T3703" i="14"/>
  <c r="S3703" i="14"/>
  <c r="P3703" i="14"/>
  <c r="O3703" i="14"/>
  <c r="T3702" i="14"/>
  <c r="S3702" i="14"/>
  <c r="P3702" i="14"/>
  <c r="O3702" i="14"/>
  <c r="T3701" i="14"/>
  <c r="S3701" i="14"/>
  <c r="P3701" i="14"/>
  <c r="O3701" i="14"/>
  <c r="T3700" i="14"/>
  <c r="S3700" i="14"/>
  <c r="P3700" i="14"/>
  <c r="O3700" i="14"/>
  <c r="T3699" i="14"/>
  <c r="S3699" i="14"/>
  <c r="P3699" i="14"/>
  <c r="O3699" i="14"/>
  <c r="T3698" i="14"/>
  <c r="S3698" i="14"/>
  <c r="P3698" i="14"/>
  <c r="O3698" i="14"/>
  <c r="T3697" i="14"/>
  <c r="S3697" i="14"/>
  <c r="P3697" i="14"/>
  <c r="O3697" i="14"/>
  <c r="T3696" i="14"/>
  <c r="S3696" i="14"/>
  <c r="P3696" i="14"/>
  <c r="O3696" i="14"/>
  <c r="T3695" i="14"/>
  <c r="S3695" i="14"/>
  <c r="P3695" i="14"/>
  <c r="O3695" i="14"/>
  <c r="T3694" i="14"/>
  <c r="S3694" i="14"/>
  <c r="P3694" i="14"/>
  <c r="O3694" i="14"/>
  <c r="T3693" i="14"/>
  <c r="S3693" i="14"/>
  <c r="P3693" i="14"/>
  <c r="O3693" i="14"/>
  <c r="T3692" i="14"/>
  <c r="S3692" i="14"/>
  <c r="P3692" i="14"/>
  <c r="O3692" i="14"/>
  <c r="T3691" i="14"/>
  <c r="S3691" i="14"/>
  <c r="P3691" i="14"/>
  <c r="O3691" i="14"/>
  <c r="T3690" i="14"/>
  <c r="S3690" i="14"/>
  <c r="P3690" i="14"/>
  <c r="O3690" i="14"/>
  <c r="T3689" i="14"/>
  <c r="S3689" i="14"/>
  <c r="P3689" i="14"/>
  <c r="O3689" i="14"/>
  <c r="T3688" i="14"/>
  <c r="S3688" i="14"/>
  <c r="P3688" i="14"/>
  <c r="O3688" i="14"/>
  <c r="T3687" i="14"/>
  <c r="S3687" i="14"/>
  <c r="P3687" i="14"/>
  <c r="O3687" i="14"/>
  <c r="T3686" i="14"/>
  <c r="S3686" i="14"/>
  <c r="P3686" i="14"/>
  <c r="O3686" i="14"/>
  <c r="T3685" i="14"/>
  <c r="S3685" i="14"/>
  <c r="P3685" i="14"/>
  <c r="O3685" i="14"/>
  <c r="T3684" i="14"/>
  <c r="S3684" i="14"/>
  <c r="P3684" i="14"/>
  <c r="O3684" i="14"/>
  <c r="T3683" i="14"/>
  <c r="S3683" i="14"/>
  <c r="P3683" i="14"/>
  <c r="O3683" i="14"/>
  <c r="T3682" i="14"/>
  <c r="S3682" i="14"/>
  <c r="P3682" i="14"/>
  <c r="O3682" i="14"/>
  <c r="T3681" i="14"/>
  <c r="S3681" i="14"/>
  <c r="P3681" i="14"/>
  <c r="O3681" i="14"/>
  <c r="T3680" i="14"/>
  <c r="S3680" i="14"/>
  <c r="P3680" i="14"/>
  <c r="O3680" i="14"/>
  <c r="T3679" i="14"/>
  <c r="S3679" i="14"/>
  <c r="P3679" i="14"/>
  <c r="O3679" i="14"/>
  <c r="T3678" i="14"/>
  <c r="S3678" i="14"/>
  <c r="P3678" i="14"/>
  <c r="O3678" i="14"/>
  <c r="T3677" i="14"/>
  <c r="S3677" i="14"/>
  <c r="P3677" i="14"/>
  <c r="O3677" i="14"/>
  <c r="T3676" i="14"/>
  <c r="S3676" i="14"/>
  <c r="P3676" i="14"/>
  <c r="O3676" i="14"/>
  <c r="T3675" i="14"/>
  <c r="S3675" i="14"/>
  <c r="P3675" i="14"/>
  <c r="O3675" i="14"/>
  <c r="T3674" i="14"/>
  <c r="S3674" i="14"/>
  <c r="P3674" i="14"/>
  <c r="O3674" i="14"/>
  <c r="T3673" i="14"/>
  <c r="S3673" i="14"/>
  <c r="P3673" i="14"/>
  <c r="O3673" i="14"/>
  <c r="T3672" i="14"/>
  <c r="S3672" i="14"/>
  <c r="P3672" i="14"/>
  <c r="O3672" i="14"/>
  <c r="T3671" i="14"/>
  <c r="S3671" i="14"/>
  <c r="P3671" i="14"/>
  <c r="O3671" i="14"/>
  <c r="T3670" i="14"/>
  <c r="S3670" i="14"/>
  <c r="P3670" i="14"/>
  <c r="O3670" i="14"/>
  <c r="T3669" i="14"/>
  <c r="S3669" i="14"/>
  <c r="P3669" i="14"/>
  <c r="O3669" i="14"/>
  <c r="T3668" i="14"/>
  <c r="S3668" i="14"/>
  <c r="P3668" i="14"/>
  <c r="O3668" i="14"/>
  <c r="T3667" i="14"/>
  <c r="S3667" i="14"/>
  <c r="P3667" i="14"/>
  <c r="O3667" i="14"/>
  <c r="T3666" i="14"/>
  <c r="S3666" i="14"/>
  <c r="P3666" i="14"/>
  <c r="O3666" i="14"/>
  <c r="T3665" i="14"/>
  <c r="S3665" i="14"/>
  <c r="P3665" i="14"/>
  <c r="O3665" i="14"/>
  <c r="T3664" i="14"/>
  <c r="S3664" i="14"/>
  <c r="P3664" i="14"/>
  <c r="O3664" i="14"/>
  <c r="T3663" i="14"/>
  <c r="S3663" i="14"/>
  <c r="P3663" i="14"/>
  <c r="O3663" i="14"/>
  <c r="T3662" i="14"/>
  <c r="S3662" i="14"/>
  <c r="P3662" i="14"/>
  <c r="O3662" i="14"/>
  <c r="T3661" i="14"/>
  <c r="S3661" i="14"/>
  <c r="P3661" i="14"/>
  <c r="O3661" i="14"/>
  <c r="T3660" i="14"/>
  <c r="S3660" i="14"/>
  <c r="P3660" i="14"/>
  <c r="O3660" i="14"/>
  <c r="T3659" i="14"/>
  <c r="S3659" i="14"/>
  <c r="P3659" i="14"/>
  <c r="O3659" i="14"/>
  <c r="T3658" i="14"/>
  <c r="S3658" i="14"/>
  <c r="P3658" i="14"/>
  <c r="O3658" i="14"/>
  <c r="T3657" i="14"/>
  <c r="S3657" i="14"/>
  <c r="P3657" i="14"/>
  <c r="O3657" i="14"/>
  <c r="T3656" i="14"/>
  <c r="S3656" i="14"/>
  <c r="P3656" i="14"/>
  <c r="O3656" i="14"/>
  <c r="T3655" i="14"/>
  <c r="S3655" i="14"/>
  <c r="P3655" i="14"/>
  <c r="O3655" i="14"/>
  <c r="T3654" i="14"/>
  <c r="S3654" i="14"/>
  <c r="P3654" i="14"/>
  <c r="O3654" i="14"/>
  <c r="T3653" i="14"/>
  <c r="S3653" i="14"/>
  <c r="P3653" i="14"/>
  <c r="O3653" i="14"/>
  <c r="T3652" i="14"/>
  <c r="S3652" i="14"/>
  <c r="P3652" i="14"/>
  <c r="O3652" i="14"/>
  <c r="T3651" i="14"/>
  <c r="S3651" i="14"/>
  <c r="P3651" i="14"/>
  <c r="O3651" i="14"/>
  <c r="T3650" i="14"/>
  <c r="S3650" i="14"/>
  <c r="P3650" i="14"/>
  <c r="O3650" i="14"/>
  <c r="T3649" i="14"/>
  <c r="S3649" i="14"/>
  <c r="P3649" i="14"/>
  <c r="O3649" i="14"/>
  <c r="T3648" i="14"/>
  <c r="S3648" i="14"/>
  <c r="P3648" i="14"/>
  <c r="O3648" i="14"/>
  <c r="T3647" i="14"/>
  <c r="S3647" i="14"/>
  <c r="P3647" i="14"/>
  <c r="O3647" i="14"/>
  <c r="T3646" i="14"/>
  <c r="S3646" i="14"/>
  <c r="P3646" i="14"/>
  <c r="O3646" i="14"/>
  <c r="T3645" i="14"/>
  <c r="S3645" i="14"/>
  <c r="P3645" i="14"/>
  <c r="O3645" i="14"/>
  <c r="T3644" i="14"/>
  <c r="S3644" i="14"/>
  <c r="P3644" i="14"/>
  <c r="O3644" i="14"/>
  <c r="T3643" i="14"/>
  <c r="S3643" i="14"/>
  <c r="P3643" i="14"/>
  <c r="O3643" i="14"/>
  <c r="T3642" i="14"/>
  <c r="S3642" i="14"/>
  <c r="P3642" i="14"/>
  <c r="O3642" i="14"/>
  <c r="T3641" i="14"/>
  <c r="S3641" i="14"/>
  <c r="P3641" i="14"/>
  <c r="O3641" i="14"/>
  <c r="T3640" i="14"/>
  <c r="S3640" i="14"/>
  <c r="P3640" i="14"/>
  <c r="O3640" i="14"/>
  <c r="T3639" i="14"/>
  <c r="S3639" i="14"/>
  <c r="P3639" i="14"/>
  <c r="O3639" i="14"/>
  <c r="T3638" i="14"/>
  <c r="S3638" i="14"/>
  <c r="P3638" i="14"/>
  <c r="O3638" i="14"/>
  <c r="T3637" i="14"/>
  <c r="S3637" i="14"/>
  <c r="P3637" i="14"/>
  <c r="O3637" i="14"/>
  <c r="T3636" i="14"/>
  <c r="S3636" i="14"/>
  <c r="P3636" i="14"/>
  <c r="O3636" i="14"/>
  <c r="T3635" i="14"/>
  <c r="S3635" i="14"/>
  <c r="P3635" i="14"/>
  <c r="O3635" i="14"/>
  <c r="T3634" i="14"/>
  <c r="S3634" i="14"/>
  <c r="P3634" i="14"/>
  <c r="O3634" i="14"/>
  <c r="T3633" i="14"/>
  <c r="S3633" i="14"/>
  <c r="P3633" i="14"/>
  <c r="O3633" i="14"/>
  <c r="T3632" i="14"/>
  <c r="S3632" i="14"/>
  <c r="P3632" i="14"/>
  <c r="O3632" i="14"/>
  <c r="T3631" i="14"/>
  <c r="S3631" i="14"/>
  <c r="P3631" i="14"/>
  <c r="O3631" i="14"/>
  <c r="T3630" i="14"/>
  <c r="S3630" i="14"/>
  <c r="P3630" i="14"/>
  <c r="O3630" i="14"/>
  <c r="T3629" i="14"/>
  <c r="S3629" i="14"/>
  <c r="P3629" i="14"/>
  <c r="O3629" i="14"/>
  <c r="T3628" i="14"/>
  <c r="S3628" i="14"/>
  <c r="P3628" i="14"/>
  <c r="O3628" i="14"/>
  <c r="T3627" i="14"/>
  <c r="S3627" i="14"/>
  <c r="P3627" i="14"/>
  <c r="O3627" i="14"/>
  <c r="T3626" i="14"/>
  <c r="S3626" i="14"/>
  <c r="P3626" i="14"/>
  <c r="O3626" i="14"/>
  <c r="T3625" i="14"/>
  <c r="S3625" i="14"/>
  <c r="P3625" i="14"/>
  <c r="O3625" i="14"/>
  <c r="T3624" i="14"/>
  <c r="S3624" i="14"/>
  <c r="P3624" i="14"/>
  <c r="O3624" i="14"/>
  <c r="T3623" i="14"/>
  <c r="S3623" i="14"/>
  <c r="P3623" i="14"/>
  <c r="O3623" i="14"/>
  <c r="T3622" i="14"/>
  <c r="S3622" i="14"/>
  <c r="P3622" i="14"/>
  <c r="O3622" i="14"/>
  <c r="T3621" i="14"/>
  <c r="S3621" i="14"/>
  <c r="P3621" i="14"/>
  <c r="O3621" i="14"/>
  <c r="T3620" i="14"/>
  <c r="S3620" i="14"/>
  <c r="P3620" i="14"/>
  <c r="O3620" i="14"/>
  <c r="T3619" i="14"/>
  <c r="S3619" i="14"/>
  <c r="P3619" i="14"/>
  <c r="O3619" i="14"/>
  <c r="T3618" i="14"/>
  <c r="S3618" i="14"/>
  <c r="P3618" i="14"/>
  <c r="O3618" i="14"/>
  <c r="T3617" i="14"/>
  <c r="S3617" i="14"/>
  <c r="P3617" i="14"/>
  <c r="O3617" i="14"/>
  <c r="T3616" i="14"/>
  <c r="S3616" i="14"/>
  <c r="P3616" i="14"/>
  <c r="O3616" i="14"/>
  <c r="T3615" i="14"/>
  <c r="S3615" i="14"/>
  <c r="P3615" i="14"/>
  <c r="O3615" i="14"/>
  <c r="T3614" i="14"/>
  <c r="S3614" i="14"/>
  <c r="P3614" i="14"/>
  <c r="O3614" i="14"/>
  <c r="T3613" i="14"/>
  <c r="S3613" i="14"/>
  <c r="P3613" i="14"/>
  <c r="O3613" i="14"/>
  <c r="T3612" i="14"/>
  <c r="S3612" i="14"/>
  <c r="P3612" i="14"/>
  <c r="O3612" i="14"/>
  <c r="T3611" i="14"/>
  <c r="S3611" i="14"/>
  <c r="P3611" i="14"/>
  <c r="O3611" i="14"/>
  <c r="T3610" i="14"/>
  <c r="S3610" i="14"/>
  <c r="P3610" i="14"/>
  <c r="O3610" i="14"/>
  <c r="T3609" i="14"/>
  <c r="S3609" i="14"/>
  <c r="P3609" i="14"/>
  <c r="O3609" i="14"/>
  <c r="T3608" i="14"/>
  <c r="S3608" i="14"/>
  <c r="P3608" i="14"/>
  <c r="O3608" i="14"/>
  <c r="T3607" i="14"/>
  <c r="S3607" i="14"/>
  <c r="P3607" i="14"/>
  <c r="O3607" i="14"/>
  <c r="T3606" i="14"/>
  <c r="S3606" i="14"/>
  <c r="P3606" i="14"/>
  <c r="O3606" i="14"/>
  <c r="T3605" i="14"/>
  <c r="S3605" i="14"/>
  <c r="P3605" i="14"/>
  <c r="O3605" i="14"/>
  <c r="T3604" i="14"/>
  <c r="S3604" i="14"/>
  <c r="P3604" i="14"/>
  <c r="O3604" i="14"/>
  <c r="T3603" i="14"/>
  <c r="S3603" i="14"/>
  <c r="P3603" i="14"/>
  <c r="O3603" i="14"/>
  <c r="T3602" i="14"/>
  <c r="S3602" i="14"/>
  <c r="P3602" i="14"/>
  <c r="O3602" i="14"/>
  <c r="T3601" i="14"/>
  <c r="S3601" i="14"/>
  <c r="P3601" i="14"/>
  <c r="O3601" i="14"/>
  <c r="T3600" i="14"/>
  <c r="S3600" i="14"/>
  <c r="P3600" i="14"/>
  <c r="O3600" i="14"/>
  <c r="T3599" i="14"/>
  <c r="S3599" i="14"/>
  <c r="P3599" i="14"/>
  <c r="O3599" i="14"/>
  <c r="T3598" i="14"/>
  <c r="S3598" i="14"/>
  <c r="P3598" i="14"/>
  <c r="O3598" i="14"/>
  <c r="T3597" i="14"/>
  <c r="S3597" i="14"/>
  <c r="P3597" i="14"/>
  <c r="O3597" i="14"/>
  <c r="T3596" i="14"/>
  <c r="S3596" i="14"/>
  <c r="P3596" i="14"/>
  <c r="O3596" i="14"/>
  <c r="T3595" i="14"/>
  <c r="S3595" i="14"/>
  <c r="P3595" i="14"/>
  <c r="O3595" i="14"/>
  <c r="T3594" i="14"/>
  <c r="S3594" i="14"/>
  <c r="P3594" i="14"/>
  <c r="O3594" i="14"/>
  <c r="T3593" i="14"/>
  <c r="S3593" i="14"/>
  <c r="P3593" i="14"/>
  <c r="O3593" i="14"/>
  <c r="T3592" i="14"/>
  <c r="S3592" i="14"/>
  <c r="P3592" i="14"/>
  <c r="O3592" i="14"/>
  <c r="T3591" i="14"/>
  <c r="S3591" i="14"/>
  <c r="P3591" i="14"/>
  <c r="O3591" i="14"/>
  <c r="T3590" i="14"/>
  <c r="S3590" i="14"/>
  <c r="P3590" i="14"/>
  <c r="O3590" i="14"/>
  <c r="T3589" i="14"/>
  <c r="S3589" i="14"/>
  <c r="P3589" i="14"/>
  <c r="O3589" i="14"/>
  <c r="T3588" i="14"/>
  <c r="S3588" i="14"/>
  <c r="P3588" i="14"/>
  <c r="O3588" i="14"/>
  <c r="T3587" i="14"/>
  <c r="S3587" i="14"/>
  <c r="P3587" i="14"/>
  <c r="O3587" i="14"/>
  <c r="T3586" i="14"/>
  <c r="S3586" i="14"/>
  <c r="P3586" i="14"/>
  <c r="O3586" i="14"/>
  <c r="T3585" i="14"/>
  <c r="S3585" i="14"/>
  <c r="P3585" i="14"/>
  <c r="O3585" i="14"/>
  <c r="T3584" i="14"/>
  <c r="S3584" i="14"/>
  <c r="P3584" i="14"/>
  <c r="O3584" i="14"/>
  <c r="T3583" i="14"/>
  <c r="S3583" i="14"/>
  <c r="P3583" i="14"/>
  <c r="O3583" i="14"/>
  <c r="T3582" i="14"/>
  <c r="S3582" i="14"/>
  <c r="P3582" i="14"/>
  <c r="O3582" i="14"/>
  <c r="T3581" i="14"/>
  <c r="S3581" i="14"/>
  <c r="P3581" i="14"/>
  <c r="O3581" i="14"/>
  <c r="T3580" i="14"/>
  <c r="S3580" i="14"/>
  <c r="P3580" i="14"/>
  <c r="O3580" i="14"/>
  <c r="T3579" i="14"/>
  <c r="S3579" i="14"/>
  <c r="P3579" i="14"/>
  <c r="O3579" i="14"/>
  <c r="T3578" i="14"/>
  <c r="S3578" i="14"/>
  <c r="P3578" i="14"/>
  <c r="O3578" i="14"/>
  <c r="T3577" i="14"/>
  <c r="S3577" i="14"/>
  <c r="P3577" i="14"/>
  <c r="O3577" i="14"/>
  <c r="T3576" i="14"/>
  <c r="S3576" i="14"/>
  <c r="P3576" i="14"/>
  <c r="O3576" i="14"/>
  <c r="T3575" i="14"/>
  <c r="S3575" i="14"/>
  <c r="P3575" i="14"/>
  <c r="O3575" i="14"/>
  <c r="T3574" i="14"/>
  <c r="S3574" i="14"/>
  <c r="P3574" i="14"/>
  <c r="O3574" i="14"/>
  <c r="T3573" i="14"/>
  <c r="S3573" i="14"/>
  <c r="P3573" i="14"/>
  <c r="O3573" i="14"/>
  <c r="T3572" i="14"/>
  <c r="S3572" i="14"/>
  <c r="P3572" i="14"/>
  <c r="O3572" i="14"/>
  <c r="T3571" i="14"/>
  <c r="S3571" i="14"/>
  <c r="P3571" i="14"/>
  <c r="O3571" i="14"/>
  <c r="T3570" i="14"/>
  <c r="S3570" i="14"/>
  <c r="P3570" i="14"/>
  <c r="O3570" i="14"/>
  <c r="T3569" i="14"/>
  <c r="S3569" i="14"/>
  <c r="P3569" i="14"/>
  <c r="O3569" i="14"/>
  <c r="T3568" i="14"/>
  <c r="S3568" i="14"/>
  <c r="P3568" i="14"/>
  <c r="O3568" i="14"/>
  <c r="T3567" i="14"/>
  <c r="S3567" i="14"/>
  <c r="P3567" i="14"/>
  <c r="O3567" i="14"/>
  <c r="T3566" i="14"/>
  <c r="S3566" i="14"/>
  <c r="P3566" i="14"/>
  <c r="O3566" i="14"/>
  <c r="T3565" i="14"/>
  <c r="S3565" i="14"/>
  <c r="P3565" i="14"/>
  <c r="O3565" i="14"/>
  <c r="T3564" i="14"/>
  <c r="S3564" i="14"/>
  <c r="P3564" i="14"/>
  <c r="O3564" i="14"/>
  <c r="T3563" i="14"/>
  <c r="S3563" i="14"/>
  <c r="P3563" i="14"/>
  <c r="O3563" i="14"/>
  <c r="T3562" i="14"/>
  <c r="S3562" i="14"/>
  <c r="P3562" i="14"/>
  <c r="O3562" i="14"/>
  <c r="T3561" i="14"/>
  <c r="S3561" i="14"/>
  <c r="P3561" i="14"/>
  <c r="O3561" i="14"/>
  <c r="T3560" i="14"/>
  <c r="S3560" i="14"/>
  <c r="P3560" i="14"/>
  <c r="O3560" i="14"/>
  <c r="T3559" i="14"/>
  <c r="S3559" i="14"/>
  <c r="P3559" i="14"/>
  <c r="O3559" i="14"/>
  <c r="T3558" i="14"/>
  <c r="S3558" i="14"/>
  <c r="P3558" i="14"/>
  <c r="O3558" i="14"/>
  <c r="T3557" i="14"/>
  <c r="S3557" i="14"/>
  <c r="P3557" i="14"/>
  <c r="O3557" i="14"/>
  <c r="T3556" i="14"/>
  <c r="S3556" i="14"/>
  <c r="P3556" i="14"/>
  <c r="O3556" i="14"/>
  <c r="T3555" i="14"/>
  <c r="S3555" i="14"/>
  <c r="P3555" i="14"/>
  <c r="O3555" i="14"/>
  <c r="T3554" i="14"/>
  <c r="S3554" i="14"/>
  <c r="P3554" i="14"/>
  <c r="O3554" i="14"/>
  <c r="T3553" i="14"/>
  <c r="S3553" i="14"/>
  <c r="P3553" i="14"/>
  <c r="O3553" i="14"/>
  <c r="T3552" i="14"/>
  <c r="S3552" i="14"/>
  <c r="P3552" i="14"/>
  <c r="O3552" i="14"/>
  <c r="T3551" i="14"/>
  <c r="S3551" i="14"/>
  <c r="P3551" i="14"/>
  <c r="O3551" i="14"/>
  <c r="T3550" i="14"/>
  <c r="S3550" i="14"/>
  <c r="P3550" i="14"/>
  <c r="O3550" i="14"/>
  <c r="T3549" i="14"/>
  <c r="S3549" i="14"/>
  <c r="P3549" i="14"/>
  <c r="O3549" i="14"/>
  <c r="T3548" i="14"/>
  <c r="S3548" i="14"/>
  <c r="P3548" i="14"/>
  <c r="O3548" i="14"/>
  <c r="T3547" i="14"/>
  <c r="S3547" i="14"/>
  <c r="P3547" i="14"/>
  <c r="O3547" i="14"/>
  <c r="T3546" i="14"/>
  <c r="S3546" i="14"/>
  <c r="P3546" i="14"/>
  <c r="O3546" i="14"/>
  <c r="T3545" i="14"/>
  <c r="S3545" i="14"/>
  <c r="P3545" i="14"/>
  <c r="O3545" i="14"/>
  <c r="T3544" i="14"/>
  <c r="S3544" i="14"/>
  <c r="P3544" i="14"/>
  <c r="O3544" i="14"/>
  <c r="T3543" i="14"/>
  <c r="S3543" i="14"/>
  <c r="P3543" i="14"/>
  <c r="O3543" i="14"/>
  <c r="T3542" i="14"/>
  <c r="S3542" i="14"/>
  <c r="P3542" i="14"/>
  <c r="O3542" i="14"/>
  <c r="T3541" i="14"/>
  <c r="S3541" i="14"/>
  <c r="P3541" i="14"/>
  <c r="O3541" i="14"/>
  <c r="T3540" i="14"/>
  <c r="S3540" i="14"/>
  <c r="P3540" i="14"/>
  <c r="O3540" i="14"/>
  <c r="T3539" i="14"/>
  <c r="S3539" i="14"/>
  <c r="P3539" i="14"/>
  <c r="O3539" i="14"/>
  <c r="T3538" i="14"/>
  <c r="S3538" i="14"/>
  <c r="P3538" i="14"/>
  <c r="O3538" i="14"/>
  <c r="T3537" i="14"/>
  <c r="S3537" i="14"/>
  <c r="P3537" i="14"/>
  <c r="O3537" i="14"/>
  <c r="T3536" i="14"/>
  <c r="S3536" i="14"/>
  <c r="P3536" i="14"/>
  <c r="O3536" i="14"/>
  <c r="T3535" i="14"/>
  <c r="S3535" i="14"/>
  <c r="P3535" i="14"/>
  <c r="O3535" i="14"/>
  <c r="T3534" i="14"/>
  <c r="S3534" i="14"/>
  <c r="P3534" i="14"/>
  <c r="O3534" i="14"/>
  <c r="T3533" i="14"/>
  <c r="S3533" i="14"/>
  <c r="P3533" i="14"/>
  <c r="O3533" i="14"/>
  <c r="T3532" i="14"/>
  <c r="S3532" i="14"/>
  <c r="P3532" i="14"/>
  <c r="O3532" i="14"/>
  <c r="T3531" i="14"/>
  <c r="S3531" i="14"/>
  <c r="P3531" i="14"/>
  <c r="O3531" i="14"/>
  <c r="T3530" i="14"/>
  <c r="S3530" i="14"/>
  <c r="P3530" i="14"/>
  <c r="O3530" i="14"/>
  <c r="T3529" i="14"/>
  <c r="S3529" i="14"/>
  <c r="P3529" i="14"/>
  <c r="O3529" i="14"/>
  <c r="T3528" i="14"/>
  <c r="S3528" i="14"/>
  <c r="P3528" i="14"/>
  <c r="O3528" i="14"/>
  <c r="T3527" i="14"/>
  <c r="S3527" i="14"/>
  <c r="P3527" i="14"/>
  <c r="O3527" i="14"/>
  <c r="T3526" i="14"/>
  <c r="S3526" i="14"/>
  <c r="P3526" i="14"/>
  <c r="O3526" i="14"/>
  <c r="T3525" i="14"/>
  <c r="S3525" i="14"/>
  <c r="P3525" i="14"/>
  <c r="O3525" i="14"/>
  <c r="T3524" i="14"/>
  <c r="S3524" i="14"/>
  <c r="P3524" i="14"/>
  <c r="O3524" i="14"/>
  <c r="T3523" i="14"/>
  <c r="S3523" i="14"/>
  <c r="P3523" i="14"/>
  <c r="O3523" i="14"/>
  <c r="T3522" i="14"/>
  <c r="S3522" i="14"/>
  <c r="P3522" i="14"/>
  <c r="O3522" i="14"/>
  <c r="T3521" i="14"/>
  <c r="S3521" i="14"/>
  <c r="P3521" i="14"/>
  <c r="O3521" i="14"/>
  <c r="T3520" i="14"/>
  <c r="S3520" i="14"/>
  <c r="P3520" i="14"/>
  <c r="O3520" i="14"/>
  <c r="T3519" i="14"/>
  <c r="S3519" i="14"/>
  <c r="P3519" i="14"/>
  <c r="O3519" i="14"/>
  <c r="T3518" i="14"/>
  <c r="S3518" i="14"/>
  <c r="P3518" i="14"/>
  <c r="O3518" i="14"/>
  <c r="T3517" i="14"/>
  <c r="S3517" i="14"/>
  <c r="P3517" i="14"/>
  <c r="O3517" i="14"/>
  <c r="T3516" i="14"/>
  <c r="S3516" i="14"/>
  <c r="P3516" i="14"/>
  <c r="O3516" i="14"/>
  <c r="T3515" i="14"/>
  <c r="S3515" i="14"/>
  <c r="P3515" i="14"/>
  <c r="O3515" i="14"/>
  <c r="T3514" i="14"/>
  <c r="S3514" i="14"/>
  <c r="P3514" i="14"/>
  <c r="O3514" i="14"/>
  <c r="T3513" i="14"/>
  <c r="S3513" i="14"/>
  <c r="P3513" i="14"/>
  <c r="O3513" i="14"/>
  <c r="T3512" i="14"/>
  <c r="S3512" i="14"/>
  <c r="P3512" i="14"/>
  <c r="O3512" i="14"/>
  <c r="T3511" i="14"/>
  <c r="S3511" i="14"/>
  <c r="P3511" i="14"/>
  <c r="O3511" i="14"/>
  <c r="T3510" i="14"/>
  <c r="S3510" i="14"/>
  <c r="P3510" i="14"/>
  <c r="O3510" i="14"/>
  <c r="T3509" i="14"/>
  <c r="S3509" i="14"/>
  <c r="P3509" i="14"/>
  <c r="O3509" i="14"/>
  <c r="T3508" i="14"/>
  <c r="S3508" i="14"/>
  <c r="P3508" i="14"/>
  <c r="O3508" i="14"/>
  <c r="T3507" i="14"/>
  <c r="S3507" i="14"/>
  <c r="P3507" i="14"/>
  <c r="O3507" i="14"/>
  <c r="T3506" i="14"/>
  <c r="S3506" i="14"/>
  <c r="P3506" i="14"/>
  <c r="O3506" i="14"/>
  <c r="T3505" i="14"/>
  <c r="S3505" i="14"/>
  <c r="P3505" i="14"/>
  <c r="O3505" i="14"/>
  <c r="T3504" i="14"/>
  <c r="S3504" i="14"/>
  <c r="P3504" i="14"/>
  <c r="O3504" i="14"/>
  <c r="T3503" i="14"/>
  <c r="S3503" i="14"/>
  <c r="P3503" i="14"/>
  <c r="O3503" i="14"/>
  <c r="T3502" i="14"/>
  <c r="S3502" i="14"/>
  <c r="P3502" i="14"/>
  <c r="O3502" i="14"/>
  <c r="T3501" i="14"/>
  <c r="S3501" i="14"/>
  <c r="P3501" i="14"/>
  <c r="O3501" i="14"/>
  <c r="T3500" i="14"/>
  <c r="S3500" i="14"/>
  <c r="P3500" i="14"/>
  <c r="O3500" i="14"/>
  <c r="T3499" i="14"/>
  <c r="S3499" i="14"/>
  <c r="P3499" i="14"/>
  <c r="O3499" i="14"/>
  <c r="T3498" i="14"/>
  <c r="S3498" i="14"/>
  <c r="P3498" i="14"/>
  <c r="O3498" i="14"/>
  <c r="T3497" i="14"/>
  <c r="S3497" i="14"/>
  <c r="P3497" i="14"/>
  <c r="O3497" i="14"/>
  <c r="T3496" i="14"/>
  <c r="S3496" i="14"/>
  <c r="P3496" i="14"/>
  <c r="O3496" i="14"/>
  <c r="T3495" i="14"/>
  <c r="S3495" i="14"/>
  <c r="P3495" i="14"/>
  <c r="O3495" i="14"/>
  <c r="T3494" i="14"/>
  <c r="S3494" i="14"/>
  <c r="P3494" i="14"/>
  <c r="O3494" i="14"/>
  <c r="T3493" i="14"/>
  <c r="S3493" i="14"/>
  <c r="P3493" i="14"/>
  <c r="O3493" i="14"/>
  <c r="T3492" i="14"/>
  <c r="S3492" i="14"/>
  <c r="P3492" i="14"/>
  <c r="O3492" i="14"/>
  <c r="T3491" i="14"/>
  <c r="S3491" i="14"/>
  <c r="P3491" i="14"/>
  <c r="O3491" i="14"/>
  <c r="T3490" i="14"/>
  <c r="S3490" i="14"/>
  <c r="P3490" i="14"/>
  <c r="O3490" i="14"/>
  <c r="T3489" i="14"/>
  <c r="S3489" i="14"/>
  <c r="P3489" i="14"/>
  <c r="O3489" i="14"/>
  <c r="T3488" i="14"/>
  <c r="S3488" i="14"/>
  <c r="P3488" i="14"/>
  <c r="O3488" i="14"/>
  <c r="T3487" i="14"/>
  <c r="S3487" i="14"/>
  <c r="P3487" i="14"/>
  <c r="O3487" i="14"/>
  <c r="T3486" i="14"/>
  <c r="S3486" i="14"/>
  <c r="P3486" i="14"/>
  <c r="O3486" i="14"/>
  <c r="T3485" i="14"/>
  <c r="S3485" i="14"/>
  <c r="P3485" i="14"/>
  <c r="O3485" i="14"/>
  <c r="T3484" i="14"/>
  <c r="S3484" i="14"/>
  <c r="P3484" i="14"/>
  <c r="O3484" i="14"/>
  <c r="T3483" i="14"/>
  <c r="S3483" i="14"/>
  <c r="P3483" i="14"/>
  <c r="O3483" i="14"/>
  <c r="T3482" i="14"/>
  <c r="S3482" i="14"/>
  <c r="P3482" i="14"/>
  <c r="O3482" i="14"/>
  <c r="T3481" i="14"/>
  <c r="S3481" i="14"/>
  <c r="P3481" i="14"/>
  <c r="O3481" i="14"/>
  <c r="T3480" i="14"/>
  <c r="S3480" i="14"/>
  <c r="P3480" i="14"/>
  <c r="O3480" i="14"/>
  <c r="T3479" i="14"/>
  <c r="S3479" i="14"/>
  <c r="P3479" i="14"/>
  <c r="O3479" i="14"/>
  <c r="T3478" i="14"/>
  <c r="S3478" i="14"/>
  <c r="P3478" i="14"/>
  <c r="O3478" i="14"/>
  <c r="T3477" i="14"/>
  <c r="S3477" i="14"/>
  <c r="P3477" i="14"/>
  <c r="O3477" i="14"/>
  <c r="T3476" i="14"/>
  <c r="S3476" i="14"/>
  <c r="P3476" i="14"/>
  <c r="O3476" i="14"/>
  <c r="T3475" i="14"/>
  <c r="S3475" i="14"/>
  <c r="P3475" i="14"/>
  <c r="O3475" i="14"/>
  <c r="T3474" i="14"/>
  <c r="S3474" i="14"/>
  <c r="P3474" i="14"/>
  <c r="O3474" i="14"/>
  <c r="T3473" i="14"/>
  <c r="S3473" i="14"/>
  <c r="P3473" i="14"/>
  <c r="O3473" i="14"/>
  <c r="T3472" i="14"/>
  <c r="S3472" i="14"/>
  <c r="P3472" i="14"/>
  <c r="O3472" i="14"/>
  <c r="T3471" i="14"/>
  <c r="S3471" i="14"/>
  <c r="P3471" i="14"/>
  <c r="O3471" i="14"/>
  <c r="T3470" i="14"/>
  <c r="S3470" i="14"/>
  <c r="P3470" i="14"/>
  <c r="O3470" i="14"/>
  <c r="T3469" i="14"/>
  <c r="S3469" i="14"/>
  <c r="P3469" i="14"/>
  <c r="O3469" i="14"/>
  <c r="T3468" i="14"/>
  <c r="S3468" i="14"/>
  <c r="P3468" i="14"/>
  <c r="O3468" i="14"/>
  <c r="T3467" i="14"/>
  <c r="S3467" i="14"/>
  <c r="P3467" i="14"/>
  <c r="O3467" i="14"/>
  <c r="T3466" i="14"/>
  <c r="S3466" i="14"/>
  <c r="P3466" i="14"/>
  <c r="O3466" i="14"/>
  <c r="T3465" i="14"/>
  <c r="S3465" i="14"/>
  <c r="P3465" i="14"/>
  <c r="O3465" i="14"/>
  <c r="T3464" i="14"/>
  <c r="S3464" i="14"/>
  <c r="P3464" i="14"/>
  <c r="O3464" i="14"/>
  <c r="T3463" i="14"/>
  <c r="S3463" i="14"/>
  <c r="P3463" i="14"/>
  <c r="O3463" i="14"/>
  <c r="T3462" i="14"/>
  <c r="S3462" i="14"/>
  <c r="P3462" i="14"/>
  <c r="O3462" i="14"/>
  <c r="T3461" i="14"/>
  <c r="S3461" i="14"/>
  <c r="P3461" i="14"/>
  <c r="O3461" i="14"/>
  <c r="T3460" i="14"/>
  <c r="S3460" i="14"/>
  <c r="P3460" i="14"/>
  <c r="O3460" i="14"/>
  <c r="T3459" i="14"/>
  <c r="S3459" i="14"/>
  <c r="P3459" i="14"/>
  <c r="O3459" i="14"/>
  <c r="T3458" i="14"/>
  <c r="S3458" i="14"/>
  <c r="P3458" i="14"/>
  <c r="O3458" i="14"/>
  <c r="T3457" i="14"/>
  <c r="S3457" i="14"/>
  <c r="P3457" i="14"/>
  <c r="O3457" i="14"/>
  <c r="T3456" i="14"/>
  <c r="S3456" i="14"/>
  <c r="P3456" i="14"/>
  <c r="O3456" i="14"/>
  <c r="T3455" i="14"/>
  <c r="S3455" i="14"/>
  <c r="P3455" i="14"/>
  <c r="O3455" i="14"/>
  <c r="T3454" i="14"/>
  <c r="S3454" i="14"/>
  <c r="P3454" i="14"/>
  <c r="O3454" i="14"/>
  <c r="T3453" i="14"/>
  <c r="S3453" i="14"/>
  <c r="P3453" i="14"/>
  <c r="O3453" i="14"/>
  <c r="T3452" i="14"/>
  <c r="S3452" i="14"/>
  <c r="P3452" i="14"/>
  <c r="O3452" i="14"/>
  <c r="T3451" i="14"/>
  <c r="S3451" i="14"/>
  <c r="P3451" i="14"/>
  <c r="O3451" i="14"/>
  <c r="T3450" i="14"/>
  <c r="S3450" i="14"/>
  <c r="P3450" i="14"/>
  <c r="O3450" i="14"/>
  <c r="T3449" i="14"/>
  <c r="S3449" i="14"/>
  <c r="P3449" i="14"/>
  <c r="O3449" i="14"/>
  <c r="T3448" i="14"/>
  <c r="S3448" i="14"/>
  <c r="P3448" i="14"/>
  <c r="O3448" i="14"/>
  <c r="T3447" i="14"/>
  <c r="S3447" i="14"/>
  <c r="P3447" i="14"/>
  <c r="O3447" i="14"/>
  <c r="T3446" i="14"/>
  <c r="S3446" i="14"/>
  <c r="P3446" i="14"/>
  <c r="O3446" i="14"/>
  <c r="T3445" i="14"/>
  <c r="S3445" i="14"/>
  <c r="P3445" i="14"/>
  <c r="O3445" i="14"/>
  <c r="T3444" i="14"/>
  <c r="S3444" i="14"/>
  <c r="P3444" i="14"/>
  <c r="O3444" i="14"/>
  <c r="T3443" i="14"/>
  <c r="S3443" i="14"/>
  <c r="P3443" i="14"/>
  <c r="O3443" i="14"/>
  <c r="T3442" i="14"/>
  <c r="S3442" i="14"/>
  <c r="P3442" i="14"/>
  <c r="O3442" i="14"/>
  <c r="T3441" i="14"/>
  <c r="S3441" i="14"/>
  <c r="P3441" i="14"/>
  <c r="O3441" i="14"/>
  <c r="T3440" i="14"/>
  <c r="S3440" i="14"/>
  <c r="P3440" i="14"/>
  <c r="O3440" i="14"/>
  <c r="T3439" i="14"/>
  <c r="S3439" i="14"/>
  <c r="P3439" i="14"/>
  <c r="O3439" i="14"/>
  <c r="T3438" i="14"/>
  <c r="S3438" i="14"/>
  <c r="P3438" i="14"/>
  <c r="O3438" i="14"/>
  <c r="T3437" i="14"/>
  <c r="S3437" i="14"/>
  <c r="P3437" i="14"/>
  <c r="O3437" i="14"/>
  <c r="T3436" i="14"/>
  <c r="S3436" i="14"/>
  <c r="P3436" i="14"/>
  <c r="O3436" i="14"/>
  <c r="T3435" i="14"/>
  <c r="S3435" i="14"/>
  <c r="P3435" i="14"/>
  <c r="O3435" i="14"/>
  <c r="T3434" i="14"/>
  <c r="S3434" i="14"/>
  <c r="P3434" i="14"/>
  <c r="O3434" i="14"/>
  <c r="T3433" i="14"/>
  <c r="S3433" i="14"/>
  <c r="P3433" i="14"/>
  <c r="O3433" i="14"/>
  <c r="T3432" i="14"/>
  <c r="S3432" i="14"/>
  <c r="P3432" i="14"/>
  <c r="O3432" i="14"/>
  <c r="T3431" i="14"/>
  <c r="S3431" i="14"/>
  <c r="P3431" i="14"/>
  <c r="O3431" i="14"/>
  <c r="T3430" i="14"/>
  <c r="S3430" i="14"/>
  <c r="P3430" i="14"/>
  <c r="O3430" i="14"/>
  <c r="T3429" i="14"/>
  <c r="S3429" i="14"/>
  <c r="P3429" i="14"/>
  <c r="O3429" i="14"/>
  <c r="T3428" i="14"/>
  <c r="S3428" i="14"/>
  <c r="P3428" i="14"/>
  <c r="O3428" i="14"/>
  <c r="T3427" i="14"/>
  <c r="S3427" i="14"/>
  <c r="P3427" i="14"/>
  <c r="O3427" i="14"/>
  <c r="T3426" i="14"/>
  <c r="S3426" i="14"/>
  <c r="P3426" i="14"/>
  <c r="O3426" i="14"/>
  <c r="T3425" i="14"/>
  <c r="S3425" i="14"/>
  <c r="P3425" i="14"/>
  <c r="O3425" i="14"/>
  <c r="T3424" i="14"/>
  <c r="S3424" i="14"/>
  <c r="P3424" i="14"/>
  <c r="O3424" i="14"/>
  <c r="T3423" i="14"/>
  <c r="S3423" i="14"/>
  <c r="P3423" i="14"/>
  <c r="O3423" i="14"/>
  <c r="T3422" i="14"/>
  <c r="S3422" i="14"/>
  <c r="P3422" i="14"/>
  <c r="O3422" i="14"/>
  <c r="T3421" i="14"/>
  <c r="S3421" i="14"/>
  <c r="P3421" i="14"/>
  <c r="O3421" i="14"/>
  <c r="T3420" i="14"/>
  <c r="S3420" i="14"/>
  <c r="P3420" i="14"/>
  <c r="O3420" i="14"/>
  <c r="T3419" i="14"/>
  <c r="S3419" i="14"/>
  <c r="P3419" i="14"/>
  <c r="O3419" i="14"/>
  <c r="T3418" i="14"/>
  <c r="S3418" i="14"/>
  <c r="P3418" i="14"/>
  <c r="O3418" i="14"/>
  <c r="T3417" i="14"/>
  <c r="S3417" i="14"/>
  <c r="P3417" i="14"/>
  <c r="O3417" i="14"/>
  <c r="T3416" i="14"/>
  <c r="S3416" i="14"/>
  <c r="P3416" i="14"/>
  <c r="O3416" i="14"/>
  <c r="T3415" i="14"/>
  <c r="S3415" i="14"/>
  <c r="P3415" i="14"/>
  <c r="O3415" i="14"/>
  <c r="T3414" i="14"/>
  <c r="S3414" i="14"/>
  <c r="P3414" i="14"/>
  <c r="O3414" i="14"/>
  <c r="T3413" i="14"/>
  <c r="S3413" i="14"/>
  <c r="P3413" i="14"/>
  <c r="O3413" i="14"/>
  <c r="T3412" i="14"/>
  <c r="S3412" i="14"/>
  <c r="P3412" i="14"/>
  <c r="O3412" i="14"/>
  <c r="T3411" i="14"/>
  <c r="S3411" i="14"/>
  <c r="P3411" i="14"/>
  <c r="O3411" i="14"/>
  <c r="T3410" i="14"/>
  <c r="S3410" i="14"/>
  <c r="P3410" i="14"/>
  <c r="O3410" i="14"/>
  <c r="T3409" i="14"/>
  <c r="S3409" i="14"/>
  <c r="P3409" i="14"/>
  <c r="O3409" i="14"/>
  <c r="T3408" i="14"/>
  <c r="S3408" i="14"/>
  <c r="P3408" i="14"/>
  <c r="O3408" i="14"/>
  <c r="T3407" i="14"/>
  <c r="S3407" i="14"/>
  <c r="P3407" i="14"/>
  <c r="O3407" i="14"/>
  <c r="T3406" i="14"/>
  <c r="S3406" i="14"/>
  <c r="P3406" i="14"/>
  <c r="O3406" i="14"/>
  <c r="T3405" i="14"/>
  <c r="S3405" i="14"/>
  <c r="P3405" i="14"/>
  <c r="O3405" i="14"/>
  <c r="T3404" i="14"/>
  <c r="S3404" i="14"/>
  <c r="P3404" i="14"/>
  <c r="O3404" i="14"/>
  <c r="T3403" i="14"/>
  <c r="S3403" i="14"/>
  <c r="P3403" i="14"/>
  <c r="O3403" i="14"/>
  <c r="T3402" i="14"/>
  <c r="S3402" i="14"/>
  <c r="P3402" i="14"/>
  <c r="O3402" i="14"/>
  <c r="T3401" i="14"/>
  <c r="S3401" i="14"/>
  <c r="P3401" i="14"/>
  <c r="O3401" i="14"/>
  <c r="T3400" i="14"/>
  <c r="S3400" i="14"/>
  <c r="P3400" i="14"/>
  <c r="O3400" i="14"/>
  <c r="T3399" i="14"/>
  <c r="S3399" i="14"/>
  <c r="P3399" i="14"/>
  <c r="O3399" i="14"/>
  <c r="T3398" i="14"/>
  <c r="S3398" i="14"/>
  <c r="P3398" i="14"/>
  <c r="O3398" i="14"/>
  <c r="T3397" i="14"/>
  <c r="S3397" i="14"/>
  <c r="P3397" i="14"/>
  <c r="O3397" i="14"/>
  <c r="T3396" i="14"/>
  <c r="S3396" i="14"/>
  <c r="P3396" i="14"/>
  <c r="O3396" i="14"/>
  <c r="T3395" i="14"/>
  <c r="S3395" i="14"/>
  <c r="P3395" i="14"/>
  <c r="O3395" i="14"/>
  <c r="T3394" i="14"/>
  <c r="S3394" i="14"/>
  <c r="P3394" i="14"/>
  <c r="O3394" i="14"/>
  <c r="T3393" i="14"/>
  <c r="S3393" i="14"/>
  <c r="P3393" i="14"/>
  <c r="O3393" i="14"/>
  <c r="T3392" i="14"/>
  <c r="S3392" i="14"/>
  <c r="P3392" i="14"/>
  <c r="O3392" i="14"/>
  <c r="T3391" i="14"/>
  <c r="S3391" i="14"/>
  <c r="P3391" i="14"/>
  <c r="O3391" i="14"/>
  <c r="T3390" i="14"/>
  <c r="S3390" i="14"/>
  <c r="P3390" i="14"/>
  <c r="O3390" i="14"/>
  <c r="T3389" i="14"/>
  <c r="S3389" i="14"/>
  <c r="P3389" i="14"/>
  <c r="O3389" i="14"/>
  <c r="T3388" i="14"/>
  <c r="S3388" i="14"/>
  <c r="P3388" i="14"/>
  <c r="O3388" i="14"/>
  <c r="T3387" i="14"/>
  <c r="S3387" i="14"/>
  <c r="P3387" i="14"/>
  <c r="O3387" i="14"/>
  <c r="T3386" i="14"/>
  <c r="S3386" i="14"/>
  <c r="P3386" i="14"/>
  <c r="O3386" i="14"/>
  <c r="T3385" i="14"/>
  <c r="S3385" i="14"/>
  <c r="P3385" i="14"/>
  <c r="O3385" i="14"/>
  <c r="T3384" i="14"/>
  <c r="S3384" i="14"/>
  <c r="P3384" i="14"/>
  <c r="O3384" i="14"/>
  <c r="T3383" i="14"/>
  <c r="S3383" i="14"/>
  <c r="P3383" i="14"/>
  <c r="O3383" i="14"/>
  <c r="T3382" i="14"/>
  <c r="S3382" i="14"/>
  <c r="P3382" i="14"/>
  <c r="O3382" i="14"/>
  <c r="T3381" i="14"/>
  <c r="S3381" i="14"/>
  <c r="P3381" i="14"/>
  <c r="O3381" i="14"/>
  <c r="T3380" i="14"/>
  <c r="S3380" i="14"/>
  <c r="P3380" i="14"/>
  <c r="O3380" i="14"/>
  <c r="T3379" i="14"/>
  <c r="S3379" i="14"/>
  <c r="P3379" i="14"/>
  <c r="O3379" i="14"/>
  <c r="T3378" i="14"/>
  <c r="S3378" i="14"/>
  <c r="P3378" i="14"/>
  <c r="O3378" i="14"/>
  <c r="T3377" i="14"/>
  <c r="S3377" i="14"/>
  <c r="P3377" i="14"/>
  <c r="O3377" i="14"/>
  <c r="T3376" i="14"/>
  <c r="S3376" i="14"/>
  <c r="P3376" i="14"/>
  <c r="O3376" i="14"/>
  <c r="T3375" i="14"/>
  <c r="S3375" i="14"/>
  <c r="P3375" i="14"/>
  <c r="O3375" i="14"/>
  <c r="T3374" i="14"/>
  <c r="S3374" i="14"/>
  <c r="P3374" i="14"/>
  <c r="O3374" i="14"/>
  <c r="T3373" i="14"/>
  <c r="S3373" i="14"/>
  <c r="P3373" i="14"/>
  <c r="O3373" i="14"/>
  <c r="T3372" i="14"/>
  <c r="S3372" i="14"/>
  <c r="P3372" i="14"/>
  <c r="O3372" i="14"/>
  <c r="T3371" i="14"/>
  <c r="S3371" i="14"/>
  <c r="P3371" i="14"/>
  <c r="O3371" i="14"/>
  <c r="T3370" i="14"/>
  <c r="S3370" i="14"/>
  <c r="P3370" i="14"/>
  <c r="O3370" i="14"/>
  <c r="T3369" i="14"/>
  <c r="S3369" i="14"/>
  <c r="P3369" i="14"/>
  <c r="O3369" i="14"/>
  <c r="T3368" i="14"/>
  <c r="S3368" i="14"/>
  <c r="P3368" i="14"/>
  <c r="O3368" i="14"/>
  <c r="T3367" i="14"/>
  <c r="S3367" i="14"/>
  <c r="P3367" i="14"/>
  <c r="O3367" i="14"/>
  <c r="T3366" i="14"/>
  <c r="S3366" i="14"/>
  <c r="P3366" i="14"/>
  <c r="O3366" i="14"/>
  <c r="T3365" i="14"/>
  <c r="S3365" i="14"/>
  <c r="P3365" i="14"/>
  <c r="O3365" i="14"/>
  <c r="T3364" i="14"/>
  <c r="S3364" i="14"/>
  <c r="P3364" i="14"/>
  <c r="O3364" i="14"/>
  <c r="T3363" i="14"/>
  <c r="S3363" i="14"/>
  <c r="P3363" i="14"/>
  <c r="O3363" i="14"/>
  <c r="T3362" i="14"/>
  <c r="S3362" i="14"/>
  <c r="P3362" i="14"/>
  <c r="O3362" i="14"/>
  <c r="T3361" i="14"/>
  <c r="S3361" i="14"/>
  <c r="P3361" i="14"/>
  <c r="O3361" i="14"/>
  <c r="T3360" i="14"/>
  <c r="S3360" i="14"/>
  <c r="P3360" i="14"/>
  <c r="O3360" i="14"/>
  <c r="T3359" i="14"/>
  <c r="S3359" i="14"/>
  <c r="P3359" i="14"/>
  <c r="O3359" i="14"/>
  <c r="T3358" i="14"/>
  <c r="S3358" i="14"/>
  <c r="P3358" i="14"/>
  <c r="O3358" i="14"/>
  <c r="T3357" i="14"/>
  <c r="S3357" i="14"/>
  <c r="P3357" i="14"/>
  <c r="O3357" i="14"/>
  <c r="T3356" i="14"/>
  <c r="S3356" i="14"/>
  <c r="P3356" i="14"/>
  <c r="O3356" i="14"/>
  <c r="T3355" i="14"/>
  <c r="S3355" i="14"/>
  <c r="P3355" i="14"/>
  <c r="O3355" i="14"/>
  <c r="T3354" i="14"/>
  <c r="S3354" i="14"/>
  <c r="P3354" i="14"/>
  <c r="O3354" i="14"/>
  <c r="T3353" i="14"/>
  <c r="S3353" i="14"/>
  <c r="P3353" i="14"/>
  <c r="O3353" i="14"/>
  <c r="T3352" i="14"/>
  <c r="S3352" i="14"/>
  <c r="P3352" i="14"/>
  <c r="O3352" i="14"/>
  <c r="T3351" i="14"/>
  <c r="S3351" i="14"/>
  <c r="P3351" i="14"/>
  <c r="O3351" i="14"/>
  <c r="T3350" i="14"/>
  <c r="S3350" i="14"/>
  <c r="P3350" i="14"/>
  <c r="O3350" i="14"/>
  <c r="T3349" i="14"/>
  <c r="S3349" i="14"/>
  <c r="P3349" i="14"/>
  <c r="O3349" i="14"/>
  <c r="T3348" i="14"/>
  <c r="S3348" i="14"/>
  <c r="P3348" i="14"/>
  <c r="O3348" i="14"/>
  <c r="T3347" i="14"/>
  <c r="S3347" i="14"/>
  <c r="P3347" i="14"/>
  <c r="O3347" i="14"/>
  <c r="T3346" i="14"/>
  <c r="S3346" i="14"/>
  <c r="P3346" i="14"/>
  <c r="O3346" i="14"/>
  <c r="T3345" i="14"/>
  <c r="S3345" i="14"/>
  <c r="P3345" i="14"/>
  <c r="O3345" i="14"/>
  <c r="T3344" i="14"/>
  <c r="S3344" i="14"/>
  <c r="P3344" i="14"/>
  <c r="O3344" i="14"/>
  <c r="T3343" i="14"/>
  <c r="S3343" i="14"/>
  <c r="P3343" i="14"/>
  <c r="O3343" i="14"/>
  <c r="T3342" i="14"/>
  <c r="S3342" i="14"/>
  <c r="P3342" i="14"/>
  <c r="O3342" i="14"/>
  <c r="T3341" i="14"/>
  <c r="S3341" i="14"/>
  <c r="P3341" i="14"/>
  <c r="O3341" i="14"/>
  <c r="T3340" i="14"/>
  <c r="S3340" i="14"/>
  <c r="P3340" i="14"/>
  <c r="O3340" i="14"/>
  <c r="T3339" i="14"/>
  <c r="S3339" i="14"/>
  <c r="P3339" i="14"/>
  <c r="O3339" i="14"/>
  <c r="T3338" i="14"/>
  <c r="S3338" i="14"/>
  <c r="P3338" i="14"/>
  <c r="O3338" i="14"/>
  <c r="T3337" i="14"/>
  <c r="S3337" i="14"/>
  <c r="P3337" i="14"/>
  <c r="O3337" i="14"/>
  <c r="T3336" i="14"/>
  <c r="S3336" i="14"/>
  <c r="P3336" i="14"/>
  <c r="O3336" i="14"/>
  <c r="T3335" i="14"/>
  <c r="S3335" i="14"/>
  <c r="P3335" i="14"/>
  <c r="O3335" i="14"/>
  <c r="T3334" i="14"/>
  <c r="S3334" i="14"/>
  <c r="P3334" i="14"/>
  <c r="O3334" i="14"/>
  <c r="T3333" i="14"/>
  <c r="S3333" i="14"/>
  <c r="P3333" i="14"/>
  <c r="O3333" i="14"/>
  <c r="T3332" i="14"/>
  <c r="S3332" i="14"/>
  <c r="P3332" i="14"/>
  <c r="O3332" i="14"/>
  <c r="T3331" i="14"/>
  <c r="S3331" i="14"/>
  <c r="P3331" i="14"/>
  <c r="O3331" i="14"/>
  <c r="T3330" i="14"/>
  <c r="S3330" i="14"/>
  <c r="P3330" i="14"/>
  <c r="O3330" i="14"/>
  <c r="T3329" i="14"/>
  <c r="S3329" i="14"/>
  <c r="P3329" i="14"/>
  <c r="O3329" i="14"/>
  <c r="T3328" i="14"/>
  <c r="S3328" i="14"/>
  <c r="P3328" i="14"/>
  <c r="O3328" i="14"/>
  <c r="T3327" i="14"/>
  <c r="S3327" i="14"/>
  <c r="P3327" i="14"/>
  <c r="O3327" i="14"/>
  <c r="T3326" i="14"/>
  <c r="S3326" i="14"/>
  <c r="P3326" i="14"/>
  <c r="O3326" i="14"/>
  <c r="T3325" i="14"/>
  <c r="S3325" i="14"/>
  <c r="P3325" i="14"/>
  <c r="O3325" i="14"/>
  <c r="T3324" i="14"/>
  <c r="S3324" i="14"/>
  <c r="P3324" i="14"/>
  <c r="O3324" i="14"/>
  <c r="T3323" i="14"/>
  <c r="S3323" i="14"/>
  <c r="P3323" i="14"/>
  <c r="O3323" i="14"/>
  <c r="T3322" i="14"/>
  <c r="S3322" i="14"/>
  <c r="P3322" i="14"/>
  <c r="O3322" i="14"/>
  <c r="T3321" i="14"/>
  <c r="S3321" i="14"/>
  <c r="P3321" i="14"/>
  <c r="O3321" i="14"/>
  <c r="T3320" i="14"/>
  <c r="S3320" i="14"/>
  <c r="P3320" i="14"/>
  <c r="O3320" i="14"/>
  <c r="T3319" i="14"/>
  <c r="S3319" i="14"/>
  <c r="P3319" i="14"/>
  <c r="O3319" i="14"/>
  <c r="T3318" i="14"/>
  <c r="S3318" i="14"/>
  <c r="P3318" i="14"/>
  <c r="O3318" i="14"/>
  <c r="T3317" i="14"/>
  <c r="S3317" i="14"/>
  <c r="P3317" i="14"/>
  <c r="O3317" i="14"/>
  <c r="T3316" i="14"/>
  <c r="S3316" i="14"/>
  <c r="P3316" i="14"/>
  <c r="O3316" i="14"/>
  <c r="T3315" i="14"/>
  <c r="S3315" i="14"/>
  <c r="P3315" i="14"/>
  <c r="O3315" i="14"/>
  <c r="T3314" i="14"/>
  <c r="S3314" i="14"/>
  <c r="P3314" i="14"/>
  <c r="O3314" i="14"/>
  <c r="T3313" i="14"/>
  <c r="S3313" i="14"/>
  <c r="P3313" i="14"/>
  <c r="O3313" i="14"/>
  <c r="T3312" i="14"/>
  <c r="S3312" i="14"/>
  <c r="P3312" i="14"/>
  <c r="O3312" i="14"/>
  <c r="T3311" i="14"/>
  <c r="S3311" i="14"/>
  <c r="P3311" i="14"/>
  <c r="O3311" i="14"/>
  <c r="T3310" i="14"/>
  <c r="S3310" i="14"/>
  <c r="P3310" i="14"/>
  <c r="O3310" i="14"/>
  <c r="T3309" i="14"/>
  <c r="S3309" i="14"/>
  <c r="P3309" i="14"/>
  <c r="O3309" i="14"/>
  <c r="T3308" i="14"/>
  <c r="S3308" i="14"/>
  <c r="P3308" i="14"/>
  <c r="O3308" i="14"/>
  <c r="T3307" i="14"/>
  <c r="S3307" i="14"/>
  <c r="P3307" i="14"/>
  <c r="O3307" i="14"/>
  <c r="T3306" i="14"/>
  <c r="S3306" i="14"/>
  <c r="P3306" i="14"/>
  <c r="O3306" i="14"/>
  <c r="T3305" i="14"/>
  <c r="S3305" i="14"/>
  <c r="P3305" i="14"/>
  <c r="O3305" i="14"/>
  <c r="T3304" i="14"/>
  <c r="S3304" i="14"/>
  <c r="P3304" i="14"/>
  <c r="O3304" i="14"/>
  <c r="T3303" i="14"/>
  <c r="S3303" i="14"/>
  <c r="P3303" i="14"/>
  <c r="O3303" i="14"/>
  <c r="T3302" i="14"/>
  <c r="S3302" i="14"/>
  <c r="P3302" i="14"/>
  <c r="O3302" i="14"/>
  <c r="T3301" i="14"/>
  <c r="S3301" i="14"/>
  <c r="P3301" i="14"/>
  <c r="O3301" i="14"/>
  <c r="T3300" i="14"/>
  <c r="S3300" i="14"/>
  <c r="P3300" i="14"/>
  <c r="O3300" i="14"/>
  <c r="T3299" i="14"/>
  <c r="S3299" i="14"/>
  <c r="P3299" i="14"/>
  <c r="O3299" i="14"/>
  <c r="T3298" i="14"/>
  <c r="S3298" i="14"/>
  <c r="P3298" i="14"/>
  <c r="O3298" i="14"/>
  <c r="T3297" i="14"/>
  <c r="S3297" i="14"/>
  <c r="P3297" i="14"/>
  <c r="O3297" i="14"/>
  <c r="T3296" i="14"/>
  <c r="S3296" i="14"/>
  <c r="P3296" i="14"/>
  <c r="O3296" i="14"/>
  <c r="T3295" i="14"/>
  <c r="S3295" i="14"/>
  <c r="P3295" i="14"/>
  <c r="O3295" i="14"/>
  <c r="T3294" i="14"/>
  <c r="S3294" i="14"/>
  <c r="P3294" i="14"/>
  <c r="O3294" i="14"/>
  <c r="T3293" i="14"/>
  <c r="S3293" i="14"/>
  <c r="P3293" i="14"/>
  <c r="O3293" i="14"/>
  <c r="T3292" i="14"/>
  <c r="S3292" i="14"/>
  <c r="P3292" i="14"/>
  <c r="O3292" i="14"/>
  <c r="T3291" i="14"/>
  <c r="S3291" i="14"/>
  <c r="P3291" i="14"/>
  <c r="O3291" i="14"/>
  <c r="T3290" i="14"/>
  <c r="S3290" i="14"/>
  <c r="P3290" i="14"/>
  <c r="O3290" i="14"/>
  <c r="T3289" i="14"/>
  <c r="S3289" i="14"/>
  <c r="P3289" i="14"/>
  <c r="O3289" i="14"/>
  <c r="T3288" i="14"/>
  <c r="S3288" i="14"/>
  <c r="P3288" i="14"/>
  <c r="O3288" i="14"/>
  <c r="T3287" i="14"/>
  <c r="S3287" i="14"/>
  <c r="P3287" i="14"/>
  <c r="O3287" i="14"/>
  <c r="T3286" i="14"/>
  <c r="S3286" i="14"/>
  <c r="P3286" i="14"/>
  <c r="O3286" i="14"/>
  <c r="T3285" i="14"/>
  <c r="S3285" i="14"/>
  <c r="P3285" i="14"/>
  <c r="O3285" i="14"/>
  <c r="T3284" i="14"/>
  <c r="S3284" i="14"/>
  <c r="P3284" i="14"/>
  <c r="O3284" i="14"/>
  <c r="T3283" i="14"/>
  <c r="S3283" i="14"/>
  <c r="P3283" i="14"/>
  <c r="O3283" i="14"/>
  <c r="T3282" i="14"/>
  <c r="S3282" i="14"/>
  <c r="P3282" i="14"/>
  <c r="O3282" i="14"/>
  <c r="T3281" i="14"/>
  <c r="S3281" i="14"/>
  <c r="P3281" i="14"/>
  <c r="O3281" i="14"/>
  <c r="T3280" i="14"/>
  <c r="S3280" i="14"/>
  <c r="P3280" i="14"/>
  <c r="O3280" i="14"/>
  <c r="T3279" i="14"/>
  <c r="S3279" i="14"/>
  <c r="P3279" i="14"/>
  <c r="O3279" i="14"/>
  <c r="T3278" i="14"/>
  <c r="S3278" i="14"/>
  <c r="P3278" i="14"/>
  <c r="O3278" i="14"/>
  <c r="T3277" i="14"/>
  <c r="S3277" i="14"/>
  <c r="P3277" i="14"/>
  <c r="O3277" i="14"/>
  <c r="T3276" i="14"/>
  <c r="S3276" i="14"/>
  <c r="P3276" i="14"/>
  <c r="O3276" i="14"/>
  <c r="T3275" i="14"/>
  <c r="S3275" i="14"/>
  <c r="P3275" i="14"/>
  <c r="O3275" i="14"/>
  <c r="T3274" i="14"/>
  <c r="S3274" i="14"/>
  <c r="P3274" i="14"/>
  <c r="O3274" i="14"/>
  <c r="T3273" i="14"/>
  <c r="S3273" i="14"/>
  <c r="P3273" i="14"/>
  <c r="O3273" i="14"/>
  <c r="T3272" i="14"/>
  <c r="S3272" i="14"/>
  <c r="P3272" i="14"/>
  <c r="O3272" i="14"/>
  <c r="T3271" i="14"/>
  <c r="S3271" i="14"/>
  <c r="P3271" i="14"/>
  <c r="O3271" i="14"/>
  <c r="T3270" i="14"/>
  <c r="S3270" i="14"/>
  <c r="P3270" i="14"/>
  <c r="O3270" i="14"/>
  <c r="T3269" i="14"/>
  <c r="S3269" i="14"/>
  <c r="P3269" i="14"/>
  <c r="O3269" i="14"/>
  <c r="T3268" i="14"/>
  <c r="S3268" i="14"/>
  <c r="P3268" i="14"/>
  <c r="O3268" i="14"/>
  <c r="T3267" i="14"/>
  <c r="S3267" i="14"/>
  <c r="P3267" i="14"/>
  <c r="O3267" i="14"/>
  <c r="T3266" i="14"/>
  <c r="S3266" i="14"/>
  <c r="P3266" i="14"/>
  <c r="O3266" i="14"/>
  <c r="T3265" i="14"/>
  <c r="S3265" i="14"/>
  <c r="P3265" i="14"/>
  <c r="O3265" i="14"/>
  <c r="T3264" i="14"/>
  <c r="S3264" i="14"/>
  <c r="P3264" i="14"/>
  <c r="O3264" i="14"/>
  <c r="T3263" i="14"/>
  <c r="S3263" i="14"/>
  <c r="P3263" i="14"/>
  <c r="O3263" i="14"/>
  <c r="T3262" i="14"/>
  <c r="S3262" i="14"/>
  <c r="P3262" i="14"/>
  <c r="O3262" i="14"/>
  <c r="T3261" i="14"/>
  <c r="S3261" i="14"/>
  <c r="P3261" i="14"/>
  <c r="O3261" i="14"/>
  <c r="T3260" i="14"/>
  <c r="S3260" i="14"/>
  <c r="P3260" i="14"/>
  <c r="O3260" i="14"/>
  <c r="T3259" i="14"/>
  <c r="S3259" i="14"/>
  <c r="P3259" i="14"/>
  <c r="O3259" i="14"/>
  <c r="T3258" i="14"/>
  <c r="S3258" i="14"/>
  <c r="P3258" i="14"/>
  <c r="O3258" i="14"/>
  <c r="T3257" i="14"/>
  <c r="S3257" i="14"/>
  <c r="P3257" i="14"/>
  <c r="O3257" i="14"/>
  <c r="T3256" i="14"/>
  <c r="S3256" i="14"/>
  <c r="P3256" i="14"/>
  <c r="O3256" i="14"/>
  <c r="T3255" i="14"/>
  <c r="S3255" i="14"/>
  <c r="P3255" i="14"/>
  <c r="O3255" i="14"/>
  <c r="T3254" i="14"/>
  <c r="S3254" i="14"/>
  <c r="P3254" i="14"/>
  <c r="O3254" i="14"/>
  <c r="T3253" i="14"/>
  <c r="S3253" i="14"/>
  <c r="P3253" i="14"/>
  <c r="O3253" i="14"/>
  <c r="T3252" i="14"/>
  <c r="S3252" i="14"/>
  <c r="P3252" i="14"/>
  <c r="O3252" i="14"/>
  <c r="T3251" i="14"/>
  <c r="S3251" i="14"/>
  <c r="P3251" i="14"/>
  <c r="O3251" i="14"/>
  <c r="T3250" i="14"/>
  <c r="S3250" i="14"/>
  <c r="P3250" i="14"/>
  <c r="O3250" i="14"/>
  <c r="T3249" i="14"/>
  <c r="S3249" i="14"/>
  <c r="P3249" i="14"/>
  <c r="O3249" i="14"/>
  <c r="T3248" i="14"/>
  <c r="S3248" i="14"/>
  <c r="P3248" i="14"/>
  <c r="O3248" i="14"/>
  <c r="T3247" i="14"/>
  <c r="S3247" i="14"/>
  <c r="P3247" i="14"/>
  <c r="O3247" i="14"/>
  <c r="T3246" i="14"/>
  <c r="S3246" i="14"/>
  <c r="P3246" i="14"/>
  <c r="O3246" i="14"/>
  <c r="T3245" i="14"/>
  <c r="S3245" i="14"/>
  <c r="P3245" i="14"/>
  <c r="O3245" i="14"/>
  <c r="T3244" i="14"/>
  <c r="S3244" i="14"/>
  <c r="P3244" i="14"/>
  <c r="O3244" i="14"/>
  <c r="T3243" i="14"/>
  <c r="S3243" i="14"/>
  <c r="P3243" i="14"/>
  <c r="O3243" i="14"/>
  <c r="T3242" i="14"/>
  <c r="S3242" i="14"/>
  <c r="P3242" i="14"/>
  <c r="O3242" i="14"/>
  <c r="T3241" i="14"/>
  <c r="S3241" i="14"/>
  <c r="P3241" i="14"/>
  <c r="O3241" i="14"/>
  <c r="T3240" i="14"/>
  <c r="S3240" i="14"/>
  <c r="P3240" i="14"/>
  <c r="O3240" i="14"/>
  <c r="T3239" i="14"/>
  <c r="S3239" i="14"/>
  <c r="P3239" i="14"/>
  <c r="O3239" i="14"/>
  <c r="T3238" i="14"/>
  <c r="S3238" i="14"/>
  <c r="P3238" i="14"/>
  <c r="O3238" i="14"/>
  <c r="T3237" i="14"/>
  <c r="S3237" i="14"/>
  <c r="P3237" i="14"/>
  <c r="O3237" i="14"/>
  <c r="T3236" i="14"/>
  <c r="S3236" i="14"/>
  <c r="P3236" i="14"/>
  <c r="O3236" i="14"/>
  <c r="T3235" i="14"/>
  <c r="S3235" i="14"/>
  <c r="P3235" i="14"/>
  <c r="O3235" i="14"/>
  <c r="T3234" i="14"/>
  <c r="S3234" i="14"/>
  <c r="P3234" i="14"/>
  <c r="O3234" i="14"/>
  <c r="T3233" i="14"/>
  <c r="S3233" i="14"/>
  <c r="P3233" i="14"/>
  <c r="O3233" i="14"/>
  <c r="T3232" i="14"/>
  <c r="S3232" i="14"/>
  <c r="P3232" i="14"/>
  <c r="O3232" i="14"/>
  <c r="T3231" i="14"/>
  <c r="S3231" i="14"/>
  <c r="P3231" i="14"/>
  <c r="O3231" i="14"/>
  <c r="T3230" i="14"/>
  <c r="S3230" i="14"/>
  <c r="P3230" i="14"/>
  <c r="O3230" i="14"/>
  <c r="T3229" i="14"/>
  <c r="S3229" i="14"/>
  <c r="P3229" i="14"/>
  <c r="O3229" i="14"/>
  <c r="T3228" i="14"/>
  <c r="S3228" i="14"/>
  <c r="P3228" i="14"/>
  <c r="O3228" i="14"/>
  <c r="T3227" i="14"/>
  <c r="S3227" i="14"/>
  <c r="P3227" i="14"/>
  <c r="O3227" i="14"/>
  <c r="T3226" i="14"/>
  <c r="S3226" i="14"/>
  <c r="P3226" i="14"/>
  <c r="O3226" i="14"/>
  <c r="T3225" i="14"/>
  <c r="S3225" i="14"/>
  <c r="P3225" i="14"/>
  <c r="O3225" i="14"/>
  <c r="T3224" i="14"/>
  <c r="S3224" i="14"/>
  <c r="P3224" i="14"/>
  <c r="O3224" i="14"/>
  <c r="T3223" i="14"/>
  <c r="S3223" i="14"/>
  <c r="P3223" i="14"/>
  <c r="O3223" i="14"/>
  <c r="T3222" i="14"/>
  <c r="S3222" i="14"/>
  <c r="P3222" i="14"/>
  <c r="O3222" i="14"/>
  <c r="T3221" i="14"/>
  <c r="S3221" i="14"/>
  <c r="P3221" i="14"/>
  <c r="O3221" i="14"/>
  <c r="T3220" i="14"/>
  <c r="S3220" i="14"/>
  <c r="P3220" i="14"/>
  <c r="O3220" i="14"/>
  <c r="T3219" i="14"/>
  <c r="S3219" i="14"/>
  <c r="P3219" i="14"/>
  <c r="O3219" i="14"/>
  <c r="T3218" i="14"/>
  <c r="S3218" i="14"/>
  <c r="P3218" i="14"/>
  <c r="O3218" i="14"/>
  <c r="T3217" i="14"/>
  <c r="S3217" i="14"/>
  <c r="P3217" i="14"/>
  <c r="O3217" i="14"/>
  <c r="T3216" i="14"/>
  <c r="S3216" i="14"/>
  <c r="P3216" i="14"/>
  <c r="O3216" i="14"/>
  <c r="T3215" i="14"/>
  <c r="S3215" i="14"/>
  <c r="P3215" i="14"/>
  <c r="O3215" i="14"/>
  <c r="T3214" i="14"/>
  <c r="S3214" i="14"/>
  <c r="P3214" i="14"/>
  <c r="O3214" i="14"/>
  <c r="T3213" i="14"/>
  <c r="S3213" i="14"/>
  <c r="P3213" i="14"/>
  <c r="O3213" i="14"/>
  <c r="T3212" i="14"/>
  <c r="S3212" i="14"/>
  <c r="P3212" i="14"/>
  <c r="O3212" i="14"/>
  <c r="T3211" i="14"/>
  <c r="S3211" i="14"/>
  <c r="P3211" i="14"/>
  <c r="O3211" i="14"/>
  <c r="T3210" i="14"/>
  <c r="S3210" i="14"/>
  <c r="P3210" i="14"/>
  <c r="O3210" i="14"/>
  <c r="T3209" i="14"/>
  <c r="S3209" i="14"/>
  <c r="P3209" i="14"/>
  <c r="O3209" i="14"/>
  <c r="T3208" i="14"/>
  <c r="S3208" i="14"/>
  <c r="P3208" i="14"/>
  <c r="O3208" i="14"/>
  <c r="T3207" i="14"/>
  <c r="S3207" i="14"/>
  <c r="P3207" i="14"/>
  <c r="O3207" i="14"/>
  <c r="T3206" i="14"/>
  <c r="S3206" i="14"/>
  <c r="P3206" i="14"/>
  <c r="O3206" i="14"/>
  <c r="T3205" i="14"/>
  <c r="S3205" i="14"/>
  <c r="P3205" i="14"/>
  <c r="O3205" i="14"/>
  <c r="T3204" i="14"/>
  <c r="S3204" i="14"/>
  <c r="P3204" i="14"/>
  <c r="O3204" i="14"/>
  <c r="T3203" i="14"/>
  <c r="S3203" i="14"/>
  <c r="P3203" i="14"/>
  <c r="O3203" i="14"/>
  <c r="T3202" i="14"/>
  <c r="S3202" i="14"/>
  <c r="P3202" i="14"/>
  <c r="O3202" i="14"/>
  <c r="T3201" i="14"/>
  <c r="S3201" i="14"/>
  <c r="P3201" i="14"/>
  <c r="O3201" i="14"/>
  <c r="T3200" i="14"/>
  <c r="S3200" i="14"/>
  <c r="P3200" i="14"/>
  <c r="O3200" i="14"/>
  <c r="T3199" i="14"/>
  <c r="S3199" i="14"/>
  <c r="P3199" i="14"/>
  <c r="O3199" i="14"/>
  <c r="T3198" i="14"/>
  <c r="S3198" i="14"/>
  <c r="P3198" i="14"/>
  <c r="O3198" i="14"/>
  <c r="T3197" i="14"/>
  <c r="S3197" i="14"/>
  <c r="P3197" i="14"/>
  <c r="O3197" i="14"/>
  <c r="T3196" i="14"/>
  <c r="S3196" i="14"/>
  <c r="P3196" i="14"/>
  <c r="O3196" i="14"/>
  <c r="T3195" i="14"/>
  <c r="S3195" i="14"/>
  <c r="P3195" i="14"/>
  <c r="O3195" i="14"/>
  <c r="T3194" i="14"/>
  <c r="S3194" i="14"/>
  <c r="P3194" i="14"/>
  <c r="O3194" i="14"/>
  <c r="T3193" i="14"/>
  <c r="S3193" i="14"/>
  <c r="P3193" i="14"/>
  <c r="O3193" i="14"/>
  <c r="T3192" i="14"/>
  <c r="S3192" i="14"/>
  <c r="P3192" i="14"/>
  <c r="O3192" i="14"/>
  <c r="T3191" i="14"/>
  <c r="S3191" i="14"/>
  <c r="P3191" i="14"/>
  <c r="O3191" i="14"/>
  <c r="T3190" i="14"/>
  <c r="S3190" i="14"/>
  <c r="P3190" i="14"/>
  <c r="O3190" i="14"/>
  <c r="T3189" i="14"/>
  <c r="S3189" i="14"/>
  <c r="P3189" i="14"/>
  <c r="O3189" i="14"/>
  <c r="T3188" i="14"/>
  <c r="S3188" i="14"/>
  <c r="P3188" i="14"/>
  <c r="O3188" i="14"/>
  <c r="T3187" i="14"/>
  <c r="S3187" i="14"/>
  <c r="P3187" i="14"/>
  <c r="O3187" i="14"/>
  <c r="T3186" i="14"/>
  <c r="S3186" i="14"/>
  <c r="P3186" i="14"/>
  <c r="O3186" i="14"/>
  <c r="T3185" i="14"/>
  <c r="S3185" i="14"/>
  <c r="P3185" i="14"/>
  <c r="O3185" i="14"/>
  <c r="T3184" i="14"/>
  <c r="S3184" i="14"/>
  <c r="P3184" i="14"/>
  <c r="O3184" i="14"/>
  <c r="T3183" i="14"/>
  <c r="S3183" i="14"/>
  <c r="P3183" i="14"/>
  <c r="O3183" i="14"/>
  <c r="T3182" i="14"/>
  <c r="S3182" i="14"/>
  <c r="P3182" i="14"/>
  <c r="O3182" i="14"/>
  <c r="T3181" i="14"/>
  <c r="S3181" i="14"/>
  <c r="P3181" i="14"/>
  <c r="O3181" i="14"/>
  <c r="T3180" i="14"/>
  <c r="S3180" i="14"/>
  <c r="P3180" i="14"/>
  <c r="O3180" i="14"/>
  <c r="T3179" i="14"/>
  <c r="S3179" i="14"/>
  <c r="P3179" i="14"/>
  <c r="O3179" i="14"/>
  <c r="T3178" i="14"/>
  <c r="S3178" i="14"/>
  <c r="P3178" i="14"/>
  <c r="O3178" i="14"/>
  <c r="T3177" i="14"/>
  <c r="S3177" i="14"/>
  <c r="P3177" i="14"/>
  <c r="O3177" i="14"/>
  <c r="T3176" i="14"/>
  <c r="S3176" i="14"/>
  <c r="P3176" i="14"/>
  <c r="O3176" i="14"/>
  <c r="T3175" i="14"/>
  <c r="S3175" i="14"/>
  <c r="P3175" i="14"/>
  <c r="O3175" i="14"/>
  <c r="T3174" i="14"/>
  <c r="S3174" i="14"/>
  <c r="P3174" i="14"/>
  <c r="O3174" i="14"/>
  <c r="T3173" i="14"/>
  <c r="S3173" i="14"/>
  <c r="P3173" i="14"/>
  <c r="O3173" i="14"/>
  <c r="T3172" i="14"/>
  <c r="S3172" i="14"/>
  <c r="P3172" i="14"/>
  <c r="O3172" i="14"/>
  <c r="T3171" i="14"/>
  <c r="S3171" i="14"/>
  <c r="P3171" i="14"/>
  <c r="O3171" i="14"/>
  <c r="T3170" i="14"/>
  <c r="S3170" i="14"/>
  <c r="P3170" i="14"/>
  <c r="O3170" i="14"/>
  <c r="T3169" i="14"/>
  <c r="S3169" i="14"/>
  <c r="P3169" i="14"/>
  <c r="O3169" i="14"/>
  <c r="T3168" i="14"/>
  <c r="S3168" i="14"/>
  <c r="P3168" i="14"/>
  <c r="O3168" i="14"/>
  <c r="T3167" i="14"/>
  <c r="S3167" i="14"/>
  <c r="P3167" i="14"/>
  <c r="O3167" i="14"/>
  <c r="T3166" i="14"/>
  <c r="S3166" i="14"/>
  <c r="P3166" i="14"/>
  <c r="O3166" i="14"/>
  <c r="T3165" i="14"/>
  <c r="S3165" i="14"/>
  <c r="P3165" i="14"/>
  <c r="O3165" i="14"/>
  <c r="T3164" i="14"/>
  <c r="S3164" i="14"/>
  <c r="P3164" i="14"/>
  <c r="O3164" i="14"/>
  <c r="T3163" i="14"/>
  <c r="S3163" i="14"/>
  <c r="P3163" i="14"/>
  <c r="O3163" i="14"/>
  <c r="T3162" i="14"/>
  <c r="S3162" i="14"/>
  <c r="P3162" i="14"/>
  <c r="O3162" i="14"/>
  <c r="T3161" i="14"/>
  <c r="S3161" i="14"/>
  <c r="P3161" i="14"/>
  <c r="O3161" i="14"/>
  <c r="T3160" i="14"/>
  <c r="S3160" i="14"/>
  <c r="P3160" i="14"/>
  <c r="O3160" i="14"/>
  <c r="T3159" i="14"/>
  <c r="S3159" i="14"/>
  <c r="P3159" i="14"/>
  <c r="O3159" i="14"/>
  <c r="T3158" i="14"/>
  <c r="S3158" i="14"/>
  <c r="P3158" i="14"/>
  <c r="O3158" i="14"/>
  <c r="T3157" i="14"/>
  <c r="S3157" i="14"/>
  <c r="P3157" i="14"/>
  <c r="O3157" i="14"/>
  <c r="T3156" i="14"/>
  <c r="S3156" i="14"/>
  <c r="P3156" i="14"/>
  <c r="O3156" i="14"/>
  <c r="T3155" i="14"/>
  <c r="S3155" i="14"/>
  <c r="P3155" i="14"/>
  <c r="O3155" i="14"/>
  <c r="T3154" i="14"/>
  <c r="S3154" i="14"/>
  <c r="P3154" i="14"/>
  <c r="O3154" i="14"/>
  <c r="T3153" i="14"/>
  <c r="S3153" i="14"/>
  <c r="P3153" i="14"/>
  <c r="O3153" i="14"/>
  <c r="T3152" i="14"/>
  <c r="S3152" i="14"/>
  <c r="P3152" i="14"/>
  <c r="O3152" i="14"/>
  <c r="T3151" i="14"/>
  <c r="S3151" i="14"/>
  <c r="P3151" i="14"/>
  <c r="O3151" i="14"/>
  <c r="T3150" i="14"/>
  <c r="S3150" i="14"/>
  <c r="P3150" i="14"/>
  <c r="O3150" i="14"/>
  <c r="T3149" i="14"/>
  <c r="S3149" i="14"/>
  <c r="P3149" i="14"/>
  <c r="O3149" i="14"/>
  <c r="T3148" i="14"/>
  <c r="S3148" i="14"/>
  <c r="P3148" i="14"/>
  <c r="O3148" i="14"/>
  <c r="T3147" i="14"/>
  <c r="S3147" i="14"/>
  <c r="P3147" i="14"/>
  <c r="O3147" i="14"/>
  <c r="T3146" i="14"/>
  <c r="S3146" i="14"/>
  <c r="P3146" i="14"/>
  <c r="O3146" i="14"/>
  <c r="T3145" i="14"/>
  <c r="S3145" i="14"/>
  <c r="P3145" i="14"/>
  <c r="O3145" i="14"/>
  <c r="T3144" i="14"/>
  <c r="S3144" i="14"/>
  <c r="P3144" i="14"/>
  <c r="O3144" i="14"/>
  <c r="T3143" i="14"/>
  <c r="S3143" i="14"/>
  <c r="P3143" i="14"/>
  <c r="O3143" i="14"/>
  <c r="T3142" i="14"/>
  <c r="S3142" i="14"/>
  <c r="P3142" i="14"/>
  <c r="O3142" i="14"/>
  <c r="T3141" i="14"/>
  <c r="S3141" i="14"/>
  <c r="P3141" i="14"/>
  <c r="O3141" i="14"/>
  <c r="T3140" i="14"/>
  <c r="S3140" i="14"/>
  <c r="P3140" i="14"/>
  <c r="O3140" i="14"/>
  <c r="T3139" i="14"/>
  <c r="S3139" i="14"/>
  <c r="P3139" i="14"/>
  <c r="O3139" i="14"/>
  <c r="T3138" i="14"/>
  <c r="S3138" i="14"/>
  <c r="P3138" i="14"/>
  <c r="O3138" i="14"/>
  <c r="T3137" i="14"/>
  <c r="S3137" i="14"/>
  <c r="P3137" i="14"/>
  <c r="O3137" i="14"/>
  <c r="T3136" i="14"/>
  <c r="S3136" i="14"/>
  <c r="P3136" i="14"/>
  <c r="O3136" i="14"/>
  <c r="T3135" i="14"/>
  <c r="S3135" i="14"/>
  <c r="P3135" i="14"/>
  <c r="O3135" i="14"/>
  <c r="T3134" i="14"/>
  <c r="S3134" i="14"/>
  <c r="P3134" i="14"/>
  <c r="O3134" i="14"/>
  <c r="T3133" i="14"/>
  <c r="S3133" i="14"/>
  <c r="P3133" i="14"/>
  <c r="O3133" i="14"/>
  <c r="T3132" i="14"/>
  <c r="S3132" i="14"/>
  <c r="P3132" i="14"/>
  <c r="O3132" i="14"/>
  <c r="T3131" i="14"/>
  <c r="S3131" i="14"/>
  <c r="P3131" i="14"/>
  <c r="O3131" i="14"/>
  <c r="T3130" i="14"/>
  <c r="S3130" i="14"/>
  <c r="P3130" i="14"/>
  <c r="O3130" i="14"/>
  <c r="T3129" i="14"/>
  <c r="S3129" i="14"/>
  <c r="P3129" i="14"/>
  <c r="O3129" i="14"/>
  <c r="T3128" i="14"/>
  <c r="S3128" i="14"/>
  <c r="P3128" i="14"/>
  <c r="O3128" i="14"/>
  <c r="T3127" i="14"/>
  <c r="S3127" i="14"/>
  <c r="P3127" i="14"/>
  <c r="O3127" i="14"/>
  <c r="T3126" i="14"/>
  <c r="S3126" i="14"/>
  <c r="P3126" i="14"/>
  <c r="O3126" i="14"/>
  <c r="T3125" i="14"/>
  <c r="S3125" i="14"/>
  <c r="P3125" i="14"/>
  <c r="O3125" i="14"/>
  <c r="T3124" i="14"/>
  <c r="S3124" i="14"/>
  <c r="P3124" i="14"/>
  <c r="O3124" i="14"/>
  <c r="T3123" i="14"/>
  <c r="S3123" i="14"/>
  <c r="P3123" i="14"/>
  <c r="O3123" i="14"/>
  <c r="T3122" i="14"/>
  <c r="S3122" i="14"/>
  <c r="P3122" i="14"/>
  <c r="O3122" i="14"/>
  <c r="T3121" i="14"/>
  <c r="S3121" i="14"/>
  <c r="P3121" i="14"/>
  <c r="O3121" i="14"/>
  <c r="T3120" i="14"/>
  <c r="S3120" i="14"/>
  <c r="P3120" i="14"/>
  <c r="O3120" i="14"/>
  <c r="T3119" i="14"/>
  <c r="S3119" i="14"/>
  <c r="P3119" i="14"/>
  <c r="O3119" i="14"/>
  <c r="T3118" i="14"/>
  <c r="S3118" i="14"/>
  <c r="P3118" i="14"/>
  <c r="O3118" i="14"/>
  <c r="T3117" i="14"/>
  <c r="S3117" i="14"/>
  <c r="P3117" i="14"/>
  <c r="O3117" i="14"/>
  <c r="T3116" i="14"/>
  <c r="S3116" i="14"/>
  <c r="P3116" i="14"/>
  <c r="O3116" i="14"/>
  <c r="T3115" i="14"/>
  <c r="S3115" i="14"/>
  <c r="P3115" i="14"/>
  <c r="O3115" i="14"/>
  <c r="T3114" i="14"/>
  <c r="S3114" i="14"/>
  <c r="P3114" i="14"/>
  <c r="O3114" i="14"/>
  <c r="T3113" i="14"/>
  <c r="S3113" i="14"/>
  <c r="P3113" i="14"/>
  <c r="O3113" i="14"/>
  <c r="T3112" i="14"/>
  <c r="S3112" i="14"/>
  <c r="P3112" i="14"/>
  <c r="O3112" i="14"/>
  <c r="T3111" i="14"/>
  <c r="S3111" i="14"/>
  <c r="P3111" i="14"/>
  <c r="O3111" i="14"/>
  <c r="T3110" i="14"/>
  <c r="S3110" i="14"/>
  <c r="P3110" i="14"/>
  <c r="O3110" i="14"/>
  <c r="T3109" i="14"/>
  <c r="S3109" i="14"/>
  <c r="P3109" i="14"/>
  <c r="O3109" i="14"/>
  <c r="T3108" i="14"/>
  <c r="S3108" i="14"/>
  <c r="P3108" i="14"/>
  <c r="O3108" i="14"/>
  <c r="T3107" i="14"/>
  <c r="S3107" i="14"/>
  <c r="P3107" i="14"/>
  <c r="O3107" i="14"/>
  <c r="T3106" i="14"/>
  <c r="S3106" i="14"/>
  <c r="P3106" i="14"/>
  <c r="O3106" i="14"/>
  <c r="T3105" i="14"/>
  <c r="S3105" i="14"/>
  <c r="P3105" i="14"/>
  <c r="O3105" i="14"/>
  <c r="T3104" i="14"/>
  <c r="S3104" i="14"/>
  <c r="P3104" i="14"/>
  <c r="O3104" i="14"/>
  <c r="T3103" i="14"/>
  <c r="S3103" i="14"/>
  <c r="P3103" i="14"/>
  <c r="O3103" i="14"/>
  <c r="T3102" i="14"/>
  <c r="S3102" i="14"/>
  <c r="P3102" i="14"/>
  <c r="O3102" i="14"/>
  <c r="T3101" i="14"/>
  <c r="S3101" i="14"/>
  <c r="P3101" i="14"/>
  <c r="O3101" i="14"/>
  <c r="T3100" i="14"/>
  <c r="S3100" i="14"/>
  <c r="P3100" i="14"/>
  <c r="O3100" i="14"/>
  <c r="T3099" i="14"/>
  <c r="S3099" i="14"/>
  <c r="P3099" i="14"/>
  <c r="O3099" i="14"/>
  <c r="T3098" i="14"/>
  <c r="S3098" i="14"/>
  <c r="P3098" i="14"/>
  <c r="O3098" i="14"/>
  <c r="T3097" i="14"/>
  <c r="S3097" i="14"/>
  <c r="P3097" i="14"/>
  <c r="O3097" i="14"/>
  <c r="T3096" i="14"/>
  <c r="S3096" i="14"/>
  <c r="P3096" i="14"/>
  <c r="O3096" i="14"/>
  <c r="T3095" i="14"/>
  <c r="S3095" i="14"/>
  <c r="P3095" i="14"/>
  <c r="O3095" i="14"/>
  <c r="T3094" i="14"/>
  <c r="S3094" i="14"/>
  <c r="P3094" i="14"/>
  <c r="O3094" i="14"/>
  <c r="T3093" i="14"/>
  <c r="S3093" i="14"/>
  <c r="P3093" i="14"/>
  <c r="O3093" i="14"/>
  <c r="T3092" i="14"/>
  <c r="S3092" i="14"/>
  <c r="P3092" i="14"/>
  <c r="O3092" i="14"/>
  <c r="T3091" i="14"/>
  <c r="S3091" i="14"/>
  <c r="P3091" i="14"/>
  <c r="O3091" i="14"/>
  <c r="T3090" i="14"/>
  <c r="S3090" i="14"/>
  <c r="P3090" i="14"/>
  <c r="O3090" i="14"/>
  <c r="T3089" i="14"/>
  <c r="S3089" i="14"/>
  <c r="P3089" i="14"/>
  <c r="O3089" i="14"/>
  <c r="T3088" i="14"/>
  <c r="S3088" i="14"/>
  <c r="P3088" i="14"/>
  <c r="O3088" i="14"/>
  <c r="T3087" i="14"/>
  <c r="S3087" i="14"/>
  <c r="P3087" i="14"/>
  <c r="O3087" i="14"/>
  <c r="T3086" i="14"/>
  <c r="S3086" i="14"/>
  <c r="P3086" i="14"/>
  <c r="O3086" i="14"/>
  <c r="T3085" i="14"/>
  <c r="S3085" i="14"/>
  <c r="P3085" i="14"/>
  <c r="O3085" i="14"/>
  <c r="T3084" i="14"/>
  <c r="S3084" i="14"/>
  <c r="P3084" i="14"/>
  <c r="O3084" i="14"/>
  <c r="T3083" i="14"/>
  <c r="S3083" i="14"/>
  <c r="P3083" i="14"/>
  <c r="O3083" i="14"/>
  <c r="T3082" i="14"/>
  <c r="S3082" i="14"/>
  <c r="P3082" i="14"/>
  <c r="O3082" i="14"/>
  <c r="T3081" i="14"/>
  <c r="S3081" i="14"/>
  <c r="P3081" i="14"/>
  <c r="O3081" i="14"/>
  <c r="T3080" i="14"/>
  <c r="S3080" i="14"/>
  <c r="P3080" i="14"/>
  <c r="O3080" i="14"/>
  <c r="T3079" i="14"/>
  <c r="S3079" i="14"/>
  <c r="P3079" i="14"/>
  <c r="O3079" i="14"/>
  <c r="T3078" i="14"/>
  <c r="S3078" i="14"/>
  <c r="P3078" i="14"/>
  <c r="O3078" i="14"/>
  <c r="T3077" i="14"/>
  <c r="S3077" i="14"/>
  <c r="P3077" i="14"/>
  <c r="O3077" i="14"/>
  <c r="T3076" i="14"/>
  <c r="S3076" i="14"/>
  <c r="P3076" i="14"/>
  <c r="O3076" i="14"/>
  <c r="T3075" i="14"/>
  <c r="S3075" i="14"/>
  <c r="P3075" i="14"/>
  <c r="O3075" i="14"/>
  <c r="T3074" i="14"/>
  <c r="S3074" i="14"/>
  <c r="P3074" i="14"/>
  <c r="O3074" i="14"/>
  <c r="T3073" i="14"/>
  <c r="S3073" i="14"/>
  <c r="P3073" i="14"/>
  <c r="O3073" i="14"/>
  <c r="T3072" i="14"/>
  <c r="S3072" i="14"/>
  <c r="P3072" i="14"/>
  <c r="O3072" i="14"/>
  <c r="T3071" i="14"/>
  <c r="S3071" i="14"/>
  <c r="P3071" i="14"/>
  <c r="O3071" i="14"/>
  <c r="T3070" i="14"/>
  <c r="S3070" i="14"/>
  <c r="P3070" i="14"/>
  <c r="O3070" i="14"/>
  <c r="T3069" i="14"/>
  <c r="S3069" i="14"/>
  <c r="P3069" i="14"/>
  <c r="O3069" i="14"/>
  <c r="T3068" i="14"/>
  <c r="S3068" i="14"/>
  <c r="P3068" i="14"/>
  <c r="O3068" i="14"/>
  <c r="T3067" i="14"/>
  <c r="S3067" i="14"/>
  <c r="P3067" i="14"/>
  <c r="O3067" i="14"/>
  <c r="T3066" i="14"/>
  <c r="S3066" i="14"/>
  <c r="P3066" i="14"/>
  <c r="O3066" i="14"/>
  <c r="T3065" i="14"/>
  <c r="S3065" i="14"/>
  <c r="P3065" i="14"/>
  <c r="O3065" i="14"/>
  <c r="T3064" i="14"/>
  <c r="S3064" i="14"/>
  <c r="P3064" i="14"/>
  <c r="O3064" i="14"/>
  <c r="T3063" i="14"/>
  <c r="S3063" i="14"/>
  <c r="P3063" i="14"/>
  <c r="O3063" i="14"/>
  <c r="T3062" i="14"/>
  <c r="S3062" i="14"/>
  <c r="P3062" i="14"/>
  <c r="O3062" i="14"/>
  <c r="T3061" i="14"/>
  <c r="S3061" i="14"/>
  <c r="P3061" i="14"/>
  <c r="O3061" i="14"/>
  <c r="T3060" i="14"/>
  <c r="S3060" i="14"/>
  <c r="P3060" i="14"/>
  <c r="O3060" i="14"/>
  <c r="T3059" i="14"/>
  <c r="S3059" i="14"/>
  <c r="P3059" i="14"/>
  <c r="O3059" i="14"/>
  <c r="T3058" i="14"/>
  <c r="S3058" i="14"/>
  <c r="P3058" i="14"/>
  <c r="O3058" i="14"/>
  <c r="T3057" i="14"/>
  <c r="S3057" i="14"/>
  <c r="P3057" i="14"/>
  <c r="O3057" i="14"/>
  <c r="T3056" i="14"/>
  <c r="S3056" i="14"/>
  <c r="P3056" i="14"/>
  <c r="O3056" i="14"/>
  <c r="T3055" i="14"/>
  <c r="S3055" i="14"/>
  <c r="P3055" i="14"/>
  <c r="O3055" i="14"/>
  <c r="T3054" i="14"/>
  <c r="S3054" i="14"/>
  <c r="P3054" i="14"/>
  <c r="O3054" i="14"/>
  <c r="T3053" i="14"/>
  <c r="S3053" i="14"/>
  <c r="P3053" i="14"/>
  <c r="O3053" i="14"/>
  <c r="T3052" i="14"/>
  <c r="S3052" i="14"/>
  <c r="P3052" i="14"/>
  <c r="O3052" i="14"/>
  <c r="T3051" i="14"/>
  <c r="S3051" i="14"/>
  <c r="P3051" i="14"/>
  <c r="O3051" i="14"/>
  <c r="T3050" i="14"/>
  <c r="S3050" i="14"/>
  <c r="P3050" i="14"/>
  <c r="O3050" i="14"/>
  <c r="T3049" i="14"/>
  <c r="S3049" i="14"/>
  <c r="P3049" i="14"/>
  <c r="O3049" i="14"/>
  <c r="T3048" i="14"/>
  <c r="S3048" i="14"/>
  <c r="P3048" i="14"/>
  <c r="O3048" i="14"/>
  <c r="T3047" i="14"/>
  <c r="S3047" i="14"/>
  <c r="P3047" i="14"/>
  <c r="O3047" i="14"/>
  <c r="T3046" i="14"/>
  <c r="S3046" i="14"/>
  <c r="P3046" i="14"/>
  <c r="O3046" i="14"/>
  <c r="T3045" i="14"/>
  <c r="S3045" i="14"/>
  <c r="P3045" i="14"/>
  <c r="O3045" i="14"/>
  <c r="T3044" i="14"/>
  <c r="S3044" i="14"/>
  <c r="P3044" i="14"/>
  <c r="O3044" i="14"/>
  <c r="T3043" i="14"/>
  <c r="S3043" i="14"/>
  <c r="P3043" i="14"/>
  <c r="O3043" i="14"/>
  <c r="T3042" i="14"/>
  <c r="S3042" i="14"/>
  <c r="P3042" i="14"/>
  <c r="O3042" i="14"/>
  <c r="T3041" i="14"/>
  <c r="S3041" i="14"/>
  <c r="P3041" i="14"/>
  <c r="O3041" i="14"/>
  <c r="T3040" i="14"/>
  <c r="S3040" i="14"/>
  <c r="P3040" i="14"/>
  <c r="O3040" i="14"/>
  <c r="T3039" i="14"/>
  <c r="S3039" i="14"/>
  <c r="P3039" i="14"/>
  <c r="O3039" i="14"/>
  <c r="T3038" i="14"/>
  <c r="S3038" i="14"/>
  <c r="P3038" i="14"/>
  <c r="O3038" i="14"/>
  <c r="T3037" i="14"/>
  <c r="S3037" i="14"/>
  <c r="P3037" i="14"/>
  <c r="O3037" i="14"/>
  <c r="T3036" i="14"/>
  <c r="S3036" i="14"/>
  <c r="P3036" i="14"/>
  <c r="O3036" i="14"/>
  <c r="T3035" i="14"/>
  <c r="S3035" i="14"/>
  <c r="P3035" i="14"/>
  <c r="O3035" i="14"/>
  <c r="T3034" i="14"/>
  <c r="S3034" i="14"/>
  <c r="P3034" i="14"/>
  <c r="O3034" i="14"/>
  <c r="T3033" i="14"/>
  <c r="S3033" i="14"/>
  <c r="P3033" i="14"/>
  <c r="O3033" i="14"/>
  <c r="T3032" i="14"/>
  <c r="S3032" i="14"/>
  <c r="P3032" i="14"/>
  <c r="O3032" i="14"/>
  <c r="T3031" i="14"/>
  <c r="S3031" i="14"/>
  <c r="P3031" i="14"/>
  <c r="O3031" i="14"/>
  <c r="T3030" i="14"/>
  <c r="S3030" i="14"/>
  <c r="P3030" i="14"/>
  <c r="O3030" i="14"/>
  <c r="T3029" i="14"/>
  <c r="S3029" i="14"/>
  <c r="P3029" i="14"/>
  <c r="O3029" i="14"/>
  <c r="T3028" i="14"/>
  <c r="S3028" i="14"/>
  <c r="P3028" i="14"/>
  <c r="O3028" i="14"/>
  <c r="T3027" i="14"/>
  <c r="S3027" i="14"/>
  <c r="P3027" i="14"/>
  <c r="O3027" i="14"/>
  <c r="T3026" i="14"/>
  <c r="S3026" i="14"/>
  <c r="P3026" i="14"/>
  <c r="O3026" i="14"/>
  <c r="T3025" i="14"/>
  <c r="S3025" i="14"/>
  <c r="P3025" i="14"/>
  <c r="O3025" i="14"/>
  <c r="T3024" i="14"/>
  <c r="S3024" i="14"/>
  <c r="P3024" i="14"/>
  <c r="O3024" i="14"/>
  <c r="T3023" i="14"/>
  <c r="S3023" i="14"/>
  <c r="P3023" i="14"/>
  <c r="O3023" i="14"/>
  <c r="T3022" i="14"/>
  <c r="S3022" i="14"/>
  <c r="P3022" i="14"/>
  <c r="O3022" i="14"/>
  <c r="T3021" i="14"/>
  <c r="S3021" i="14"/>
  <c r="P3021" i="14"/>
  <c r="O3021" i="14"/>
  <c r="T3020" i="14"/>
  <c r="S3020" i="14"/>
  <c r="P3020" i="14"/>
  <c r="O3020" i="14"/>
  <c r="T3019" i="14"/>
  <c r="S3019" i="14"/>
  <c r="P3019" i="14"/>
  <c r="O3019" i="14"/>
  <c r="T3018" i="14"/>
  <c r="S3018" i="14"/>
  <c r="P3018" i="14"/>
  <c r="O3018" i="14"/>
  <c r="T3017" i="14"/>
  <c r="S3017" i="14"/>
  <c r="P3017" i="14"/>
  <c r="O3017" i="14"/>
  <c r="T3016" i="14"/>
  <c r="S3016" i="14"/>
  <c r="P3016" i="14"/>
  <c r="O3016" i="14"/>
  <c r="T3015" i="14"/>
  <c r="S3015" i="14"/>
  <c r="P3015" i="14"/>
  <c r="O3015" i="14"/>
  <c r="T3014" i="14"/>
  <c r="S3014" i="14"/>
  <c r="P3014" i="14"/>
  <c r="O3014" i="14"/>
  <c r="T3013" i="14"/>
  <c r="S3013" i="14"/>
  <c r="P3013" i="14"/>
  <c r="O3013" i="14"/>
  <c r="T3012" i="14"/>
  <c r="S3012" i="14"/>
  <c r="P3012" i="14"/>
  <c r="O3012" i="14"/>
  <c r="T3011" i="14"/>
  <c r="S3011" i="14"/>
  <c r="P3011" i="14"/>
  <c r="O3011" i="14"/>
  <c r="T3010" i="14"/>
  <c r="S3010" i="14"/>
  <c r="P3010" i="14"/>
  <c r="O3010" i="14"/>
  <c r="T3009" i="14"/>
  <c r="S3009" i="14"/>
  <c r="P3009" i="14"/>
  <c r="O3009" i="14"/>
  <c r="T3008" i="14"/>
  <c r="S3008" i="14"/>
  <c r="P3008" i="14"/>
  <c r="O3008" i="14"/>
  <c r="T3007" i="14"/>
  <c r="S3007" i="14"/>
  <c r="P3007" i="14"/>
  <c r="O3007" i="14"/>
  <c r="T3006" i="14"/>
  <c r="S3006" i="14"/>
  <c r="P3006" i="14"/>
  <c r="O3006" i="14"/>
  <c r="T3005" i="14"/>
  <c r="S3005" i="14"/>
  <c r="P3005" i="14"/>
  <c r="O3005" i="14"/>
  <c r="T3004" i="14"/>
  <c r="S3004" i="14"/>
  <c r="P3004" i="14"/>
  <c r="O3004" i="14"/>
  <c r="T3003" i="14"/>
  <c r="S3003" i="14"/>
  <c r="P3003" i="14"/>
  <c r="O3003" i="14"/>
  <c r="T3002" i="14"/>
  <c r="S3002" i="14"/>
  <c r="P3002" i="14"/>
  <c r="O3002" i="14"/>
  <c r="T3001" i="14"/>
  <c r="S3001" i="14"/>
  <c r="P3001" i="14"/>
  <c r="O3001" i="14"/>
  <c r="T3000" i="14"/>
  <c r="S3000" i="14"/>
  <c r="P3000" i="14"/>
  <c r="O3000" i="14"/>
  <c r="T2999" i="14"/>
  <c r="S2999" i="14"/>
  <c r="P2999" i="14"/>
  <c r="O2999" i="14"/>
  <c r="T2998" i="14"/>
  <c r="S2998" i="14"/>
  <c r="P2998" i="14"/>
  <c r="O2998" i="14"/>
  <c r="T2997" i="14"/>
  <c r="S2997" i="14"/>
  <c r="P2997" i="14"/>
  <c r="O2997" i="14"/>
  <c r="T2996" i="14"/>
  <c r="S2996" i="14"/>
  <c r="P2996" i="14"/>
  <c r="O2996" i="14"/>
  <c r="T2995" i="14"/>
  <c r="S2995" i="14"/>
  <c r="P2995" i="14"/>
  <c r="O2995" i="14"/>
  <c r="T2994" i="14"/>
  <c r="S2994" i="14"/>
  <c r="P2994" i="14"/>
  <c r="O2994" i="14"/>
  <c r="T2993" i="14"/>
  <c r="S2993" i="14"/>
  <c r="P2993" i="14"/>
  <c r="O2993" i="14"/>
  <c r="T2992" i="14"/>
  <c r="S2992" i="14"/>
  <c r="P2992" i="14"/>
  <c r="O2992" i="14"/>
  <c r="T2991" i="14"/>
  <c r="S2991" i="14"/>
  <c r="P2991" i="14"/>
  <c r="O2991" i="14"/>
  <c r="T2990" i="14"/>
  <c r="S2990" i="14"/>
  <c r="P2990" i="14"/>
  <c r="O2990" i="14"/>
  <c r="T2989" i="14"/>
  <c r="S2989" i="14"/>
  <c r="P2989" i="14"/>
  <c r="O2989" i="14"/>
  <c r="T2988" i="14"/>
  <c r="S2988" i="14"/>
  <c r="P2988" i="14"/>
  <c r="O2988" i="14"/>
  <c r="T2987" i="14"/>
  <c r="S2987" i="14"/>
  <c r="P2987" i="14"/>
  <c r="O2987" i="14"/>
  <c r="T2986" i="14"/>
  <c r="S2986" i="14"/>
  <c r="P2986" i="14"/>
  <c r="O2986" i="14"/>
  <c r="T2985" i="14"/>
  <c r="S2985" i="14"/>
  <c r="P2985" i="14"/>
  <c r="O2985" i="14"/>
  <c r="T2984" i="14"/>
  <c r="S2984" i="14"/>
  <c r="P2984" i="14"/>
  <c r="O2984" i="14"/>
  <c r="T2983" i="14"/>
  <c r="S2983" i="14"/>
  <c r="P2983" i="14"/>
  <c r="O2983" i="14"/>
  <c r="T2982" i="14"/>
  <c r="S2982" i="14"/>
  <c r="P2982" i="14"/>
  <c r="O2982" i="14"/>
  <c r="T2981" i="14"/>
  <c r="S2981" i="14"/>
  <c r="P2981" i="14"/>
  <c r="O2981" i="14"/>
  <c r="T2980" i="14"/>
  <c r="S2980" i="14"/>
  <c r="P2980" i="14"/>
  <c r="O2980" i="14"/>
  <c r="T2979" i="14"/>
  <c r="S2979" i="14"/>
  <c r="P2979" i="14"/>
  <c r="O2979" i="14"/>
  <c r="T2978" i="14"/>
  <c r="S2978" i="14"/>
  <c r="P2978" i="14"/>
  <c r="O2978" i="14"/>
  <c r="T2977" i="14"/>
  <c r="S2977" i="14"/>
  <c r="P2977" i="14"/>
  <c r="O2977" i="14"/>
  <c r="T2976" i="14"/>
  <c r="S2976" i="14"/>
  <c r="P2976" i="14"/>
  <c r="O2976" i="14"/>
  <c r="T2975" i="14"/>
  <c r="S2975" i="14"/>
  <c r="P2975" i="14"/>
  <c r="O2975" i="14"/>
  <c r="T2974" i="14"/>
  <c r="S2974" i="14"/>
  <c r="P2974" i="14"/>
  <c r="O2974" i="14"/>
  <c r="T2973" i="14"/>
  <c r="S2973" i="14"/>
  <c r="P2973" i="14"/>
  <c r="O2973" i="14"/>
  <c r="T2972" i="14"/>
  <c r="S2972" i="14"/>
  <c r="P2972" i="14"/>
  <c r="O2972" i="14"/>
  <c r="T2971" i="14"/>
  <c r="S2971" i="14"/>
  <c r="P2971" i="14"/>
  <c r="O2971" i="14"/>
  <c r="T2970" i="14"/>
  <c r="S2970" i="14"/>
  <c r="P2970" i="14"/>
  <c r="O2970" i="14"/>
  <c r="T2969" i="14"/>
  <c r="S2969" i="14"/>
  <c r="P2969" i="14"/>
  <c r="O2969" i="14"/>
  <c r="T2968" i="14"/>
  <c r="S2968" i="14"/>
  <c r="P2968" i="14"/>
  <c r="O2968" i="14"/>
  <c r="T2967" i="14"/>
  <c r="S2967" i="14"/>
  <c r="P2967" i="14"/>
  <c r="O2967" i="14"/>
  <c r="T2966" i="14"/>
  <c r="S2966" i="14"/>
  <c r="P2966" i="14"/>
  <c r="O2966" i="14"/>
  <c r="T2965" i="14"/>
  <c r="S2965" i="14"/>
  <c r="P2965" i="14"/>
  <c r="O2965" i="14"/>
  <c r="T2964" i="14"/>
  <c r="S2964" i="14"/>
  <c r="P2964" i="14"/>
  <c r="O2964" i="14"/>
  <c r="T2963" i="14"/>
  <c r="S2963" i="14"/>
  <c r="P2963" i="14"/>
  <c r="O2963" i="14"/>
  <c r="T2962" i="14"/>
  <c r="S2962" i="14"/>
  <c r="P2962" i="14"/>
  <c r="O2962" i="14"/>
  <c r="T2961" i="14"/>
  <c r="S2961" i="14"/>
  <c r="P2961" i="14"/>
  <c r="O2961" i="14"/>
  <c r="T2960" i="14"/>
  <c r="S2960" i="14"/>
  <c r="P2960" i="14"/>
  <c r="O2960" i="14"/>
  <c r="T2959" i="14"/>
  <c r="S2959" i="14"/>
  <c r="P2959" i="14"/>
  <c r="O2959" i="14"/>
  <c r="T2958" i="14"/>
  <c r="S2958" i="14"/>
  <c r="P2958" i="14"/>
  <c r="O2958" i="14"/>
  <c r="T2957" i="14"/>
  <c r="S2957" i="14"/>
  <c r="P2957" i="14"/>
  <c r="O2957" i="14"/>
  <c r="T2956" i="14"/>
  <c r="S2956" i="14"/>
  <c r="P2956" i="14"/>
  <c r="O2956" i="14"/>
  <c r="T2955" i="14"/>
  <c r="S2955" i="14"/>
  <c r="P2955" i="14"/>
  <c r="O2955" i="14"/>
  <c r="T2954" i="14"/>
  <c r="S2954" i="14"/>
  <c r="P2954" i="14"/>
  <c r="O2954" i="14"/>
  <c r="T2953" i="14"/>
  <c r="S2953" i="14"/>
  <c r="P2953" i="14"/>
  <c r="O2953" i="14"/>
  <c r="T2952" i="14"/>
  <c r="S2952" i="14"/>
  <c r="P2952" i="14"/>
  <c r="O2952" i="14"/>
  <c r="T2951" i="14"/>
  <c r="S2951" i="14"/>
  <c r="P2951" i="14"/>
  <c r="O2951" i="14"/>
  <c r="T2950" i="14"/>
  <c r="S2950" i="14"/>
  <c r="P2950" i="14"/>
  <c r="O2950" i="14"/>
  <c r="T2949" i="14"/>
  <c r="S2949" i="14"/>
  <c r="P2949" i="14"/>
  <c r="O2949" i="14"/>
  <c r="T2948" i="14"/>
  <c r="S2948" i="14"/>
  <c r="P2948" i="14"/>
  <c r="O2948" i="14"/>
  <c r="T2947" i="14"/>
  <c r="S2947" i="14"/>
  <c r="P2947" i="14"/>
  <c r="O2947" i="14"/>
  <c r="T2946" i="14"/>
  <c r="S2946" i="14"/>
  <c r="P2946" i="14"/>
  <c r="O2946" i="14"/>
  <c r="T2945" i="14"/>
  <c r="S2945" i="14"/>
  <c r="P2945" i="14"/>
  <c r="O2945" i="14"/>
  <c r="T2944" i="14"/>
  <c r="S2944" i="14"/>
  <c r="P2944" i="14"/>
  <c r="O2944" i="14"/>
  <c r="T2943" i="14"/>
  <c r="S2943" i="14"/>
  <c r="P2943" i="14"/>
  <c r="O2943" i="14"/>
  <c r="T2942" i="14"/>
  <c r="S2942" i="14"/>
  <c r="P2942" i="14"/>
  <c r="O2942" i="14"/>
  <c r="T2941" i="14"/>
  <c r="S2941" i="14"/>
  <c r="P2941" i="14"/>
  <c r="O2941" i="14"/>
  <c r="T2940" i="14"/>
  <c r="S2940" i="14"/>
  <c r="P2940" i="14"/>
  <c r="O2940" i="14"/>
  <c r="T2939" i="14"/>
  <c r="S2939" i="14"/>
  <c r="P2939" i="14"/>
  <c r="O2939" i="14"/>
  <c r="T2938" i="14"/>
  <c r="S2938" i="14"/>
  <c r="P2938" i="14"/>
  <c r="O2938" i="14"/>
  <c r="T2937" i="14"/>
  <c r="S2937" i="14"/>
  <c r="P2937" i="14"/>
  <c r="O2937" i="14"/>
  <c r="T2936" i="14"/>
  <c r="S2936" i="14"/>
  <c r="P2936" i="14"/>
  <c r="O2936" i="14"/>
  <c r="T2935" i="14"/>
  <c r="S2935" i="14"/>
  <c r="P2935" i="14"/>
  <c r="O2935" i="14"/>
  <c r="T2934" i="14"/>
  <c r="S2934" i="14"/>
  <c r="P2934" i="14"/>
  <c r="O2934" i="14"/>
  <c r="T2933" i="14"/>
  <c r="S2933" i="14"/>
  <c r="P2933" i="14"/>
  <c r="O2933" i="14"/>
  <c r="T2932" i="14"/>
  <c r="S2932" i="14"/>
  <c r="P2932" i="14"/>
  <c r="O2932" i="14"/>
  <c r="T2931" i="14"/>
  <c r="S2931" i="14"/>
  <c r="P2931" i="14"/>
  <c r="O2931" i="14"/>
  <c r="T2930" i="14"/>
  <c r="S2930" i="14"/>
  <c r="P2930" i="14"/>
  <c r="O2930" i="14"/>
  <c r="T2929" i="14"/>
  <c r="S2929" i="14"/>
  <c r="P2929" i="14"/>
  <c r="O2929" i="14"/>
  <c r="T2928" i="14"/>
  <c r="S2928" i="14"/>
  <c r="P2928" i="14"/>
  <c r="O2928" i="14"/>
  <c r="T2927" i="14"/>
  <c r="S2927" i="14"/>
  <c r="P2927" i="14"/>
  <c r="O2927" i="14"/>
  <c r="T2926" i="14"/>
  <c r="S2926" i="14"/>
  <c r="P2926" i="14"/>
  <c r="O2926" i="14"/>
  <c r="T2925" i="14"/>
  <c r="S2925" i="14"/>
  <c r="P2925" i="14"/>
  <c r="O2925" i="14"/>
  <c r="T2924" i="14"/>
  <c r="S2924" i="14"/>
  <c r="P2924" i="14"/>
  <c r="O2924" i="14"/>
  <c r="T2923" i="14"/>
  <c r="S2923" i="14"/>
  <c r="P2923" i="14"/>
  <c r="O2923" i="14"/>
  <c r="T2922" i="14"/>
  <c r="S2922" i="14"/>
  <c r="P2922" i="14"/>
  <c r="O2922" i="14"/>
  <c r="T2921" i="14"/>
  <c r="S2921" i="14"/>
  <c r="P2921" i="14"/>
  <c r="O2921" i="14"/>
  <c r="T2920" i="14"/>
  <c r="S2920" i="14"/>
  <c r="P2920" i="14"/>
  <c r="O2920" i="14"/>
  <c r="T2919" i="14"/>
  <c r="S2919" i="14"/>
  <c r="P2919" i="14"/>
  <c r="O2919" i="14"/>
  <c r="T2918" i="14"/>
  <c r="S2918" i="14"/>
  <c r="P2918" i="14"/>
  <c r="O2918" i="14"/>
  <c r="T2917" i="14"/>
  <c r="S2917" i="14"/>
  <c r="P2917" i="14"/>
  <c r="O2917" i="14"/>
  <c r="T2916" i="14"/>
  <c r="S2916" i="14"/>
  <c r="P2916" i="14"/>
  <c r="O2916" i="14"/>
  <c r="T2915" i="14"/>
  <c r="S2915" i="14"/>
  <c r="P2915" i="14"/>
  <c r="O2915" i="14"/>
  <c r="T2914" i="14"/>
  <c r="S2914" i="14"/>
  <c r="P2914" i="14"/>
  <c r="O2914" i="14"/>
  <c r="T2913" i="14"/>
  <c r="S2913" i="14"/>
  <c r="P2913" i="14"/>
  <c r="O2913" i="14"/>
  <c r="T2912" i="14"/>
  <c r="S2912" i="14"/>
  <c r="P2912" i="14"/>
  <c r="O2912" i="14"/>
  <c r="T2911" i="14"/>
  <c r="S2911" i="14"/>
  <c r="P2911" i="14"/>
  <c r="O2911" i="14"/>
  <c r="T2910" i="14"/>
  <c r="S2910" i="14"/>
  <c r="P2910" i="14"/>
  <c r="O2910" i="14"/>
  <c r="T2909" i="14"/>
  <c r="S2909" i="14"/>
  <c r="P2909" i="14"/>
  <c r="O2909" i="14"/>
  <c r="T2908" i="14"/>
  <c r="S2908" i="14"/>
  <c r="P2908" i="14"/>
  <c r="O2908" i="14"/>
  <c r="T2907" i="14"/>
  <c r="S2907" i="14"/>
  <c r="P2907" i="14"/>
  <c r="O2907" i="14"/>
  <c r="T2906" i="14"/>
  <c r="S2906" i="14"/>
  <c r="P2906" i="14"/>
  <c r="O2906" i="14"/>
  <c r="T2905" i="14"/>
  <c r="S2905" i="14"/>
  <c r="P2905" i="14"/>
  <c r="O2905" i="14"/>
  <c r="T2904" i="14"/>
  <c r="S2904" i="14"/>
  <c r="P2904" i="14"/>
  <c r="O2904" i="14"/>
  <c r="T2903" i="14"/>
  <c r="S2903" i="14"/>
  <c r="P2903" i="14"/>
  <c r="O2903" i="14"/>
  <c r="T2902" i="14"/>
  <c r="S2902" i="14"/>
  <c r="P2902" i="14"/>
  <c r="O2902" i="14"/>
  <c r="T2901" i="14"/>
  <c r="S2901" i="14"/>
  <c r="P2901" i="14"/>
  <c r="O2901" i="14"/>
  <c r="T2900" i="14"/>
  <c r="S2900" i="14"/>
  <c r="P2900" i="14"/>
  <c r="O2900" i="14"/>
  <c r="T2899" i="14"/>
  <c r="S2899" i="14"/>
  <c r="P2899" i="14"/>
  <c r="O2899" i="14"/>
  <c r="T2898" i="14"/>
  <c r="S2898" i="14"/>
  <c r="P2898" i="14"/>
  <c r="O2898" i="14"/>
  <c r="T2897" i="14"/>
  <c r="S2897" i="14"/>
  <c r="P2897" i="14"/>
  <c r="O2897" i="14"/>
  <c r="T2896" i="14"/>
  <c r="S2896" i="14"/>
  <c r="P2896" i="14"/>
  <c r="O2896" i="14"/>
  <c r="T2895" i="14"/>
  <c r="S2895" i="14"/>
  <c r="P2895" i="14"/>
  <c r="O2895" i="14"/>
  <c r="T2894" i="14"/>
  <c r="S2894" i="14"/>
  <c r="P2894" i="14"/>
  <c r="O2894" i="14"/>
  <c r="T2893" i="14"/>
  <c r="S2893" i="14"/>
  <c r="P2893" i="14"/>
  <c r="O2893" i="14"/>
  <c r="T2892" i="14"/>
  <c r="S2892" i="14"/>
  <c r="P2892" i="14"/>
  <c r="O2892" i="14"/>
  <c r="T2891" i="14"/>
  <c r="S2891" i="14"/>
  <c r="P2891" i="14"/>
  <c r="O2891" i="14"/>
  <c r="T2890" i="14"/>
  <c r="S2890" i="14"/>
  <c r="P2890" i="14"/>
  <c r="O2890" i="14"/>
  <c r="T2889" i="14"/>
  <c r="S2889" i="14"/>
  <c r="P2889" i="14"/>
  <c r="O2889" i="14"/>
  <c r="T2888" i="14"/>
  <c r="S2888" i="14"/>
  <c r="P2888" i="14"/>
  <c r="O2888" i="14"/>
  <c r="T2887" i="14"/>
  <c r="S2887" i="14"/>
  <c r="P2887" i="14"/>
  <c r="O2887" i="14"/>
  <c r="T2886" i="14"/>
  <c r="S2886" i="14"/>
  <c r="P2886" i="14"/>
  <c r="O2886" i="14"/>
  <c r="T2885" i="14"/>
  <c r="S2885" i="14"/>
  <c r="P2885" i="14"/>
  <c r="O2885" i="14"/>
  <c r="T2884" i="14"/>
  <c r="S2884" i="14"/>
  <c r="P2884" i="14"/>
  <c r="O2884" i="14"/>
  <c r="T2883" i="14"/>
  <c r="S2883" i="14"/>
  <c r="P2883" i="14"/>
  <c r="O2883" i="14"/>
  <c r="T2882" i="14"/>
  <c r="S2882" i="14"/>
  <c r="P2882" i="14"/>
  <c r="O2882" i="14"/>
  <c r="T2881" i="14"/>
  <c r="S2881" i="14"/>
  <c r="P2881" i="14"/>
  <c r="O2881" i="14"/>
  <c r="T2880" i="14"/>
  <c r="S2880" i="14"/>
  <c r="P2880" i="14"/>
  <c r="O2880" i="14"/>
  <c r="T2879" i="14"/>
  <c r="S2879" i="14"/>
  <c r="P2879" i="14"/>
  <c r="O2879" i="14"/>
  <c r="T2878" i="14"/>
  <c r="S2878" i="14"/>
  <c r="P2878" i="14"/>
  <c r="O2878" i="14"/>
  <c r="T2877" i="14"/>
  <c r="S2877" i="14"/>
  <c r="P2877" i="14"/>
  <c r="O2877" i="14"/>
  <c r="T2876" i="14"/>
  <c r="S2876" i="14"/>
  <c r="P2876" i="14"/>
  <c r="O2876" i="14"/>
  <c r="T2875" i="14"/>
  <c r="S2875" i="14"/>
  <c r="P2875" i="14"/>
  <c r="O2875" i="14"/>
  <c r="T2874" i="14"/>
  <c r="S2874" i="14"/>
  <c r="P2874" i="14"/>
  <c r="O2874" i="14"/>
  <c r="T2873" i="14"/>
  <c r="S2873" i="14"/>
  <c r="P2873" i="14"/>
  <c r="O2873" i="14"/>
  <c r="T2872" i="14"/>
  <c r="S2872" i="14"/>
  <c r="P2872" i="14"/>
  <c r="O2872" i="14"/>
  <c r="T2871" i="14"/>
  <c r="S2871" i="14"/>
  <c r="P2871" i="14"/>
  <c r="O2871" i="14"/>
  <c r="T2870" i="14"/>
  <c r="S2870" i="14"/>
  <c r="P2870" i="14"/>
  <c r="O2870" i="14"/>
  <c r="T2869" i="14"/>
  <c r="S2869" i="14"/>
  <c r="P2869" i="14"/>
  <c r="O2869" i="14"/>
  <c r="T2868" i="14"/>
  <c r="S2868" i="14"/>
  <c r="P2868" i="14"/>
  <c r="O2868" i="14"/>
  <c r="T2867" i="14"/>
  <c r="S2867" i="14"/>
  <c r="P2867" i="14"/>
  <c r="O2867" i="14"/>
  <c r="T2866" i="14"/>
  <c r="S2866" i="14"/>
  <c r="P2866" i="14"/>
  <c r="O2866" i="14"/>
  <c r="T2865" i="14"/>
  <c r="S2865" i="14"/>
  <c r="P2865" i="14"/>
  <c r="O2865" i="14"/>
  <c r="T2864" i="14"/>
  <c r="S2864" i="14"/>
  <c r="P2864" i="14"/>
  <c r="O2864" i="14"/>
  <c r="T2863" i="14"/>
  <c r="S2863" i="14"/>
  <c r="P2863" i="14"/>
  <c r="O2863" i="14"/>
  <c r="T2862" i="14"/>
  <c r="S2862" i="14"/>
  <c r="P2862" i="14"/>
  <c r="O2862" i="14"/>
  <c r="T2861" i="14"/>
  <c r="S2861" i="14"/>
  <c r="P2861" i="14"/>
  <c r="O2861" i="14"/>
  <c r="T2860" i="14"/>
  <c r="S2860" i="14"/>
  <c r="P2860" i="14"/>
  <c r="O2860" i="14"/>
  <c r="T2859" i="14"/>
  <c r="S2859" i="14"/>
  <c r="P2859" i="14"/>
  <c r="O2859" i="14"/>
  <c r="T2858" i="14"/>
  <c r="S2858" i="14"/>
  <c r="P2858" i="14"/>
  <c r="O2858" i="14"/>
  <c r="T2857" i="14"/>
  <c r="S2857" i="14"/>
  <c r="P2857" i="14"/>
  <c r="O2857" i="14"/>
  <c r="T2856" i="14"/>
  <c r="S2856" i="14"/>
  <c r="P2856" i="14"/>
  <c r="O2856" i="14"/>
  <c r="T2855" i="14"/>
  <c r="S2855" i="14"/>
  <c r="P2855" i="14"/>
  <c r="O2855" i="14"/>
  <c r="T2854" i="14"/>
  <c r="S2854" i="14"/>
  <c r="P2854" i="14"/>
  <c r="O2854" i="14"/>
  <c r="T2853" i="14"/>
  <c r="S2853" i="14"/>
  <c r="P2853" i="14"/>
  <c r="O2853" i="14"/>
  <c r="T2852" i="14"/>
  <c r="S2852" i="14"/>
  <c r="P2852" i="14"/>
  <c r="O2852" i="14"/>
  <c r="T2851" i="14"/>
  <c r="S2851" i="14"/>
  <c r="P2851" i="14"/>
  <c r="O2851" i="14"/>
  <c r="T2850" i="14"/>
  <c r="S2850" i="14"/>
  <c r="P2850" i="14"/>
  <c r="O2850" i="14"/>
  <c r="T2849" i="14"/>
  <c r="S2849" i="14"/>
  <c r="P2849" i="14"/>
  <c r="O2849" i="14"/>
  <c r="T2848" i="14"/>
  <c r="S2848" i="14"/>
  <c r="P2848" i="14"/>
  <c r="O2848" i="14"/>
  <c r="T2847" i="14"/>
  <c r="S2847" i="14"/>
  <c r="P2847" i="14"/>
  <c r="O2847" i="14"/>
  <c r="T2846" i="14"/>
  <c r="S2846" i="14"/>
  <c r="P2846" i="14"/>
  <c r="O2846" i="14"/>
  <c r="T2845" i="14"/>
  <c r="S2845" i="14"/>
  <c r="P2845" i="14"/>
  <c r="O2845" i="14"/>
  <c r="T2844" i="14"/>
  <c r="S2844" i="14"/>
  <c r="P2844" i="14"/>
  <c r="O2844" i="14"/>
  <c r="T2843" i="14"/>
  <c r="S2843" i="14"/>
  <c r="P2843" i="14"/>
  <c r="O2843" i="14"/>
  <c r="T2842" i="14"/>
  <c r="S2842" i="14"/>
  <c r="P2842" i="14"/>
  <c r="O2842" i="14"/>
  <c r="T2841" i="14"/>
  <c r="S2841" i="14"/>
  <c r="P2841" i="14"/>
  <c r="O2841" i="14"/>
  <c r="T2840" i="14"/>
  <c r="S2840" i="14"/>
  <c r="P2840" i="14"/>
  <c r="O2840" i="14"/>
  <c r="T2839" i="14"/>
  <c r="S2839" i="14"/>
  <c r="P2839" i="14"/>
  <c r="O2839" i="14"/>
  <c r="T2838" i="14"/>
  <c r="S2838" i="14"/>
  <c r="P2838" i="14"/>
  <c r="O2838" i="14"/>
  <c r="T2837" i="14"/>
  <c r="S2837" i="14"/>
  <c r="P2837" i="14"/>
  <c r="O2837" i="14"/>
  <c r="T2836" i="14"/>
  <c r="S2836" i="14"/>
  <c r="P2836" i="14"/>
  <c r="O2836" i="14"/>
  <c r="T2835" i="14"/>
  <c r="S2835" i="14"/>
  <c r="P2835" i="14"/>
  <c r="O2835" i="14"/>
  <c r="T2834" i="14"/>
  <c r="S2834" i="14"/>
  <c r="P2834" i="14"/>
  <c r="O2834" i="14"/>
  <c r="T2833" i="14"/>
  <c r="S2833" i="14"/>
  <c r="P2833" i="14"/>
  <c r="O2833" i="14"/>
  <c r="T2832" i="14"/>
  <c r="S2832" i="14"/>
  <c r="P2832" i="14"/>
  <c r="O2832" i="14"/>
  <c r="T2831" i="14"/>
  <c r="S2831" i="14"/>
  <c r="P2831" i="14"/>
  <c r="O2831" i="14"/>
  <c r="T2830" i="14"/>
  <c r="S2830" i="14"/>
  <c r="P2830" i="14"/>
  <c r="O2830" i="14"/>
  <c r="T2829" i="14"/>
  <c r="S2829" i="14"/>
  <c r="P2829" i="14"/>
  <c r="O2829" i="14"/>
  <c r="T2828" i="14"/>
  <c r="S2828" i="14"/>
  <c r="P2828" i="14"/>
  <c r="O2828" i="14"/>
  <c r="T2827" i="14"/>
  <c r="S2827" i="14"/>
  <c r="P2827" i="14"/>
  <c r="O2827" i="14"/>
  <c r="T2826" i="14"/>
  <c r="S2826" i="14"/>
  <c r="P2826" i="14"/>
  <c r="O2826" i="14"/>
  <c r="T2825" i="14"/>
  <c r="S2825" i="14"/>
  <c r="P2825" i="14"/>
  <c r="O2825" i="14"/>
  <c r="T2824" i="14"/>
  <c r="S2824" i="14"/>
  <c r="P2824" i="14"/>
  <c r="O2824" i="14"/>
  <c r="T2823" i="14"/>
  <c r="S2823" i="14"/>
  <c r="P2823" i="14"/>
  <c r="O2823" i="14"/>
  <c r="T2822" i="14"/>
  <c r="S2822" i="14"/>
  <c r="P2822" i="14"/>
  <c r="O2822" i="14"/>
  <c r="T2821" i="14"/>
  <c r="S2821" i="14"/>
  <c r="P2821" i="14"/>
  <c r="O2821" i="14"/>
  <c r="T2820" i="14"/>
  <c r="S2820" i="14"/>
  <c r="P2820" i="14"/>
  <c r="O2820" i="14"/>
  <c r="T2819" i="14"/>
  <c r="S2819" i="14"/>
  <c r="P2819" i="14"/>
  <c r="O2819" i="14"/>
  <c r="T2818" i="14"/>
  <c r="S2818" i="14"/>
  <c r="P2818" i="14"/>
  <c r="O2818" i="14"/>
  <c r="T2817" i="14"/>
  <c r="S2817" i="14"/>
  <c r="P2817" i="14"/>
  <c r="O2817" i="14"/>
  <c r="T2816" i="14"/>
  <c r="S2816" i="14"/>
  <c r="P2816" i="14"/>
  <c r="O2816" i="14"/>
  <c r="T2815" i="14"/>
  <c r="S2815" i="14"/>
  <c r="P2815" i="14"/>
  <c r="O2815" i="14"/>
  <c r="T2814" i="14"/>
  <c r="S2814" i="14"/>
  <c r="P2814" i="14"/>
  <c r="O2814" i="14"/>
  <c r="T2813" i="14"/>
  <c r="S2813" i="14"/>
  <c r="P2813" i="14"/>
  <c r="O2813" i="14"/>
  <c r="T2812" i="14"/>
  <c r="S2812" i="14"/>
  <c r="P2812" i="14"/>
  <c r="O2812" i="14"/>
  <c r="T2811" i="14"/>
  <c r="S2811" i="14"/>
  <c r="P2811" i="14"/>
  <c r="O2811" i="14"/>
  <c r="T2810" i="14"/>
  <c r="S2810" i="14"/>
  <c r="P2810" i="14"/>
  <c r="O2810" i="14"/>
  <c r="T2809" i="14"/>
  <c r="S2809" i="14"/>
  <c r="P2809" i="14"/>
  <c r="O2809" i="14"/>
  <c r="T2808" i="14"/>
  <c r="S2808" i="14"/>
  <c r="P2808" i="14"/>
  <c r="O2808" i="14"/>
  <c r="T2807" i="14"/>
  <c r="S2807" i="14"/>
  <c r="P2807" i="14"/>
  <c r="O2807" i="14"/>
  <c r="T2806" i="14"/>
  <c r="S2806" i="14"/>
  <c r="P2806" i="14"/>
  <c r="O2806" i="14"/>
  <c r="T2805" i="14"/>
  <c r="S2805" i="14"/>
  <c r="P2805" i="14"/>
  <c r="O2805" i="14"/>
  <c r="T2804" i="14"/>
  <c r="S2804" i="14"/>
  <c r="P2804" i="14"/>
  <c r="O2804" i="14"/>
  <c r="T2803" i="14"/>
  <c r="S2803" i="14"/>
  <c r="P2803" i="14"/>
  <c r="O2803" i="14"/>
  <c r="T2802" i="14"/>
  <c r="S2802" i="14"/>
  <c r="P2802" i="14"/>
  <c r="O2802" i="14"/>
  <c r="T2801" i="14"/>
  <c r="S2801" i="14"/>
  <c r="P2801" i="14"/>
  <c r="O2801" i="14"/>
  <c r="T2800" i="14"/>
  <c r="S2800" i="14"/>
  <c r="P2800" i="14"/>
  <c r="O2800" i="14"/>
  <c r="T2799" i="14"/>
  <c r="S2799" i="14"/>
  <c r="P2799" i="14"/>
  <c r="O2799" i="14"/>
  <c r="T2798" i="14"/>
  <c r="S2798" i="14"/>
  <c r="P2798" i="14"/>
  <c r="O2798" i="14"/>
  <c r="T2797" i="14"/>
  <c r="S2797" i="14"/>
  <c r="P2797" i="14"/>
  <c r="O2797" i="14"/>
  <c r="T2796" i="14"/>
  <c r="S2796" i="14"/>
  <c r="P2796" i="14"/>
  <c r="O2796" i="14"/>
  <c r="T2795" i="14"/>
  <c r="S2795" i="14"/>
  <c r="P2795" i="14"/>
  <c r="O2795" i="14"/>
  <c r="T2794" i="14"/>
  <c r="S2794" i="14"/>
  <c r="P2794" i="14"/>
  <c r="O2794" i="14"/>
  <c r="T2793" i="14"/>
  <c r="S2793" i="14"/>
  <c r="P2793" i="14"/>
  <c r="O2793" i="14"/>
  <c r="T2792" i="14"/>
  <c r="S2792" i="14"/>
  <c r="P2792" i="14"/>
  <c r="O2792" i="14"/>
  <c r="T2791" i="14"/>
  <c r="S2791" i="14"/>
  <c r="P2791" i="14"/>
  <c r="O2791" i="14"/>
  <c r="T2790" i="14"/>
  <c r="S2790" i="14"/>
  <c r="P2790" i="14"/>
  <c r="O2790" i="14"/>
  <c r="T2789" i="14"/>
  <c r="S2789" i="14"/>
  <c r="P2789" i="14"/>
  <c r="O2789" i="14"/>
  <c r="T2788" i="14"/>
  <c r="S2788" i="14"/>
  <c r="P2788" i="14"/>
  <c r="O2788" i="14"/>
  <c r="T2787" i="14"/>
  <c r="S2787" i="14"/>
  <c r="P2787" i="14"/>
  <c r="O2787" i="14"/>
  <c r="T2786" i="14"/>
  <c r="S2786" i="14"/>
  <c r="P2786" i="14"/>
  <c r="O2786" i="14"/>
  <c r="T2785" i="14"/>
  <c r="S2785" i="14"/>
  <c r="P2785" i="14"/>
  <c r="O2785" i="14"/>
  <c r="T2784" i="14"/>
  <c r="S2784" i="14"/>
  <c r="P2784" i="14"/>
  <c r="O2784" i="14"/>
  <c r="T2783" i="14"/>
  <c r="S2783" i="14"/>
  <c r="P2783" i="14"/>
  <c r="O2783" i="14"/>
  <c r="T2782" i="14"/>
  <c r="S2782" i="14"/>
  <c r="P2782" i="14"/>
  <c r="O2782" i="14"/>
  <c r="T2781" i="14"/>
  <c r="S2781" i="14"/>
  <c r="P2781" i="14"/>
  <c r="O2781" i="14"/>
  <c r="T2780" i="14"/>
  <c r="S2780" i="14"/>
  <c r="P2780" i="14"/>
  <c r="O2780" i="14"/>
  <c r="T2779" i="14"/>
  <c r="S2779" i="14"/>
  <c r="P2779" i="14"/>
  <c r="O2779" i="14"/>
  <c r="T2778" i="14"/>
  <c r="S2778" i="14"/>
  <c r="P2778" i="14"/>
  <c r="O2778" i="14"/>
  <c r="T2777" i="14"/>
  <c r="S2777" i="14"/>
  <c r="P2777" i="14"/>
  <c r="O2777" i="14"/>
  <c r="T2776" i="14"/>
  <c r="S2776" i="14"/>
  <c r="P2776" i="14"/>
  <c r="O2776" i="14"/>
  <c r="T2775" i="14"/>
  <c r="S2775" i="14"/>
  <c r="P2775" i="14"/>
  <c r="O2775" i="14"/>
  <c r="T2774" i="14"/>
  <c r="S2774" i="14"/>
  <c r="P2774" i="14"/>
  <c r="O2774" i="14"/>
  <c r="T2773" i="14"/>
  <c r="S2773" i="14"/>
  <c r="P2773" i="14"/>
  <c r="O2773" i="14"/>
  <c r="T2772" i="14"/>
  <c r="S2772" i="14"/>
  <c r="P2772" i="14"/>
  <c r="O2772" i="14"/>
  <c r="T2771" i="14"/>
  <c r="S2771" i="14"/>
  <c r="P2771" i="14"/>
  <c r="O2771" i="14"/>
  <c r="T2770" i="14"/>
  <c r="S2770" i="14"/>
  <c r="P2770" i="14"/>
  <c r="O2770" i="14"/>
  <c r="T2769" i="14"/>
  <c r="S2769" i="14"/>
  <c r="P2769" i="14"/>
  <c r="O2769" i="14"/>
  <c r="T2768" i="14"/>
  <c r="S2768" i="14"/>
  <c r="P2768" i="14"/>
  <c r="O2768" i="14"/>
  <c r="T2767" i="14"/>
  <c r="S2767" i="14"/>
  <c r="P2767" i="14"/>
  <c r="O2767" i="14"/>
  <c r="T2766" i="14"/>
  <c r="S2766" i="14"/>
  <c r="P2766" i="14"/>
  <c r="O2766" i="14"/>
  <c r="T2765" i="14"/>
  <c r="S2765" i="14"/>
  <c r="P2765" i="14"/>
  <c r="O2765" i="14"/>
  <c r="T2764" i="14"/>
  <c r="S2764" i="14"/>
  <c r="P2764" i="14"/>
  <c r="O2764" i="14"/>
  <c r="T2763" i="14"/>
  <c r="S2763" i="14"/>
  <c r="P2763" i="14"/>
  <c r="O2763" i="14"/>
  <c r="T2762" i="14"/>
  <c r="S2762" i="14"/>
  <c r="P2762" i="14"/>
  <c r="O2762" i="14"/>
  <c r="T2761" i="14"/>
  <c r="S2761" i="14"/>
  <c r="P2761" i="14"/>
  <c r="O2761" i="14"/>
  <c r="T2760" i="14"/>
  <c r="S2760" i="14"/>
  <c r="P2760" i="14"/>
  <c r="O2760" i="14"/>
  <c r="T2759" i="14"/>
  <c r="S2759" i="14"/>
  <c r="P2759" i="14"/>
  <c r="O2759" i="14"/>
  <c r="T2758" i="14"/>
  <c r="S2758" i="14"/>
  <c r="P2758" i="14"/>
  <c r="O2758" i="14"/>
  <c r="T2757" i="14"/>
  <c r="S2757" i="14"/>
  <c r="P2757" i="14"/>
  <c r="O2757" i="14"/>
  <c r="T2756" i="14"/>
  <c r="S2756" i="14"/>
  <c r="P2756" i="14"/>
  <c r="O2756" i="14"/>
  <c r="T2755" i="14"/>
  <c r="S2755" i="14"/>
  <c r="P2755" i="14"/>
  <c r="O2755" i="14"/>
  <c r="T2754" i="14"/>
  <c r="S2754" i="14"/>
  <c r="P2754" i="14"/>
  <c r="O2754" i="14"/>
  <c r="T2753" i="14"/>
  <c r="S2753" i="14"/>
  <c r="P2753" i="14"/>
  <c r="O2753" i="14"/>
  <c r="T2752" i="14"/>
  <c r="S2752" i="14"/>
  <c r="P2752" i="14"/>
  <c r="O2752" i="14"/>
  <c r="T2751" i="14"/>
  <c r="S2751" i="14"/>
  <c r="P2751" i="14"/>
  <c r="O2751" i="14"/>
  <c r="T2750" i="14"/>
  <c r="S2750" i="14"/>
  <c r="P2750" i="14"/>
  <c r="O2750" i="14"/>
  <c r="T2749" i="14"/>
  <c r="S2749" i="14"/>
  <c r="P2749" i="14"/>
  <c r="O2749" i="14"/>
  <c r="T2748" i="14"/>
  <c r="S2748" i="14"/>
  <c r="P2748" i="14"/>
  <c r="O2748" i="14"/>
  <c r="T2747" i="14"/>
  <c r="S2747" i="14"/>
  <c r="P2747" i="14"/>
  <c r="O2747" i="14"/>
  <c r="T2746" i="14"/>
  <c r="S2746" i="14"/>
  <c r="P2746" i="14"/>
  <c r="O2746" i="14"/>
  <c r="T2745" i="14"/>
  <c r="S2745" i="14"/>
  <c r="P2745" i="14"/>
  <c r="O2745" i="14"/>
  <c r="T2744" i="14"/>
  <c r="S2744" i="14"/>
  <c r="P2744" i="14"/>
  <c r="O2744" i="14"/>
  <c r="T2743" i="14"/>
  <c r="S2743" i="14"/>
  <c r="P2743" i="14"/>
  <c r="O2743" i="14"/>
  <c r="T2742" i="14"/>
  <c r="S2742" i="14"/>
  <c r="P2742" i="14"/>
  <c r="O2742" i="14"/>
  <c r="T2741" i="14"/>
  <c r="S2741" i="14"/>
  <c r="P2741" i="14"/>
  <c r="O2741" i="14"/>
  <c r="T2740" i="14"/>
  <c r="S2740" i="14"/>
  <c r="P2740" i="14"/>
  <c r="O2740" i="14"/>
  <c r="T2739" i="14"/>
  <c r="S2739" i="14"/>
  <c r="P2739" i="14"/>
  <c r="O2739" i="14"/>
  <c r="T2738" i="14"/>
  <c r="S2738" i="14"/>
  <c r="P2738" i="14"/>
  <c r="O2738" i="14"/>
  <c r="T2737" i="14"/>
  <c r="S2737" i="14"/>
  <c r="P2737" i="14"/>
  <c r="O2737" i="14"/>
  <c r="T2736" i="14"/>
  <c r="S2736" i="14"/>
  <c r="P2736" i="14"/>
  <c r="O2736" i="14"/>
  <c r="T2735" i="14"/>
  <c r="S2735" i="14"/>
  <c r="P2735" i="14"/>
  <c r="O2735" i="14"/>
  <c r="T2734" i="14"/>
  <c r="S2734" i="14"/>
  <c r="P2734" i="14"/>
  <c r="O2734" i="14"/>
  <c r="T2733" i="14"/>
  <c r="S2733" i="14"/>
  <c r="P2733" i="14"/>
  <c r="O2733" i="14"/>
  <c r="T2732" i="14"/>
  <c r="S2732" i="14"/>
  <c r="P2732" i="14"/>
  <c r="O2732" i="14"/>
  <c r="T2731" i="14"/>
  <c r="S2731" i="14"/>
  <c r="P2731" i="14"/>
  <c r="O2731" i="14"/>
  <c r="T2730" i="14"/>
  <c r="S2730" i="14"/>
  <c r="P2730" i="14"/>
  <c r="O2730" i="14"/>
  <c r="T2729" i="14"/>
  <c r="S2729" i="14"/>
  <c r="P2729" i="14"/>
  <c r="O2729" i="14"/>
  <c r="T2728" i="14"/>
  <c r="S2728" i="14"/>
  <c r="P2728" i="14"/>
  <c r="O2728" i="14"/>
  <c r="T2727" i="14"/>
  <c r="S2727" i="14"/>
  <c r="P2727" i="14"/>
  <c r="O2727" i="14"/>
  <c r="T2726" i="14"/>
  <c r="S2726" i="14"/>
  <c r="P2726" i="14"/>
  <c r="O2726" i="14"/>
  <c r="T2725" i="14"/>
  <c r="S2725" i="14"/>
  <c r="P2725" i="14"/>
  <c r="O2725" i="14"/>
  <c r="T2724" i="14"/>
  <c r="S2724" i="14"/>
  <c r="P2724" i="14"/>
  <c r="O2724" i="14"/>
  <c r="T2723" i="14"/>
  <c r="S2723" i="14"/>
  <c r="P2723" i="14"/>
  <c r="O2723" i="14"/>
  <c r="T2722" i="14"/>
  <c r="S2722" i="14"/>
  <c r="P2722" i="14"/>
  <c r="O2722" i="14"/>
  <c r="T2721" i="14"/>
  <c r="S2721" i="14"/>
  <c r="P2721" i="14"/>
  <c r="O2721" i="14"/>
  <c r="T2720" i="14"/>
  <c r="S2720" i="14"/>
  <c r="P2720" i="14"/>
  <c r="O2720" i="14"/>
  <c r="T2719" i="14"/>
  <c r="S2719" i="14"/>
  <c r="P2719" i="14"/>
  <c r="O2719" i="14"/>
  <c r="T2718" i="14"/>
  <c r="S2718" i="14"/>
  <c r="P2718" i="14"/>
  <c r="O2718" i="14"/>
  <c r="T2717" i="14"/>
  <c r="S2717" i="14"/>
  <c r="P2717" i="14"/>
  <c r="O2717" i="14"/>
  <c r="T2716" i="14"/>
  <c r="S2716" i="14"/>
  <c r="P2716" i="14"/>
  <c r="O2716" i="14"/>
  <c r="T2715" i="14"/>
  <c r="S2715" i="14"/>
  <c r="P2715" i="14"/>
  <c r="O2715" i="14"/>
  <c r="T2714" i="14"/>
  <c r="S2714" i="14"/>
  <c r="P2714" i="14"/>
  <c r="O2714" i="14"/>
  <c r="T2713" i="14"/>
  <c r="S2713" i="14"/>
  <c r="P2713" i="14"/>
  <c r="O2713" i="14"/>
  <c r="T2712" i="14"/>
  <c r="S2712" i="14"/>
  <c r="P2712" i="14"/>
  <c r="O2712" i="14"/>
  <c r="T2711" i="14"/>
  <c r="S2711" i="14"/>
  <c r="P2711" i="14"/>
  <c r="O2711" i="14"/>
  <c r="T2710" i="14"/>
  <c r="S2710" i="14"/>
  <c r="P2710" i="14"/>
  <c r="O2710" i="14"/>
  <c r="T2709" i="14"/>
  <c r="S2709" i="14"/>
  <c r="P2709" i="14"/>
  <c r="O2709" i="14"/>
  <c r="T2708" i="14"/>
  <c r="S2708" i="14"/>
  <c r="P2708" i="14"/>
  <c r="O2708" i="14"/>
  <c r="T2707" i="14"/>
  <c r="S2707" i="14"/>
  <c r="P2707" i="14"/>
  <c r="O2707" i="14"/>
  <c r="T2706" i="14"/>
  <c r="S2706" i="14"/>
  <c r="P2706" i="14"/>
  <c r="O2706" i="14"/>
  <c r="T2705" i="14"/>
  <c r="S2705" i="14"/>
  <c r="P2705" i="14"/>
  <c r="O2705" i="14"/>
  <c r="T2704" i="14"/>
  <c r="S2704" i="14"/>
  <c r="P2704" i="14"/>
  <c r="O2704" i="14"/>
  <c r="T2703" i="14"/>
  <c r="S2703" i="14"/>
  <c r="P2703" i="14"/>
  <c r="O2703" i="14"/>
  <c r="T2702" i="14"/>
  <c r="S2702" i="14"/>
  <c r="P2702" i="14"/>
  <c r="O2702" i="14"/>
  <c r="T2701" i="14"/>
  <c r="S2701" i="14"/>
  <c r="P2701" i="14"/>
  <c r="O2701" i="14"/>
  <c r="T2700" i="14"/>
  <c r="S2700" i="14"/>
  <c r="P2700" i="14"/>
  <c r="O2700" i="14"/>
  <c r="T2699" i="14"/>
  <c r="S2699" i="14"/>
  <c r="P2699" i="14"/>
  <c r="O2699" i="14"/>
  <c r="T2698" i="14"/>
  <c r="S2698" i="14"/>
  <c r="P2698" i="14"/>
  <c r="O2698" i="14"/>
  <c r="T2697" i="14"/>
  <c r="S2697" i="14"/>
  <c r="P2697" i="14"/>
  <c r="O2697" i="14"/>
  <c r="T2696" i="14"/>
  <c r="S2696" i="14"/>
  <c r="P2696" i="14"/>
  <c r="O2696" i="14"/>
  <c r="T2695" i="14"/>
  <c r="S2695" i="14"/>
  <c r="P2695" i="14"/>
  <c r="O2695" i="14"/>
  <c r="T2694" i="14"/>
  <c r="S2694" i="14"/>
  <c r="P2694" i="14"/>
  <c r="O2694" i="14"/>
  <c r="T2693" i="14"/>
  <c r="S2693" i="14"/>
  <c r="P2693" i="14"/>
  <c r="O2693" i="14"/>
  <c r="T2692" i="14"/>
  <c r="S2692" i="14"/>
  <c r="P2692" i="14"/>
  <c r="O2692" i="14"/>
  <c r="T2691" i="14"/>
  <c r="S2691" i="14"/>
  <c r="P2691" i="14"/>
  <c r="O2691" i="14"/>
  <c r="T2690" i="14"/>
  <c r="S2690" i="14"/>
  <c r="P2690" i="14"/>
  <c r="O2690" i="14"/>
  <c r="T2689" i="14"/>
  <c r="S2689" i="14"/>
  <c r="P2689" i="14"/>
  <c r="O2689" i="14"/>
  <c r="T2688" i="14"/>
  <c r="S2688" i="14"/>
  <c r="P2688" i="14"/>
  <c r="O2688" i="14"/>
  <c r="T2687" i="14"/>
  <c r="S2687" i="14"/>
  <c r="P2687" i="14"/>
  <c r="O2687" i="14"/>
  <c r="T2686" i="14"/>
  <c r="S2686" i="14"/>
  <c r="P2686" i="14"/>
  <c r="O2686" i="14"/>
  <c r="T2685" i="14"/>
  <c r="S2685" i="14"/>
  <c r="P2685" i="14"/>
  <c r="O2685" i="14"/>
  <c r="T2684" i="14"/>
  <c r="S2684" i="14"/>
  <c r="P2684" i="14"/>
  <c r="O2684" i="14"/>
  <c r="T2683" i="14"/>
  <c r="S2683" i="14"/>
  <c r="P2683" i="14"/>
  <c r="O2683" i="14"/>
  <c r="T2682" i="14"/>
  <c r="S2682" i="14"/>
  <c r="P2682" i="14"/>
  <c r="O2682" i="14"/>
  <c r="T2681" i="14"/>
  <c r="S2681" i="14"/>
  <c r="P2681" i="14"/>
  <c r="O2681" i="14"/>
  <c r="T2680" i="14"/>
  <c r="S2680" i="14"/>
  <c r="P2680" i="14"/>
  <c r="O2680" i="14"/>
  <c r="T2679" i="14"/>
  <c r="S2679" i="14"/>
  <c r="P2679" i="14"/>
  <c r="O2679" i="14"/>
  <c r="T2678" i="14"/>
  <c r="S2678" i="14"/>
  <c r="P2678" i="14"/>
  <c r="O2678" i="14"/>
  <c r="T2677" i="14"/>
  <c r="S2677" i="14"/>
  <c r="P2677" i="14"/>
  <c r="O2677" i="14"/>
  <c r="T2676" i="14"/>
  <c r="S2676" i="14"/>
  <c r="P2676" i="14"/>
  <c r="O2676" i="14"/>
  <c r="T2675" i="14"/>
  <c r="S2675" i="14"/>
  <c r="P2675" i="14"/>
  <c r="O2675" i="14"/>
  <c r="T2674" i="14"/>
  <c r="S2674" i="14"/>
  <c r="P2674" i="14"/>
  <c r="O2674" i="14"/>
  <c r="T2673" i="14"/>
  <c r="S2673" i="14"/>
  <c r="P2673" i="14"/>
  <c r="O2673" i="14"/>
  <c r="T2672" i="14"/>
  <c r="S2672" i="14"/>
  <c r="P2672" i="14"/>
  <c r="O2672" i="14"/>
  <c r="T2671" i="14"/>
  <c r="S2671" i="14"/>
  <c r="P2671" i="14"/>
  <c r="O2671" i="14"/>
  <c r="T2670" i="14"/>
  <c r="S2670" i="14"/>
  <c r="P2670" i="14"/>
  <c r="O2670" i="14"/>
  <c r="T2669" i="14"/>
  <c r="S2669" i="14"/>
  <c r="P2669" i="14"/>
  <c r="O2669" i="14"/>
  <c r="T2668" i="14"/>
  <c r="S2668" i="14"/>
  <c r="P2668" i="14"/>
  <c r="O2668" i="14"/>
  <c r="T2667" i="14"/>
  <c r="S2667" i="14"/>
  <c r="P2667" i="14"/>
  <c r="O2667" i="14"/>
  <c r="T2666" i="14"/>
  <c r="S2666" i="14"/>
  <c r="P2666" i="14"/>
  <c r="O2666" i="14"/>
  <c r="T2665" i="14"/>
  <c r="S2665" i="14"/>
  <c r="P2665" i="14"/>
  <c r="O2665" i="14"/>
  <c r="T2664" i="14"/>
  <c r="S2664" i="14"/>
  <c r="P2664" i="14"/>
  <c r="O2664" i="14"/>
  <c r="T2663" i="14"/>
  <c r="S2663" i="14"/>
  <c r="P2663" i="14"/>
  <c r="O2663" i="14"/>
  <c r="T2662" i="14"/>
  <c r="S2662" i="14"/>
  <c r="P2662" i="14"/>
  <c r="O2662" i="14"/>
  <c r="T2661" i="14"/>
  <c r="S2661" i="14"/>
  <c r="P2661" i="14"/>
  <c r="O2661" i="14"/>
  <c r="T2660" i="14"/>
  <c r="S2660" i="14"/>
  <c r="P2660" i="14"/>
  <c r="O2660" i="14"/>
  <c r="T2659" i="14"/>
  <c r="S2659" i="14"/>
  <c r="P2659" i="14"/>
  <c r="O2659" i="14"/>
  <c r="T2658" i="14"/>
  <c r="S2658" i="14"/>
  <c r="P2658" i="14"/>
  <c r="O2658" i="14"/>
  <c r="T2657" i="14"/>
  <c r="S2657" i="14"/>
  <c r="P2657" i="14"/>
  <c r="O2657" i="14"/>
  <c r="T2656" i="14"/>
  <c r="S2656" i="14"/>
  <c r="P2656" i="14"/>
  <c r="O2656" i="14"/>
  <c r="T2655" i="14"/>
  <c r="S2655" i="14"/>
  <c r="P2655" i="14"/>
  <c r="O2655" i="14"/>
  <c r="T2654" i="14"/>
  <c r="S2654" i="14"/>
  <c r="P2654" i="14"/>
  <c r="O2654" i="14"/>
  <c r="T2653" i="14"/>
  <c r="S2653" i="14"/>
  <c r="P2653" i="14"/>
  <c r="O2653" i="14"/>
  <c r="T2652" i="14"/>
  <c r="S2652" i="14"/>
  <c r="P2652" i="14"/>
  <c r="O2652" i="14"/>
  <c r="T2651" i="14"/>
  <c r="S2651" i="14"/>
  <c r="P2651" i="14"/>
  <c r="O2651" i="14"/>
  <c r="T2650" i="14"/>
  <c r="S2650" i="14"/>
  <c r="P2650" i="14"/>
  <c r="O2650" i="14"/>
  <c r="T2649" i="14"/>
  <c r="S2649" i="14"/>
  <c r="P2649" i="14"/>
  <c r="O2649" i="14"/>
  <c r="T2648" i="14"/>
  <c r="S2648" i="14"/>
  <c r="P2648" i="14"/>
  <c r="O2648" i="14"/>
  <c r="T2647" i="14"/>
  <c r="S2647" i="14"/>
  <c r="P2647" i="14"/>
  <c r="O2647" i="14"/>
  <c r="T2646" i="14"/>
  <c r="S2646" i="14"/>
  <c r="P2646" i="14"/>
  <c r="O2646" i="14"/>
  <c r="T2645" i="14"/>
  <c r="S2645" i="14"/>
  <c r="P2645" i="14"/>
  <c r="O2645" i="14"/>
  <c r="T2644" i="14"/>
  <c r="S2644" i="14"/>
  <c r="P2644" i="14"/>
  <c r="O2644" i="14"/>
  <c r="T2643" i="14"/>
  <c r="S2643" i="14"/>
  <c r="P2643" i="14"/>
  <c r="O2643" i="14"/>
  <c r="T2642" i="14"/>
  <c r="S2642" i="14"/>
  <c r="P2642" i="14"/>
  <c r="O2642" i="14"/>
  <c r="T2641" i="14"/>
  <c r="S2641" i="14"/>
  <c r="P2641" i="14"/>
  <c r="O2641" i="14"/>
  <c r="T2640" i="14"/>
  <c r="S2640" i="14"/>
  <c r="P2640" i="14"/>
  <c r="O2640" i="14"/>
  <c r="T2639" i="14"/>
  <c r="S2639" i="14"/>
  <c r="P2639" i="14"/>
  <c r="O2639" i="14"/>
  <c r="T2638" i="14"/>
  <c r="S2638" i="14"/>
  <c r="P2638" i="14"/>
  <c r="O2638" i="14"/>
  <c r="T2637" i="14"/>
  <c r="S2637" i="14"/>
  <c r="P2637" i="14"/>
  <c r="O2637" i="14"/>
  <c r="T2636" i="14"/>
  <c r="S2636" i="14"/>
  <c r="P2636" i="14"/>
  <c r="O2636" i="14"/>
  <c r="T2635" i="14"/>
  <c r="S2635" i="14"/>
  <c r="P2635" i="14"/>
  <c r="O2635" i="14"/>
  <c r="T2634" i="14"/>
  <c r="S2634" i="14"/>
  <c r="P2634" i="14"/>
  <c r="O2634" i="14"/>
  <c r="T2633" i="14"/>
  <c r="S2633" i="14"/>
  <c r="P2633" i="14"/>
  <c r="O2633" i="14"/>
  <c r="T2632" i="14"/>
  <c r="S2632" i="14"/>
  <c r="P2632" i="14"/>
  <c r="O2632" i="14"/>
  <c r="T2631" i="14"/>
  <c r="S2631" i="14"/>
  <c r="P2631" i="14"/>
  <c r="O2631" i="14"/>
  <c r="T2630" i="14"/>
  <c r="S2630" i="14"/>
  <c r="P2630" i="14"/>
  <c r="O2630" i="14"/>
  <c r="T2629" i="14"/>
  <c r="S2629" i="14"/>
  <c r="P2629" i="14"/>
  <c r="O2629" i="14"/>
  <c r="T2628" i="14"/>
  <c r="S2628" i="14"/>
  <c r="P2628" i="14"/>
  <c r="O2628" i="14"/>
  <c r="T2627" i="14"/>
  <c r="S2627" i="14"/>
  <c r="P2627" i="14"/>
  <c r="O2627" i="14"/>
  <c r="T2626" i="14"/>
  <c r="S2626" i="14"/>
  <c r="P2626" i="14"/>
  <c r="O2626" i="14"/>
  <c r="T2625" i="14"/>
  <c r="S2625" i="14"/>
  <c r="P2625" i="14"/>
  <c r="O2625" i="14"/>
  <c r="T2624" i="14"/>
  <c r="S2624" i="14"/>
  <c r="P2624" i="14"/>
  <c r="O2624" i="14"/>
  <c r="T2623" i="14"/>
  <c r="S2623" i="14"/>
  <c r="P2623" i="14"/>
  <c r="O2623" i="14"/>
  <c r="T2622" i="14"/>
  <c r="S2622" i="14"/>
  <c r="P2622" i="14"/>
  <c r="O2622" i="14"/>
  <c r="T2621" i="14"/>
  <c r="S2621" i="14"/>
  <c r="P2621" i="14"/>
  <c r="O2621" i="14"/>
  <c r="T2620" i="14"/>
  <c r="S2620" i="14"/>
  <c r="P2620" i="14"/>
  <c r="O2620" i="14"/>
  <c r="T2619" i="14"/>
  <c r="S2619" i="14"/>
  <c r="P2619" i="14"/>
  <c r="O2619" i="14"/>
  <c r="T2618" i="14"/>
  <c r="S2618" i="14"/>
  <c r="P2618" i="14"/>
  <c r="O2618" i="14"/>
  <c r="T2617" i="14"/>
  <c r="S2617" i="14"/>
  <c r="P2617" i="14"/>
  <c r="O2617" i="14"/>
  <c r="T2616" i="14"/>
  <c r="S2616" i="14"/>
  <c r="P2616" i="14"/>
  <c r="O2616" i="14"/>
  <c r="T2615" i="14"/>
  <c r="S2615" i="14"/>
  <c r="P2615" i="14"/>
  <c r="O2615" i="14"/>
  <c r="T2614" i="14"/>
  <c r="S2614" i="14"/>
  <c r="P2614" i="14"/>
  <c r="O2614" i="14"/>
  <c r="T2613" i="14"/>
  <c r="S2613" i="14"/>
  <c r="P2613" i="14"/>
  <c r="O2613" i="14"/>
  <c r="T2612" i="14"/>
  <c r="S2612" i="14"/>
  <c r="P2612" i="14"/>
  <c r="O2612" i="14"/>
  <c r="T2611" i="14"/>
  <c r="S2611" i="14"/>
  <c r="P2611" i="14"/>
  <c r="O2611" i="14"/>
  <c r="T2610" i="14"/>
  <c r="S2610" i="14"/>
  <c r="P2610" i="14"/>
  <c r="O2610" i="14"/>
  <c r="T2609" i="14"/>
  <c r="S2609" i="14"/>
  <c r="P2609" i="14"/>
  <c r="O2609" i="14"/>
  <c r="T2608" i="14"/>
  <c r="S2608" i="14"/>
  <c r="P2608" i="14"/>
  <c r="O2608" i="14"/>
  <c r="T2607" i="14"/>
  <c r="S2607" i="14"/>
  <c r="P2607" i="14"/>
  <c r="O2607" i="14"/>
  <c r="T2606" i="14"/>
  <c r="S2606" i="14"/>
  <c r="P2606" i="14"/>
  <c r="O2606" i="14"/>
  <c r="T2605" i="14"/>
  <c r="S2605" i="14"/>
  <c r="P2605" i="14"/>
  <c r="O2605" i="14"/>
  <c r="T2604" i="14"/>
  <c r="S2604" i="14"/>
  <c r="P2604" i="14"/>
  <c r="O2604" i="14"/>
  <c r="T2603" i="14"/>
  <c r="S2603" i="14"/>
  <c r="P2603" i="14"/>
  <c r="O2603" i="14"/>
  <c r="T2602" i="14"/>
  <c r="S2602" i="14"/>
  <c r="P2602" i="14"/>
  <c r="O2602" i="14"/>
  <c r="T2601" i="14"/>
  <c r="S2601" i="14"/>
  <c r="P2601" i="14"/>
  <c r="O2601" i="14"/>
  <c r="T2600" i="14"/>
  <c r="S2600" i="14"/>
  <c r="P2600" i="14"/>
  <c r="O2600" i="14"/>
  <c r="T2599" i="14"/>
  <c r="S2599" i="14"/>
  <c r="P2599" i="14"/>
  <c r="O2599" i="14"/>
  <c r="T2598" i="14"/>
  <c r="S2598" i="14"/>
  <c r="P2598" i="14"/>
  <c r="O2598" i="14"/>
  <c r="T2597" i="14"/>
  <c r="S2597" i="14"/>
  <c r="P2597" i="14"/>
  <c r="O2597" i="14"/>
  <c r="T2596" i="14"/>
  <c r="S2596" i="14"/>
  <c r="P2596" i="14"/>
  <c r="O2596" i="14"/>
  <c r="T2595" i="14"/>
  <c r="S2595" i="14"/>
  <c r="P2595" i="14"/>
  <c r="O2595" i="14"/>
  <c r="T2594" i="14"/>
  <c r="S2594" i="14"/>
  <c r="P2594" i="14"/>
  <c r="O2594" i="14"/>
  <c r="T2593" i="14"/>
  <c r="S2593" i="14"/>
  <c r="P2593" i="14"/>
  <c r="O2593" i="14"/>
  <c r="T2592" i="14"/>
  <c r="S2592" i="14"/>
  <c r="P2592" i="14"/>
  <c r="O2592" i="14"/>
  <c r="T2591" i="14"/>
  <c r="S2591" i="14"/>
  <c r="P2591" i="14"/>
  <c r="O2591" i="14"/>
  <c r="T2590" i="14"/>
  <c r="S2590" i="14"/>
  <c r="P2590" i="14"/>
  <c r="O2590" i="14"/>
  <c r="T2589" i="14"/>
  <c r="S2589" i="14"/>
  <c r="P2589" i="14"/>
  <c r="O2589" i="14"/>
  <c r="T2588" i="14"/>
  <c r="S2588" i="14"/>
  <c r="P2588" i="14"/>
  <c r="O2588" i="14"/>
  <c r="T2587" i="14"/>
  <c r="S2587" i="14"/>
  <c r="P2587" i="14"/>
  <c r="O2587" i="14"/>
  <c r="T2586" i="14"/>
  <c r="S2586" i="14"/>
  <c r="P2586" i="14"/>
  <c r="O2586" i="14"/>
  <c r="T2585" i="14"/>
  <c r="S2585" i="14"/>
  <c r="P2585" i="14"/>
  <c r="O2585" i="14"/>
  <c r="T2584" i="14"/>
  <c r="S2584" i="14"/>
  <c r="P2584" i="14"/>
  <c r="O2584" i="14"/>
  <c r="T2583" i="14"/>
  <c r="S2583" i="14"/>
  <c r="P2583" i="14"/>
  <c r="O2583" i="14"/>
  <c r="T2582" i="14"/>
  <c r="S2582" i="14"/>
  <c r="P2582" i="14"/>
  <c r="O2582" i="14"/>
  <c r="T2581" i="14"/>
  <c r="S2581" i="14"/>
  <c r="P2581" i="14"/>
  <c r="O2581" i="14"/>
  <c r="T2580" i="14"/>
  <c r="S2580" i="14"/>
  <c r="P2580" i="14"/>
  <c r="O2580" i="14"/>
  <c r="T2579" i="14"/>
  <c r="S2579" i="14"/>
  <c r="P2579" i="14"/>
  <c r="O2579" i="14"/>
  <c r="T2578" i="14"/>
  <c r="S2578" i="14"/>
  <c r="P2578" i="14"/>
  <c r="O2578" i="14"/>
  <c r="T2577" i="14"/>
  <c r="S2577" i="14"/>
  <c r="P2577" i="14"/>
  <c r="O2577" i="14"/>
  <c r="T2576" i="14"/>
  <c r="S2576" i="14"/>
  <c r="P2576" i="14"/>
  <c r="O2576" i="14"/>
  <c r="T2575" i="14"/>
  <c r="S2575" i="14"/>
  <c r="P2575" i="14"/>
  <c r="O2575" i="14"/>
  <c r="T2574" i="14"/>
  <c r="S2574" i="14"/>
  <c r="P2574" i="14"/>
  <c r="O2574" i="14"/>
  <c r="T2573" i="14"/>
  <c r="S2573" i="14"/>
  <c r="P2573" i="14"/>
  <c r="O2573" i="14"/>
  <c r="T2572" i="14"/>
  <c r="S2572" i="14"/>
  <c r="P2572" i="14"/>
  <c r="O2572" i="14"/>
  <c r="T2571" i="14"/>
  <c r="S2571" i="14"/>
  <c r="P2571" i="14"/>
  <c r="O2571" i="14"/>
  <c r="T2570" i="14"/>
  <c r="S2570" i="14"/>
  <c r="P2570" i="14"/>
  <c r="O2570" i="14"/>
  <c r="T2569" i="14"/>
  <c r="S2569" i="14"/>
  <c r="P2569" i="14"/>
  <c r="O2569" i="14"/>
  <c r="T2568" i="14"/>
  <c r="S2568" i="14"/>
  <c r="P2568" i="14"/>
  <c r="O2568" i="14"/>
  <c r="T2567" i="14"/>
  <c r="S2567" i="14"/>
  <c r="P2567" i="14"/>
  <c r="O2567" i="14"/>
  <c r="T2566" i="14"/>
  <c r="S2566" i="14"/>
  <c r="P2566" i="14"/>
  <c r="O2566" i="14"/>
  <c r="T2565" i="14"/>
  <c r="S2565" i="14"/>
  <c r="P2565" i="14"/>
  <c r="O2565" i="14"/>
  <c r="T2564" i="14"/>
  <c r="S2564" i="14"/>
  <c r="P2564" i="14"/>
  <c r="O2564" i="14"/>
  <c r="T2563" i="14"/>
  <c r="S2563" i="14"/>
  <c r="P2563" i="14"/>
  <c r="O2563" i="14"/>
  <c r="T2562" i="14"/>
  <c r="S2562" i="14"/>
  <c r="P2562" i="14"/>
  <c r="O2562" i="14"/>
  <c r="T2561" i="14"/>
  <c r="S2561" i="14"/>
  <c r="P2561" i="14"/>
  <c r="O2561" i="14"/>
  <c r="T2560" i="14"/>
  <c r="S2560" i="14"/>
  <c r="P2560" i="14"/>
  <c r="O2560" i="14"/>
  <c r="T2559" i="14"/>
  <c r="S2559" i="14"/>
  <c r="P2559" i="14"/>
  <c r="O2559" i="14"/>
  <c r="T2558" i="14"/>
  <c r="S2558" i="14"/>
  <c r="P2558" i="14"/>
  <c r="O2558" i="14"/>
  <c r="T2557" i="14"/>
  <c r="S2557" i="14"/>
  <c r="P2557" i="14"/>
  <c r="O2557" i="14"/>
  <c r="T2556" i="14"/>
  <c r="S2556" i="14"/>
  <c r="P2556" i="14"/>
  <c r="O2556" i="14"/>
  <c r="T2555" i="14"/>
  <c r="S2555" i="14"/>
  <c r="P2555" i="14"/>
  <c r="O2555" i="14"/>
  <c r="T2554" i="14"/>
  <c r="S2554" i="14"/>
  <c r="P2554" i="14"/>
  <c r="O2554" i="14"/>
  <c r="T2553" i="14"/>
  <c r="S2553" i="14"/>
  <c r="P2553" i="14"/>
  <c r="O2553" i="14"/>
  <c r="T2552" i="14"/>
  <c r="S2552" i="14"/>
  <c r="P2552" i="14"/>
  <c r="O2552" i="14"/>
  <c r="T2551" i="14"/>
  <c r="S2551" i="14"/>
  <c r="P2551" i="14"/>
  <c r="O2551" i="14"/>
  <c r="T2550" i="14"/>
  <c r="S2550" i="14"/>
  <c r="P2550" i="14"/>
  <c r="O2550" i="14"/>
  <c r="T2549" i="14"/>
  <c r="S2549" i="14"/>
  <c r="P2549" i="14"/>
  <c r="O2549" i="14"/>
  <c r="T2548" i="14"/>
  <c r="S2548" i="14"/>
  <c r="P2548" i="14"/>
  <c r="O2548" i="14"/>
  <c r="T2547" i="14"/>
  <c r="S2547" i="14"/>
  <c r="P2547" i="14"/>
  <c r="O2547" i="14"/>
  <c r="T2546" i="14"/>
  <c r="S2546" i="14"/>
  <c r="P2546" i="14"/>
  <c r="O2546" i="14"/>
  <c r="T2545" i="14"/>
  <c r="S2545" i="14"/>
  <c r="P2545" i="14"/>
  <c r="O2545" i="14"/>
  <c r="T2544" i="14"/>
  <c r="S2544" i="14"/>
  <c r="P2544" i="14"/>
  <c r="O2544" i="14"/>
  <c r="T2543" i="14"/>
  <c r="S2543" i="14"/>
  <c r="P2543" i="14"/>
  <c r="O2543" i="14"/>
  <c r="T2542" i="14"/>
  <c r="S2542" i="14"/>
  <c r="P2542" i="14"/>
  <c r="O2542" i="14"/>
  <c r="T2541" i="14"/>
  <c r="S2541" i="14"/>
  <c r="P2541" i="14"/>
  <c r="O2541" i="14"/>
  <c r="T2540" i="14"/>
  <c r="S2540" i="14"/>
  <c r="P2540" i="14"/>
  <c r="O2540" i="14"/>
  <c r="T2539" i="14"/>
  <c r="S2539" i="14"/>
  <c r="P2539" i="14"/>
  <c r="O2539" i="14"/>
  <c r="T2538" i="14"/>
  <c r="S2538" i="14"/>
  <c r="P2538" i="14"/>
  <c r="O2538" i="14"/>
  <c r="T2537" i="14"/>
  <c r="S2537" i="14"/>
  <c r="P2537" i="14"/>
  <c r="O2537" i="14"/>
  <c r="T2536" i="14"/>
  <c r="S2536" i="14"/>
  <c r="P2536" i="14"/>
  <c r="O2536" i="14"/>
  <c r="T2535" i="14"/>
  <c r="S2535" i="14"/>
  <c r="P2535" i="14"/>
  <c r="O2535" i="14"/>
  <c r="T2534" i="14"/>
  <c r="S2534" i="14"/>
  <c r="P2534" i="14"/>
  <c r="O2534" i="14"/>
  <c r="T2533" i="14"/>
  <c r="S2533" i="14"/>
  <c r="P2533" i="14"/>
  <c r="O2533" i="14"/>
  <c r="T2532" i="14"/>
  <c r="S2532" i="14"/>
  <c r="P2532" i="14"/>
  <c r="O2532" i="14"/>
  <c r="T2531" i="14"/>
  <c r="S2531" i="14"/>
  <c r="P2531" i="14"/>
  <c r="O2531" i="14"/>
  <c r="T2530" i="14"/>
  <c r="S2530" i="14"/>
  <c r="P2530" i="14"/>
  <c r="O2530" i="14"/>
  <c r="T2529" i="14"/>
  <c r="S2529" i="14"/>
  <c r="P2529" i="14"/>
  <c r="O2529" i="14"/>
  <c r="T2528" i="14"/>
  <c r="S2528" i="14"/>
  <c r="P2528" i="14"/>
  <c r="O2528" i="14"/>
  <c r="T2527" i="14"/>
  <c r="S2527" i="14"/>
  <c r="P2527" i="14"/>
  <c r="O2527" i="14"/>
  <c r="T2526" i="14"/>
  <c r="S2526" i="14"/>
  <c r="P2526" i="14"/>
  <c r="O2526" i="14"/>
  <c r="T2525" i="14"/>
  <c r="S2525" i="14"/>
  <c r="P2525" i="14"/>
  <c r="O2525" i="14"/>
  <c r="T2524" i="14"/>
  <c r="S2524" i="14"/>
  <c r="P2524" i="14"/>
  <c r="O2524" i="14"/>
  <c r="T2523" i="14"/>
  <c r="S2523" i="14"/>
  <c r="P2523" i="14"/>
  <c r="O2523" i="14"/>
  <c r="T2522" i="14"/>
  <c r="S2522" i="14"/>
  <c r="P2522" i="14"/>
  <c r="O2522" i="14"/>
  <c r="T2521" i="14"/>
  <c r="S2521" i="14"/>
  <c r="P2521" i="14"/>
  <c r="O2521" i="14"/>
  <c r="T2520" i="14"/>
  <c r="S2520" i="14"/>
  <c r="P2520" i="14"/>
  <c r="O2520" i="14"/>
  <c r="T2519" i="14"/>
  <c r="S2519" i="14"/>
  <c r="P2519" i="14"/>
  <c r="O2519" i="14"/>
  <c r="T2518" i="14"/>
  <c r="S2518" i="14"/>
  <c r="P2518" i="14"/>
  <c r="O2518" i="14"/>
  <c r="T2517" i="14"/>
  <c r="S2517" i="14"/>
  <c r="P2517" i="14"/>
  <c r="O2517" i="14"/>
  <c r="T2516" i="14"/>
  <c r="S2516" i="14"/>
  <c r="P2516" i="14"/>
  <c r="O2516" i="14"/>
  <c r="T2515" i="14"/>
  <c r="S2515" i="14"/>
  <c r="P2515" i="14"/>
  <c r="O2515" i="14"/>
  <c r="T2514" i="14"/>
  <c r="S2514" i="14"/>
  <c r="P2514" i="14"/>
  <c r="O2514" i="14"/>
  <c r="T2513" i="14"/>
  <c r="S2513" i="14"/>
  <c r="P2513" i="14"/>
  <c r="O2513" i="14"/>
  <c r="T2512" i="14"/>
  <c r="S2512" i="14"/>
  <c r="P2512" i="14"/>
  <c r="O2512" i="14"/>
  <c r="T2511" i="14"/>
  <c r="S2511" i="14"/>
  <c r="P2511" i="14"/>
  <c r="O2511" i="14"/>
  <c r="T2510" i="14"/>
  <c r="S2510" i="14"/>
  <c r="P2510" i="14"/>
  <c r="O2510" i="14"/>
  <c r="T2509" i="14"/>
  <c r="S2509" i="14"/>
  <c r="P2509" i="14"/>
  <c r="O2509" i="14"/>
  <c r="T2508" i="14"/>
  <c r="S2508" i="14"/>
  <c r="P2508" i="14"/>
  <c r="O2508" i="14"/>
  <c r="T2507" i="14"/>
  <c r="S2507" i="14"/>
  <c r="P2507" i="14"/>
  <c r="O2507" i="14"/>
  <c r="T2506" i="14"/>
  <c r="S2506" i="14"/>
  <c r="P2506" i="14"/>
  <c r="O2506" i="14"/>
  <c r="T2505" i="14"/>
  <c r="S2505" i="14"/>
  <c r="P2505" i="14"/>
  <c r="O2505" i="14"/>
  <c r="T2504" i="14"/>
  <c r="S2504" i="14"/>
  <c r="P2504" i="14"/>
  <c r="O2504" i="14"/>
  <c r="T2503" i="14"/>
  <c r="S2503" i="14"/>
  <c r="P2503" i="14"/>
  <c r="O2503" i="14"/>
  <c r="T2502" i="14"/>
  <c r="S2502" i="14"/>
  <c r="P2502" i="14"/>
  <c r="O2502" i="14"/>
  <c r="T2501" i="14"/>
  <c r="S2501" i="14"/>
  <c r="P2501" i="14"/>
  <c r="O2501" i="14"/>
  <c r="T2500" i="14"/>
  <c r="S2500" i="14"/>
  <c r="P2500" i="14"/>
  <c r="O2500" i="14"/>
  <c r="T2499" i="14"/>
  <c r="S2499" i="14"/>
  <c r="P2499" i="14"/>
  <c r="O2499" i="14"/>
  <c r="T2498" i="14"/>
  <c r="S2498" i="14"/>
  <c r="P2498" i="14"/>
  <c r="O2498" i="14"/>
  <c r="T2497" i="14"/>
  <c r="S2497" i="14"/>
  <c r="P2497" i="14"/>
  <c r="O2497" i="14"/>
  <c r="T2496" i="14"/>
  <c r="S2496" i="14"/>
  <c r="P2496" i="14"/>
  <c r="O2496" i="14"/>
  <c r="T2495" i="14"/>
  <c r="S2495" i="14"/>
  <c r="P2495" i="14"/>
  <c r="O2495" i="14"/>
  <c r="T2494" i="14"/>
  <c r="S2494" i="14"/>
  <c r="P2494" i="14"/>
  <c r="O2494" i="14"/>
  <c r="T2493" i="14"/>
  <c r="S2493" i="14"/>
  <c r="P2493" i="14"/>
  <c r="O2493" i="14"/>
  <c r="T2492" i="14"/>
  <c r="S2492" i="14"/>
  <c r="P2492" i="14"/>
  <c r="O2492" i="14"/>
  <c r="T2491" i="14"/>
  <c r="S2491" i="14"/>
  <c r="P2491" i="14"/>
  <c r="O2491" i="14"/>
  <c r="T2490" i="14"/>
  <c r="S2490" i="14"/>
  <c r="P2490" i="14"/>
  <c r="O2490" i="14"/>
  <c r="T2489" i="14"/>
  <c r="S2489" i="14"/>
  <c r="P2489" i="14"/>
  <c r="O2489" i="14"/>
  <c r="T2488" i="14"/>
  <c r="S2488" i="14"/>
  <c r="P2488" i="14"/>
  <c r="O2488" i="14"/>
  <c r="T2487" i="14"/>
  <c r="S2487" i="14"/>
  <c r="P2487" i="14"/>
  <c r="O2487" i="14"/>
  <c r="T2486" i="14"/>
  <c r="S2486" i="14"/>
  <c r="P2486" i="14"/>
  <c r="O2486" i="14"/>
  <c r="T2485" i="14"/>
  <c r="S2485" i="14"/>
  <c r="P2485" i="14"/>
  <c r="O2485" i="14"/>
  <c r="T2484" i="14"/>
  <c r="S2484" i="14"/>
  <c r="P2484" i="14"/>
  <c r="O2484" i="14"/>
  <c r="T2483" i="14"/>
  <c r="S2483" i="14"/>
  <c r="P2483" i="14"/>
  <c r="O2483" i="14"/>
  <c r="T2482" i="14"/>
  <c r="S2482" i="14"/>
  <c r="P2482" i="14"/>
  <c r="O2482" i="14"/>
  <c r="T2481" i="14"/>
  <c r="S2481" i="14"/>
  <c r="P2481" i="14"/>
  <c r="O2481" i="14"/>
  <c r="T2480" i="14"/>
  <c r="S2480" i="14"/>
  <c r="P2480" i="14"/>
  <c r="O2480" i="14"/>
  <c r="T2479" i="14"/>
  <c r="S2479" i="14"/>
  <c r="P2479" i="14"/>
  <c r="O2479" i="14"/>
  <c r="T2478" i="14"/>
  <c r="S2478" i="14"/>
  <c r="P2478" i="14"/>
  <c r="O2478" i="14"/>
  <c r="T2477" i="14"/>
  <c r="S2477" i="14"/>
  <c r="P2477" i="14"/>
  <c r="O2477" i="14"/>
  <c r="T2476" i="14"/>
  <c r="S2476" i="14"/>
  <c r="P2476" i="14"/>
  <c r="O2476" i="14"/>
  <c r="T2475" i="14"/>
  <c r="S2475" i="14"/>
  <c r="P2475" i="14"/>
  <c r="O2475" i="14"/>
  <c r="T2474" i="14"/>
  <c r="S2474" i="14"/>
  <c r="P2474" i="14"/>
  <c r="O2474" i="14"/>
  <c r="T2473" i="14"/>
  <c r="S2473" i="14"/>
  <c r="P2473" i="14"/>
  <c r="O2473" i="14"/>
  <c r="T2472" i="14"/>
  <c r="S2472" i="14"/>
  <c r="P2472" i="14"/>
  <c r="O2472" i="14"/>
  <c r="T2471" i="14"/>
  <c r="S2471" i="14"/>
  <c r="P2471" i="14"/>
  <c r="O2471" i="14"/>
  <c r="T2470" i="14"/>
  <c r="S2470" i="14"/>
  <c r="P2470" i="14"/>
  <c r="O2470" i="14"/>
  <c r="T2469" i="14"/>
  <c r="S2469" i="14"/>
  <c r="P2469" i="14"/>
  <c r="O2469" i="14"/>
  <c r="T2468" i="14"/>
  <c r="S2468" i="14"/>
  <c r="P2468" i="14"/>
  <c r="O2468" i="14"/>
  <c r="T2467" i="14"/>
  <c r="S2467" i="14"/>
  <c r="P2467" i="14"/>
  <c r="O2467" i="14"/>
  <c r="T2466" i="14"/>
  <c r="S2466" i="14"/>
  <c r="P2466" i="14"/>
  <c r="O2466" i="14"/>
  <c r="T2465" i="14"/>
  <c r="S2465" i="14"/>
  <c r="P2465" i="14"/>
  <c r="O2465" i="14"/>
  <c r="T2464" i="14"/>
  <c r="S2464" i="14"/>
  <c r="P2464" i="14"/>
  <c r="O2464" i="14"/>
  <c r="T2463" i="14"/>
  <c r="S2463" i="14"/>
  <c r="P2463" i="14"/>
  <c r="O2463" i="14"/>
  <c r="T2462" i="14"/>
  <c r="S2462" i="14"/>
  <c r="P2462" i="14"/>
  <c r="O2462" i="14"/>
  <c r="T2461" i="14"/>
  <c r="S2461" i="14"/>
  <c r="P2461" i="14"/>
  <c r="O2461" i="14"/>
  <c r="T2460" i="14"/>
  <c r="S2460" i="14"/>
  <c r="P2460" i="14"/>
  <c r="O2460" i="14"/>
  <c r="T2459" i="14"/>
  <c r="S2459" i="14"/>
  <c r="P2459" i="14"/>
  <c r="O2459" i="14"/>
  <c r="T2458" i="14"/>
  <c r="S2458" i="14"/>
  <c r="P2458" i="14"/>
  <c r="O2458" i="14"/>
  <c r="T2457" i="14"/>
  <c r="S2457" i="14"/>
  <c r="P2457" i="14"/>
  <c r="O2457" i="14"/>
  <c r="T2456" i="14"/>
  <c r="S2456" i="14"/>
  <c r="P2456" i="14"/>
  <c r="O2456" i="14"/>
  <c r="T2455" i="14"/>
  <c r="S2455" i="14"/>
  <c r="P2455" i="14"/>
  <c r="O2455" i="14"/>
  <c r="T2454" i="14"/>
  <c r="S2454" i="14"/>
  <c r="P2454" i="14"/>
  <c r="O2454" i="14"/>
  <c r="T2453" i="14"/>
  <c r="S2453" i="14"/>
  <c r="P2453" i="14"/>
  <c r="O2453" i="14"/>
  <c r="T2452" i="14"/>
  <c r="S2452" i="14"/>
  <c r="P2452" i="14"/>
  <c r="O2452" i="14"/>
  <c r="T2451" i="14"/>
  <c r="S2451" i="14"/>
  <c r="P2451" i="14"/>
  <c r="O2451" i="14"/>
  <c r="T2450" i="14"/>
  <c r="S2450" i="14"/>
  <c r="P2450" i="14"/>
  <c r="O2450" i="14"/>
  <c r="T2449" i="14"/>
  <c r="S2449" i="14"/>
  <c r="P2449" i="14"/>
  <c r="O2449" i="14"/>
  <c r="T2448" i="14"/>
  <c r="S2448" i="14"/>
  <c r="P2448" i="14"/>
  <c r="O2448" i="14"/>
  <c r="T2447" i="14"/>
  <c r="S2447" i="14"/>
  <c r="P2447" i="14"/>
  <c r="O2447" i="14"/>
  <c r="T2446" i="14"/>
  <c r="S2446" i="14"/>
  <c r="P2446" i="14"/>
  <c r="O2446" i="14"/>
  <c r="T2445" i="14"/>
  <c r="S2445" i="14"/>
  <c r="P2445" i="14"/>
  <c r="O2445" i="14"/>
  <c r="T2444" i="14"/>
  <c r="S2444" i="14"/>
  <c r="P2444" i="14"/>
  <c r="O2444" i="14"/>
  <c r="T2443" i="14"/>
  <c r="S2443" i="14"/>
  <c r="P2443" i="14"/>
  <c r="O2443" i="14"/>
  <c r="T2442" i="14"/>
  <c r="S2442" i="14"/>
  <c r="P2442" i="14"/>
  <c r="O2442" i="14"/>
  <c r="T2441" i="14"/>
  <c r="S2441" i="14"/>
  <c r="P2441" i="14"/>
  <c r="O2441" i="14"/>
  <c r="T2440" i="14"/>
  <c r="S2440" i="14"/>
  <c r="P2440" i="14"/>
  <c r="O2440" i="14"/>
  <c r="T2439" i="14"/>
  <c r="S2439" i="14"/>
  <c r="P2439" i="14"/>
  <c r="O2439" i="14"/>
  <c r="T2438" i="14"/>
  <c r="S2438" i="14"/>
  <c r="P2438" i="14"/>
  <c r="O2438" i="14"/>
  <c r="T2437" i="14"/>
  <c r="S2437" i="14"/>
  <c r="P2437" i="14"/>
  <c r="O2437" i="14"/>
  <c r="T2436" i="14"/>
  <c r="S2436" i="14"/>
  <c r="P2436" i="14"/>
  <c r="O2436" i="14"/>
  <c r="T2435" i="14"/>
  <c r="S2435" i="14"/>
  <c r="P2435" i="14"/>
  <c r="O2435" i="14"/>
  <c r="T2434" i="14"/>
  <c r="S2434" i="14"/>
  <c r="P2434" i="14"/>
  <c r="O2434" i="14"/>
  <c r="T2433" i="14"/>
  <c r="S2433" i="14"/>
  <c r="P2433" i="14"/>
  <c r="O2433" i="14"/>
  <c r="T2432" i="14"/>
  <c r="S2432" i="14"/>
  <c r="P2432" i="14"/>
  <c r="O2432" i="14"/>
  <c r="T2431" i="14"/>
  <c r="S2431" i="14"/>
  <c r="P2431" i="14"/>
  <c r="O2431" i="14"/>
  <c r="T2430" i="14"/>
  <c r="S2430" i="14"/>
  <c r="P2430" i="14"/>
  <c r="O2430" i="14"/>
  <c r="T2429" i="14"/>
  <c r="S2429" i="14"/>
  <c r="P2429" i="14"/>
  <c r="O2429" i="14"/>
  <c r="T2428" i="14"/>
  <c r="S2428" i="14"/>
  <c r="P2428" i="14"/>
  <c r="O2428" i="14"/>
  <c r="T2427" i="14"/>
  <c r="S2427" i="14"/>
  <c r="P2427" i="14"/>
  <c r="O2427" i="14"/>
  <c r="T2426" i="14"/>
  <c r="S2426" i="14"/>
  <c r="P2426" i="14"/>
  <c r="O2426" i="14"/>
  <c r="T2425" i="14"/>
  <c r="S2425" i="14"/>
  <c r="P2425" i="14"/>
  <c r="O2425" i="14"/>
  <c r="T2424" i="14"/>
  <c r="S2424" i="14"/>
  <c r="P2424" i="14"/>
  <c r="O2424" i="14"/>
  <c r="T2423" i="14"/>
  <c r="S2423" i="14"/>
  <c r="P2423" i="14"/>
  <c r="O2423" i="14"/>
  <c r="T2422" i="14"/>
  <c r="S2422" i="14"/>
  <c r="P2422" i="14"/>
  <c r="O2422" i="14"/>
  <c r="T2421" i="14"/>
  <c r="S2421" i="14"/>
  <c r="P2421" i="14"/>
  <c r="O2421" i="14"/>
  <c r="T2420" i="14"/>
  <c r="S2420" i="14"/>
  <c r="P2420" i="14"/>
  <c r="O2420" i="14"/>
  <c r="T2419" i="14"/>
  <c r="S2419" i="14"/>
  <c r="P2419" i="14"/>
  <c r="O2419" i="14"/>
  <c r="T2418" i="14"/>
  <c r="S2418" i="14"/>
  <c r="P2418" i="14"/>
  <c r="O2418" i="14"/>
  <c r="T2417" i="14"/>
  <c r="S2417" i="14"/>
  <c r="P2417" i="14"/>
  <c r="O2417" i="14"/>
  <c r="T2416" i="14"/>
  <c r="S2416" i="14"/>
  <c r="P2416" i="14"/>
  <c r="O2416" i="14"/>
  <c r="T2415" i="14"/>
  <c r="S2415" i="14"/>
  <c r="P2415" i="14"/>
  <c r="O2415" i="14"/>
  <c r="T2414" i="14"/>
  <c r="S2414" i="14"/>
  <c r="P2414" i="14"/>
  <c r="O2414" i="14"/>
  <c r="T2413" i="14"/>
  <c r="S2413" i="14"/>
  <c r="P2413" i="14"/>
  <c r="O2413" i="14"/>
  <c r="T2412" i="14"/>
  <c r="S2412" i="14"/>
  <c r="P2412" i="14"/>
  <c r="O2412" i="14"/>
  <c r="T2411" i="14"/>
  <c r="S2411" i="14"/>
  <c r="P2411" i="14"/>
  <c r="O2411" i="14"/>
  <c r="T2410" i="14"/>
  <c r="S2410" i="14"/>
  <c r="P2410" i="14"/>
  <c r="O2410" i="14"/>
  <c r="T2409" i="14"/>
  <c r="S2409" i="14"/>
  <c r="P2409" i="14"/>
  <c r="O2409" i="14"/>
  <c r="T2408" i="14"/>
  <c r="S2408" i="14"/>
  <c r="P2408" i="14"/>
  <c r="O2408" i="14"/>
  <c r="T2407" i="14"/>
  <c r="S2407" i="14"/>
  <c r="P2407" i="14"/>
  <c r="O2407" i="14"/>
  <c r="T2406" i="14"/>
  <c r="S2406" i="14"/>
  <c r="P2406" i="14"/>
  <c r="O2406" i="14"/>
  <c r="T2405" i="14"/>
  <c r="S2405" i="14"/>
  <c r="P2405" i="14"/>
  <c r="O2405" i="14"/>
  <c r="T2404" i="14"/>
  <c r="S2404" i="14"/>
  <c r="P2404" i="14"/>
  <c r="O2404" i="14"/>
  <c r="T2403" i="14"/>
  <c r="S2403" i="14"/>
  <c r="P2403" i="14"/>
  <c r="O2403" i="14"/>
  <c r="T2402" i="14"/>
  <c r="S2402" i="14"/>
  <c r="P2402" i="14"/>
  <c r="O2402" i="14"/>
  <c r="T2401" i="14"/>
  <c r="S2401" i="14"/>
  <c r="P2401" i="14"/>
  <c r="O2401" i="14"/>
  <c r="T2400" i="14"/>
  <c r="S2400" i="14"/>
  <c r="P2400" i="14"/>
  <c r="O2400" i="14"/>
  <c r="T2399" i="14"/>
  <c r="S2399" i="14"/>
  <c r="P2399" i="14"/>
  <c r="O2399" i="14"/>
  <c r="T2398" i="14"/>
  <c r="S2398" i="14"/>
  <c r="P2398" i="14"/>
  <c r="O2398" i="14"/>
  <c r="T2397" i="14"/>
  <c r="S2397" i="14"/>
  <c r="P2397" i="14"/>
  <c r="O2397" i="14"/>
  <c r="T2396" i="14"/>
  <c r="S2396" i="14"/>
  <c r="P2396" i="14"/>
  <c r="O2396" i="14"/>
  <c r="T2395" i="14"/>
  <c r="S2395" i="14"/>
  <c r="P2395" i="14"/>
  <c r="O2395" i="14"/>
  <c r="T2394" i="14"/>
  <c r="S2394" i="14"/>
  <c r="P2394" i="14"/>
  <c r="O2394" i="14"/>
  <c r="T2393" i="14"/>
  <c r="S2393" i="14"/>
  <c r="P2393" i="14"/>
  <c r="O2393" i="14"/>
  <c r="T2392" i="14"/>
  <c r="S2392" i="14"/>
  <c r="P2392" i="14"/>
  <c r="O2392" i="14"/>
  <c r="T2391" i="14"/>
  <c r="S2391" i="14"/>
  <c r="P2391" i="14"/>
  <c r="O2391" i="14"/>
  <c r="T2390" i="14"/>
  <c r="S2390" i="14"/>
  <c r="P2390" i="14"/>
  <c r="O2390" i="14"/>
  <c r="T2389" i="14"/>
  <c r="S2389" i="14"/>
  <c r="P2389" i="14"/>
  <c r="O2389" i="14"/>
  <c r="T2388" i="14"/>
  <c r="S2388" i="14"/>
  <c r="P2388" i="14"/>
  <c r="O2388" i="14"/>
  <c r="T2387" i="14"/>
  <c r="S2387" i="14"/>
  <c r="P2387" i="14"/>
  <c r="O2387" i="14"/>
  <c r="T2386" i="14"/>
  <c r="S2386" i="14"/>
  <c r="P2386" i="14"/>
  <c r="O2386" i="14"/>
  <c r="T2385" i="14"/>
  <c r="S2385" i="14"/>
  <c r="P2385" i="14"/>
  <c r="O2385" i="14"/>
  <c r="T2384" i="14"/>
  <c r="S2384" i="14"/>
  <c r="P2384" i="14"/>
  <c r="O2384" i="14"/>
  <c r="T2383" i="14"/>
  <c r="S2383" i="14"/>
  <c r="P2383" i="14"/>
  <c r="O2383" i="14"/>
  <c r="T2382" i="14"/>
  <c r="S2382" i="14"/>
  <c r="P2382" i="14"/>
  <c r="O2382" i="14"/>
  <c r="T2381" i="14"/>
  <c r="S2381" i="14"/>
  <c r="P2381" i="14"/>
  <c r="O2381" i="14"/>
  <c r="T2380" i="14"/>
  <c r="S2380" i="14"/>
  <c r="P2380" i="14"/>
  <c r="O2380" i="14"/>
  <c r="T2379" i="14"/>
  <c r="S2379" i="14"/>
  <c r="P2379" i="14"/>
  <c r="O2379" i="14"/>
  <c r="T2378" i="14"/>
  <c r="S2378" i="14"/>
  <c r="P2378" i="14"/>
  <c r="O2378" i="14"/>
  <c r="T2377" i="14"/>
  <c r="S2377" i="14"/>
  <c r="P2377" i="14"/>
  <c r="O2377" i="14"/>
  <c r="T2376" i="14"/>
  <c r="S2376" i="14"/>
  <c r="P2376" i="14"/>
  <c r="O2376" i="14"/>
  <c r="T2375" i="14"/>
  <c r="S2375" i="14"/>
  <c r="P2375" i="14"/>
  <c r="O2375" i="14"/>
  <c r="T2374" i="14"/>
  <c r="S2374" i="14"/>
  <c r="P2374" i="14"/>
  <c r="O2374" i="14"/>
  <c r="T2373" i="14"/>
  <c r="S2373" i="14"/>
  <c r="P2373" i="14"/>
  <c r="O2373" i="14"/>
  <c r="T2372" i="14"/>
  <c r="S2372" i="14"/>
  <c r="P2372" i="14"/>
  <c r="O2372" i="14"/>
  <c r="T2371" i="14"/>
  <c r="S2371" i="14"/>
  <c r="P2371" i="14"/>
  <c r="O2371" i="14"/>
  <c r="T2370" i="14"/>
  <c r="S2370" i="14"/>
  <c r="P2370" i="14"/>
  <c r="O2370" i="14"/>
  <c r="T2369" i="14"/>
  <c r="S2369" i="14"/>
  <c r="P2369" i="14"/>
  <c r="O2369" i="14"/>
  <c r="T2368" i="14"/>
  <c r="S2368" i="14"/>
  <c r="P2368" i="14"/>
  <c r="O2368" i="14"/>
  <c r="T2367" i="14"/>
  <c r="S2367" i="14"/>
  <c r="P2367" i="14"/>
  <c r="O2367" i="14"/>
  <c r="T2366" i="14"/>
  <c r="S2366" i="14"/>
  <c r="P2366" i="14"/>
  <c r="O2366" i="14"/>
  <c r="T2365" i="14"/>
  <c r="S2365" i="14"/>
  <c r="P2365" i="14"/>
  <c r="O2365" i="14"/>
  <c r="T2364" i="14"/>
  <c r="S2364" i="14"/>
  <c r="P2364" i="14"/>
  <c r="O2364" i="14"/>
  <c r="T2363" i="14"/>
  <c r="S2363" i="14"/>
  <c r="P2363" i="14"/>
  <c r="O2363" i="14"/>
  <c r="T2362" i="14"/>
  <c r="S2362" i="14"/>
  <c r="P2362" i="14"/>
  <c r="O2362" i="14"/>
  <c r="T2361" i="14"/>
  <c r="S2361" i="14"/>
  <c r="P2361" i="14"/>
  <c r="O2361" i="14"/>
  <c r="T2360" i="14"/>
  <c r="S2360" i="14"/>
  <c r="P2360" i="14"/>
  <c r="O2360" i="14"/>
  <c r="T2359" i="14"/>
  <c r="S2359" i="14"/>
  <c r="P2359" i="14"/>
  <c r="O2359" i="14"/>
  <c r="T2358" i="14"/>
  <c r="S2358" i="14"/>
  <c r="P2358" i="14"/>
  <c r="O2358" i="14"/>
  <c r="T2357" i="14"/>
  <c r="S2357" i="14"/>
  <c r="P2357" i="14"/>
  <c r="O2357" i="14"/>
  <c r="T2356" i="14"/>
  <c r="S2356" i="14"/>
  <c r="P2356" i="14"/>
  <c r="O2356" i="14"/>
  <c r="T2355" i="14"/>
  <c r="S2355" i="14"/>
  <c r="P2355" i="14"/>
  <c r="O2355" i="14"/>
  <c r="T2354" i="14"/>
  <c r="S2354" i="14"/>
  <c r="P2354" i="14"/>
  <c r="O2354" i="14"/>
  <c r="T2353" i="14"/>
  <c r="S2353" i="14"/>
  <c r="P2353" i="14"/>
  <c r="O2353" i="14"/>
  <c r="T2352" i="14"/>
  <c r="S2352" i="14"/>
  <c r="P2352" i="14"/>
  <c r="O2352" i="14"/>
  <c r="T2351" i="14"/>
  <c r="S2351" i="14"/>
  <c r="P2351" i="14"/>
  <c r="O2351" i="14"/>
  <c r="T2350" i="14"/>
  <c r="S2350" i="14"/>
  <c r="P2350" i="14"/>
  <c r="O2350" i="14"/>
  <c r="T2349" i="14"/>
  <c r="S2349" i="14"/>
  <c r="P2349" i="14"/>
  <c r="O2349" i="14"/>
  <c r="T2348" i="14"/>
  <c r="S2348" i="14"/>
  <c r="P2348" i="14"/>
  <c r="O2348" i="14"/>
  <c r="T2347" i="14"/>
  <c r="S2347" i="14"/>
  <c r="P2347" i="14"/>
  <c r="O2347" i="14"/>
  <c r="T2346" i="14"/>
  <c r="S2346" i="14"/>
  <c r="P2346" i="14"/>
  <c r="O2346" i="14"/>
  <c r="T2345" i="14"/>
  <c r="S2345" i="14"/>
  <c r="P2345" i="14"/>
  <c r="O2345" i="14"/>
  <c r="T2344" i="14"/>
  <c r="S2344" i="14"/>
  <c r="P2344" i="14"/>
  <c r="O2344" i="14"/>
  <c r="T2343" i="14"/>
  <c r="S2343" i="14"/>
  <c r="P2343" i="14"/>
  <c r="O2343" i="14"/>
  <c r="T2342" i="14"/>
  <c r="S2342" i="14"/>
  <c r="P2342" i="14"/>
  <c r="O2342" i="14"/>
  <c r="T2341" i="14"/>
  <c r="S2341" i="14"/>
  <c r="P2341" i="14"/>
  <c r="O2341" i="14"/>
  <c r="T2340" i="14"/>
  <c r="S2340" i="14"/>
  <c r="P2340" i="14"/>
  <c r="O2340" i="14"/>
  <c r="T2339" i="14"/>
  <c r="S2339" i="14"/>
  <c r="P2339" i="14"/>
  <c r="O2339" i="14"/>
  <c r="T2338" i="14"/>
  <c r="S2338" i="14"/>
  <c r="P2338" i="14"/>
  <c r="O2338" i="14"/>
  <c r="T2337" i="14"/>
  <c r="S2337" i="14"/>
  <c r="P2337" i="14"/>
  <c r="O2337" i="14"/>
  <c r="T2336" i="14"/>
  <c r="S2336" i="14"/>
  <c r="P2336" i="14"/>
  <c r="O2336" i="14"/>
  <c r="T2335" i="14"/>
  <c r="S2335" i="14"/>
  <c r="P2335" i="14"/>
  <c r="O2335" i="14"/>
  <c r="T2334" i="14"/>
  <c r="S2334" i="14"/>
  <c r="P2334" i="14"/>
  <c r="O2334" i="14"/>
  <c r="T2333" i="14"/>
  <c r="S2333" i="14"/>
  <c r="P2333" i="14"/>
  <c r="O2333" i="14"/>
  <c r="T2332" i="14"/>
  <c r="S2332" i="14"/>
  <c r="P2332" i="14"/>
  <c r="O2332" i="14"/>
  <c r="T2331" i="14"/>
  <c r="S2331" i="14"/>
  <c r="P2331" i="14"/>
  <c r="O2331" i="14"/>
  <c r="T2330" i="14"/>
  <c r="S2330" i="14"/>
  <c r="P2330" i="14"/>
  <c r="O2330" i="14"/>
  <c r="T2329" i="14"/>
  <c r="S2329" i="14"/>
  <c r="P2329" i="14"/>
  <c r="O2329" i="14"/>
  <c r="T2328" i="14"/>
  <c r="S2328" i="14"/>
  <c r="P2328" i="14"/>
  <c r="O2328" i="14"/>
  <c r="T2327" i="14"/>
  <c r="S2327" i="14"/>
  <c r="P2327" i="14"/>
  <c r="O2327" i="14"/>
  <c r="T2326" i="14"/>
  <c r="S2326" i="14"/>
  <c r="P2326" i="14"/>
  <c r="O2326" i="14"/>
  <c r="T2325" i="14"/>
  <c r="S2325" i="14"/>
  <c r="P2325" i="14"/>
  <c r="O2325" i="14"/>
  <c r="T2324" i="14"/>
  <c r="S2324" i="14"/>
  <c r="P2324" i="14"/>
  <c r="O2324" i="14"/>
  <c r="T2323" i="14"/>
  <c r="S2323" i="14"/>
  <c r="P2323" i="14"/>
  <c r="O2323" i="14"/>
  <c r="T2322" i="14"/>
  <c r="S2322" i="14"/>
  <c r="P2322" i="14"/>
  <c r="O2322" i="14"/>
  <c r="T2321" i="14"/>
  <c r="S2321" i="14"/>
  <c r="P2321" i="14"/>
  <c r="O2321" i="14"/>
  <c r="T2320" i="14"/>
  <c r="S2320" i="14"/>
  <c r="P2320" i="14"/>
  <c r="O2320" i="14"/>
  <c r="T2319" i="14"/>
  <c r="S2319" i="14"/>
  <c r="P2319" i="14"/>
  <c r="O2319" i="14"/>
  <c r="T2318" i="14"/>
  <c r="S2318" i="14"/>
  <c r="P2318" i="14"/>
  <c r="O2318" i="14"/>
  <c r="T2317" i="14"/>
  <c r="S2317" i="14"/>
  <c r="P2317" i="14"/>
  <c r="O2317" i="14"/>
  <c r="T2316" i="14"/>
  <c r="S2316" i="14"/>
  <c r="P2316" i="14"/>
  <c r="O2316" i="14"/>
  <c r="T2315" i="14"/>
  <c r="S2315" i="14"/>
  <c r="P2315" i="14"/>
  <c r="O2315" i="14"/>
  <c r="T2314" i="14"/>
  <c r="S2314" i="14"/>
  <c r="P2314" i="14"/>
  <c r="O2314" i="14"/>
  <c r="T2313" i="14"/>
  <c r="S2313" i="14"/>
  <c r="P2313" i="14"/>
  <c r="O2313" i="14"/>
  <c r="T2312" i="14"/>
  <c r="S2312" i="14"/>
  <c r="P2312" i="14"/>
  <c r="O2312" i="14"/>
  <c r="T2311" i="14"/>
  <c r="S2311" i="14"/>
  <c r="P2311" i="14"/>
  <c r="O2311" i="14"/>
  <c r="T2310" i="14"/>
  <c r="S2310" i="14"/>
  <c r="P2310" i="14"/>
  <c r="O2310" i="14"/>
  <c r="T2309" i="14"/>
  <c r="S2309" i="14"/>
  <c r="P2309" i="14"/>
  <c r="O2309" i="14"/>
  <c r="T2308" i="14"/>
  <c r="S2308" i="14"/>
  <c r="P2308" i="14"/>
  <c r="O2308" i="14"/>
  <c r="T2307" i="14"/>
  <c r="S2307" i="14"/>
  <c r="P2307" i="14"/>
  <c r="O2307" i="14"/>
  <c r="T2306" i="14"/>
  <c r="S2306" i="14"/>
  <c r="P2306" i="14"/>
  <c r="O2306" i="14"/>
  <c r="T2305" i="14"/>
  <c r="S2305" i="14"/>
  <c r="P2305" i="14"/>
  <c r="O2305" i="14"/>
  <c r="T2304" i="14"/>
  <c r="S2304" i="14"/>
  <c r="P2304" i="14"/>
  <c r="O2304" i="14"/>
  <c r="T2303" i="14"/>
  <c r="S2303" i="14"/>
  <c r="P2303" i="14"/>
  <c r="O2303" i="14"/>
  <c r="T2302" i="14"/>
  <c r="S2302" i="14"/>
  <c r="P2302" i="14"/>
  <c r="O2302" i="14"/>
  <c r="T2301" i="14"/>
  <c r="S2301" i="14"/>
  <c r="P2301" i="14"/>
  <c r="O2301" i="14"/>
  <c r="T2300" i="14"/>
  <c r="S2300" i="14"/>
  <c r="P2300" i="14"/>
  <c r="O2300" i="14"/>
  <c r="T2299" i="14"/>
  <c r="S2299" i="14"/>
  <c r="P2299" i="14"/>
  <c r="O2299" i="14"/>
  <c r="T2298" i="14"/>
  <c r="S2298" i="14"/>
  <c r="P2298" i="14"/>
  <c r="O2298" i="14"/>
  <c r="T2297" i="14"/>
  <c r="S2297" i="14"/>
  <c r="P2297" i="14"/>
  <c r="O2297" i="14"/>
  <c r="T2296" i="14"/>
  <c r="S2296" i="14"/>
  <c r="P2296" i="14"/>
  <c r="O2296" i="14"/>
  <c r="T2295" i="14"/>
  <c r="S2295" i="14"/>
  <c r="P2295" i="14"/>
  <c r="O2295" i="14"/>
  <c r="T2294" i="14"/>
  <c r="S2294" i="14"/>
  <c r="P2294" i="14"/>
  <c r="O2294" i="14"/>
  <c r="T2293" i="14"/>
  <c r="S2293" i="14"/>
  <c r="P2293" i="14"/>
  <c r="O2293" i="14"/>
  <c r="T2292" i="14"/>
  <c r="S2292" i="14"/>
  <c r="P2292" i="14"/>
  <c r="O2292" i="14"/>
  <c r="T2291" i="14"/>
  <c r="S2291" i="14"/>
  <c r="P2291" i="14"/>
  <c r="O2291" i="14"/>
  <c r="T2290" i="14"/>
  <c r="S2290" i="14"/>
  <c r="P2290" i="14"/>
  <c r="O2290" i="14"/>
  <c r="T2289" i="14"/>
  <c r="S2289" i="14"/>
  <c r="P2289" i="14"/>
  <c r="O2289" i="14"/>
  <c r="T2288" i="14"/>
  <c r="S2288" i="14"/>
  <c r="P2288" i="14"/>
  <c r="O2288" i="14"/>
  <c r="T2287" i="14"/>
  <c r="S2287" i="14"/>
  <c r="P2287" i="14"/>
  <c r="O2287" i="14"/>
  <c r="T2286" i="14"/>
  <c r="S2286" i="14"/>
  <c r="P2286" i="14"/>
  <c r="O2286" i="14"/>
  <c r="T2285" i="14"/>
  <c r="S2285" i="14"/>
  <c r="P2285" i="14"/>
  <c r="O2285" i="14"/>
  <c r="T2284" i="14"/>
  <c r="S2284" i="14"/>
  <c r="P2284" i="14"/>
  <c r="O2284" i="14"/>
  <c r="T2283" i="14"/>
  <c r="S2283" i="14"/>
  <c r="P2283" i="14"/>
  <c r="O2283" i="14"/>
  <c r="T2282" i="14"/>
  <c r="S2282" i="14"/>
  <c r="P2282" i="14"/>
  <c r="O2282" i="14"/>
  <c r="T2281" i="14"/>
  <c r="S2281" i="14"/>
  <c r="P2281" i="14"/>
  <c r="O2281" i="14"/>
  <c r="T2280" i="14"/>
  <c r="S2280" i="14"/>
  <c r="P2280" i="14"/>
  <c r="O2280" i="14"/>
  <c r="T2279" i="14"/>
  <c r="S2279" i="14"/>
  <c r="P2279" i="14"/>
  <c r="O2279" i="14"/>
  <c r="T2278" i="14"/>
  <c r="S2278" i="14"/>
  <c r="P2278" i="14"/>
  <c r="O2278" i="14"/>
  <c r="T2277" i="14"/>
  <c r="S2277" i="14"/>
  <c r="P2277" i="14"/>
  <c r="O2277" i="14"/>
  <c r="T2276" i="14"/>
  <c r="S2276" i="14"/>
  <c r="P2276" i="14"/>
  <c r="O2276" i="14"/>
  <c r="T2275" i="14"/>
  <c r="S2275" i="14"/>
  <c r="P2275" i="14"/>
  <c r="O2275" i="14"/>
  <c r="T2274" i="14"/>
  <c r="S2274" i="14"/>
  <c r="P2274" i="14"/>
  <c r="O2274" i="14"/>
  <c r="T2273" i="14"/>
  <c r="S2273" i="14"/>
  <c r="P2273" i="14"/>
  <c r="O2273" i="14"/>
  <c r="T2272" i="14"/>
  <c r="S2272" i="14"/>
  <c r="P2272" i="14"/>
  <c r="O2272" i="14"/>
  <c r="T2271" i="14"/>
  <c r="S2271" i="14"/>
  <c r="P2271" i="14"/>
  <c r="O2271" i="14"/>
  <c r="T2270" i="14"/>
  <c r="S2270" i="14"/>
  <c r="P2270" i="14"/>
  <c r="O2270" i="14"/>
  <c r="T2269" i="14"/>
  <c r="S2269" i="14"/>
  <c r="P2269" i="14"/>
  <c r="O2269" i="14"/>
  <c r="T2268" i="14"/>
  <c r="S2268" i="14"/>
  <c r="P2268" i="14"/>
  <c r="O2268" i="14"/>
  <c r="T2267" i="14"/>
  <c r="S2267" i="14"/>
  <c r="P2267" i="14"/>
  <c r="O2267" i="14"/>
  <c r="T2266" i="14"/>
  <c r="S2266" i="14"/>
  <c r="P2266" i="14"/>
  <c r="O2266" i="14"/>
  <c r="T2265" i="14"/>
  <c r="S2265" i="14"/>
  <c r="P2265" i="14"/>
  <c r="O2265" i="14"/>
  <c r="T2264" i="14"/>
  <c r="S2264" i="14"/>
  <c r="P2264" i="14"/>
  <c r="O2264" i="14"/>
  <c r="T2263" i="14"/>
  <c r="S2263" i="14"/>
  <c r="P2263" i="14"/>
  <c r="O2263" i="14"/>
  <c r="T2262" i="14"/>
  <c r="S2262" i="14"/>
  <c r="P2262" i="14"/>
  <c r="O2262" i="14"/>
  <c r="T2261" i="14"/>
  <c r="S2261" i="14"/>
  <c r="P2261" i="14"/>
  <c r="O2261" i="14"/>
  <c r="T2260" i="14"/>
  <c r="S2260" i="14"/>
  <c r="P2260" i="14"/>
  <c r="O2260" i="14"/>
  <c r="T2259" i="14"/>
  <c r="S2259" i="14"/>
  <c r="P2259" i="14"/>
  <c r="O2259" i="14"/>
  <c r="T2258" i="14"/>
  <c r="S2258" i="14"/>
  <c r="P2258" i="14"/>
  <c r="O2258" i="14"/>
  <c r="T2257" i="14"/>
  <c r="S2257" i="14"/>
  <c r="P2257" i="14"/>
  <c r="O2257" i="14"/>
  <c r="T2256" i="14"/>
  <c r="S2256" i="14"/>
  <c r="P2256" i="14"/>
  <c r="O2256" i="14"/>
  <c r="T2255" i="14"/>
  <c r="S2255" i="14"/>
  <c r="P2255" i="14"/>
  <c r="O2255" i="14"/>
  <c r="T2254" i="14"/>
  <c r="S2254" i="14"/>
  <c r="P2254" i="14"/>
  <c r="O2254" i="14"/>
  <c r="T2253" i="14"/>
  <c r="S2253" i="14"/>
  <c r="P2253" i="14"/>
  <c r="O2253" i="14"/>
  <c r="T2252" i="14"/>
  <c r="S2252" i="14"/>
  <c r="P2252" i="14"/>
  <c r="O2252" i="14"/>
  <c r="T2251" i="14"/>
  <c r="S2251" i="14"/>
  <c r="P2251" i="14"/>
  <c r="O2251" i="14"/>
  <c r="T2250" i="14"/>
  <c r="S2250" i="14"/>
  <c r="P2250" i="14"/>
  <c r="O2250" i="14"/>
  <c r="T2249" i="14"/>
  <c r="S2249" i="14"/>
  <c r="P2249" i="14"/>
  <c r="O2249" i="14"/>
  <c r="T2248" i="14"/>
  <c r="S2248" i="14"/>
  <c r="P2248" i="14"/>
  <c r="O2248" i="14"/>
  <c r="T2247" i="14"/>
  <c r="S2247" i="14"/>
  <c r="P2247" i="14"/>
  <c r="O2247" i="14"/>
  <c r="T2246" i="14"/>
  <c r="S2246" i="14"/>
  <c r="P2246" i="14"/>
  <c r="O2246" i="14"/>
  <c r="T2245" i="14"/>
  <c r="S2245" i="14"/>
  <c r="P2245" i="14"/>
  <c r="O2245" i="14"/>
  <c r="T2244" i="14"/>
  <c r="S2244" i="14"/>
  <c r="P2244" i="14"/>
  <c r="O2244" i="14"/>
  <c r="T2243" i="14"/>
  <c r="S2243" i="14"/>
  <c r="P2243" i="14"/>
  <c r="O2243" i="14"/>
  <c r="T2242" i="14"/>
  <c r="S2242" i="14"/>
  <c r="P2242" i="14"/>
  <c r="O2242" i="14"/>
  <c r="T2241" i="14"/>
  <c r="S2241" i="14"/>
  <c r="P2241" i="14"/>
  <c r="O2241" i="14"/>
  <c r="T2240" i="14"/>
  <c r="S2240" i="14"/>
  <c r="P2240" i="14"/>
  <c r="O2240" i="14"/>
  <c r="T2239" i="14"/>
  <c r="S2239" i="14"/>
  <c r="P2239" i="14"/>
  <c r="O2239" i="14"/>
  <c r="T2238" i="14"/>
  <c r="S2238" i="14"/>
  <c r="P2238" i="14"/>
  <c r="O2238" i="14"/>
  <c r="T2237" i="14"/>
  <c r="S2237" i="14"/>
  <c r="P2237" i="14"/>
  <c r="O2237" i="14"/>
  <c r="T2236" i="14"/>
  <c r="S2236" i="14"/>
  <c r="P2236" i="14"/>
  <c r="O2236" i="14"/>
  <c r="T2235" i="14"/>
  <c r="S2235" i="14"/>
  <c r="P2235" i="14"/>
  <c r="O2235" i="14"/>
  <c r="T2234" i="14"/>
  <c r="S2234" i="14"/>
  <c r="P2234" i="14"/>
  <c r="O2234" i="14"/>
  <c r="T2233" i="14"/>
  <c r="S2233" i="14"/>
  <c r="P2233" i="14"/>
  <c r="O2233" i="14"/>
  <c r="T2232" i="14"/>
  <c r="S2232" i="14"/>
  <c r="P2232" i="14"/>
  <c r="O2232" i="14"/>
  <c r="T2231" i="14"/>
  <c r="S2231" i="14"/>
  <c r="P2231" i="14"/>
  <c r="O2231" i="14"/>
  <c r="T2230" i="14"/>
  <c r="S2230" i="14"/>
  <c r="P2230" i="14"/>
  <c r="O2230" i="14"/>
  <c r="T2229" i="14"/>
  <c r="S2229" i="14"/>
  <c r="P2229" i="14"/>
  <c r="O2229" i="14"/>
  <c r="T2228" i="14"/>
  <c r="S2228" i="14"/>
  <c r="P2228" i="14"/>
  <c r="O2228" i="14"/>
  <c r="T2227" i="14"/>
  <c r="S2227" i="14"/>
  <c r="P2227" i="14"/>
  <c r="O2227" i="14"/>
  <c r="T2226" i="14"/>
  <c r="S2226" i="14"/>
  <c r="P2226" i="14"/>
  <c r="O2226" i="14"/>
  <c r="T2225" i="14"/>
  <c r="S2225" i="14"/>
  <c r="P2225" i="14"/>
  <c r="O2225" i="14"/>
  <c r="T2224" i="14"/>
  <c r="S2224" i="14"/>
  <c r="P2224" i="14"/>
  <c r="O2224" i="14"/>
  <c r="T2223" i="14"/>
  <c r="S2223" i="14"/>
  <c r="P2223" i="14"/>
  <c r="O2223" i="14"/>
  <c r="T2222" i="14"/>
  <c r="S2222" i="14"/>
  <c r="P2222" i="14"/>
  <c r="O2222" i="14"/>
  <c r="T2221" i="14"/>
  <c r="S2221" i="14"/>
  <c r="P2221" i="14"/>
  <c r="O2221" i="14"/>
  <c r="T2220" i="14"/>
  <c r="S2220" i="14"/>
  <c r="P2220" i="14"/>
  <c r="O2220" i="14"/>
  <c r="T2219" i="14"/>
  <c r="S2219" i="14"/>
  <c r="P2219" i="14"/>
  <c r="O2219" i="14"/>
  <c r="T2218" i="14"/>
  <c r="S2218" i="14"/>
  <c r="P2218" i="14"/>
  <c r="O2218" i="14"/>
  <c r="T2217" i="14"/>
  <c r="S2217" i="14"/>
  <c r="P2217" i="14"/>
  <c r="O2217" i="14"/>
  <c r="T2216" i="14"/>
  <c r="S2216" i="14"/>
  <c r="P2216" i="14"/>
  <c r="O2216" i="14"/>
  <c r="T2215" i="14"/>
  <c r="S2215" i="14"/>
  <c r="P2215" i="14"/>
  <c r="O2215" i="14"/>
  <c r="T2214" i="14"/>
  <c r="S2214" i="14"/>
  <c r="P2214" i="14"/>
  <c r="O2214" i="14"/>
  <c r="T2213" i="14"/>
  <c r="S2213" i="14"/>
  <c r="P2213" i="14"/>
  <c r="O2213" i="14"/>
  <c r="T2212" i="14"/>
  <c r="S2212" i="14"/>
  <c r="P2212" i="14"/>
  <c r="O2212" i="14"/>
  <c r="T2211" i="14"/>
  <c r="S2211" i="14"/>
  <c r="P2211" i="14"/>
  <c r="O2211" i="14"/>
  <c r="T2210" i="14"/>
  <c r="S2210" i="14"/>
  <c r="P2210" i="14"/>
  <c r="O2210" i="14"/>
  <c r="T2209" i="14"/>
  <c r="S2209" i="14"/>
  <c r="P2209" i="14"/>
  <c r="O2209" i="14"/>
  <c r="T2208" i="14"/>
  <c r="S2208" i="14"/>
  <c r="P2208" i="14"/>
  <c r="O2208" i="14"/>
  <c r="T2207" i="14"/>
  <c r="S2207" i="14"/>
  <c r="P2207" i="14"/>
  <c r="O2207" i="14"/>
  <c r="T2206" i="14"/>
  <c r="S2206" i="14"/>
  <c r="P2206" i="14"/>
  <c r="O2206" i="14"/>
  <c r="T2205" i="14"/>
  <c r="S2205" i="14"/>
  <c r="P2205" i="14"/>
  <c r="O2205" i="14"/>
  <c r="T2204" i="14"/>
  <c r="S2204" i="14"/>
  <c r="P2204" i="14"/>
  <c r="O2204" i="14"/>
  <c r="T2203" i="14"/>
  <c r="S2203" i="14"/>
  <c r="P2203" i="14"/>
  <c r="O2203" i="14"/>
  <c r="T2202" i="14"/>
  <c r="S2202" i="14"/>
  <c r="P2202" i="14"/>
  <c r="O2202" i="14"/>
  <c r="T2201" i="14"/>
  <c r="S2201" i="14"/>
  <c r="P2201" i="14"/>
  <c r="O2201" i="14"/>
  <c r="T2200" i="14"/>
  <c r="S2200" i="14"/>
  <c r="P2200" i="14"/>
  <c r="O2200" i="14"/>
  <c r="T2199" i="14"/>
  <c r="S2199" i="14"/>
  <c r="P2199" i="14"/>
  <c r="O2199" i="14"/>
  <c r="T2198" i="14"/>
  <c r="S2198" i="14"/>
  <c r="P2198" i="14"/>
  <c r="O2198" i="14"/>
  <c r="T2197" i="14"/>
  <c r="S2197" i="14"/>
  <c r="P2197" i="14"/>
  <c r="O2197" i="14"/>
  <c r="T2196" i="14"/>
  <c r="S2196" i="14"/>
  <c r="P2196" i="14"/>
  <c r="O2196" i="14"/>
  <c r="T2195" i="14"/>
  <c r="S2195" i="14"/>
  <c r="P2195" i="14"/>
  <c r="O2195" i="14"/>
  <c r="T2194" i="14"/>
  <c r="S2194" i="14"/>
  <c r="P2194" i="14"/>
  <c r="O2194" i="14"/>
  <c r="T2193" i="14"/>
  <c r="S2193" i="14"/>
  <c r="P2193" i="14"/>
  <c r="O2193" i="14"/>
  <c r="T2192" i="14"/>
  <c r="S2192" i="14"/>
  <c r="P2192" i="14"/>
  <c r="O2192" i="14"/>
  <c r="T2191" i="14"/>
  <c r="S2191" i="14"/>
  <c r="P2191" i="14"/>
  <c r="O2191" i="14"/>
  <c r="T2190" i="14"/>
  <c r="S2190" i="14"/>
  <c r="P2190" i="14"/>
  <c r="O2190" i="14"/>
  <c r="T2189" i="14"/>
  <c r="S2189" i="14"/>
  <c r="P2189" i="14"/>
  <c r="O2189" i="14"/>
  <c r="T2188" i="14"/>
  <c r="S2188" i="14"/>
  <c r="P2188" i="14"/>
  <c r="O2188" i="14"/>
  <c r="T2187" i="14"/>
  <c r="S2187" i="14"/>
  <c r="P2187" i="14"/>
  <c r="O2187" i="14"/>
  <c r="T2186" i="14"/>
  <c r="S2186" i="14"/>
  <c r="P2186" i="14"/>
  <c r="O2186" i="14"/>
  <c r="T2185" i="14"/>
  <c r="S2185" i="14"/>
  <c r="P2185" i="14"/>
  <c r="O2185" i="14"/>
  <c r="T2184" i="14"/>
  <c r="S2184" i="14"/>
  <c r="P2184" i="14"/>
  <c r="O2184" i="14"/>
  <c r="T2183" i="14"/>
  <c r="S2183" i="14"/>
  <c r="P2183" i="14"/>
  <c r="O2183" i="14"/>
  <c r="T2182" i="14"/>
  <c r="S2182" i="14"/>
  <c r="P2182" i="14"/>
  <c r="O2182" i="14"/>
  <c r="T2181" i="14"/>
  <c r="S2181" i="14"/>
  <c r="P2181" i="14"/>
  <c r="O2181" i="14"/>
  <c r="T2180" i="14"/>
  <c r="S2180" i="14"/>
  <c r="P2180" i="14"/>
  <c r="O2180" i="14"/>
  <c r="T2179" i="14"/>
  <c r="S2179" i="14"/>
  <c r="P2179" i="14"/>
  <c r="O2179" i="14"/>
  <c r="T2178" i="14"/>
  <c r="S2178" i="14"/>
  <c r="P2178" i="14"/>
  <c r="O2178" i="14"/>
  <c r="T2177" i="14"/>
  <c r="S2177" i="14"/>
  <c r="P2177" i="14"/>
  <c r="O2177" i="14"/>
  <c r="T2176" i="14"/>
  <c r="S2176" i="14"/>
  <c r="P2176" i="14"/>
  <c r="O2176" i="14"/>
  <c r="T2175" i="14"/>
  <c r="S2175" i="14"/>
  <c r="P2175" i="14"/>
  <c r="O2175" i="14"/>
  <c r="T2174" i="14"/>
  <c r="S2174" i="14"/>
  <c r="P2174" i="14"/>
  <c r="O2174" i="14"/>
  <c r="T2173" i="14"/>
  <c r="S2173" i="14"/>
  <c r="P2173" i="14"/>
  <c r="O2173" i="14"/>
  <c r="T2172" i="14"/>
  <c r="S2172" i="14"/>
  <c r="P2172" i="14"/>
  <c r="O2172" i="14"/>
  <c r="T2171" i="14"/>
  <c r="S2171" i="14"/>
  <c r="P2171" i="14"/>
  <c r="O2171" i="14"/>
  <c r="T2170" i="14"/>
  <c r="S2170" i="14"/>
  <c r="P2170" i="14"/>
  <c r="O2170" i="14"/>
  <c r="T2169" i="14"/>
  <c r="S2169" i="14"/>
  <c r="P2169" i="14"/>
  <c r="O2169" i="14"/>
  <c r="T2168" i="14"/>
  <c r="S2168" i="14"/>
  <c r="P2168" i="14"/>
  <c r="O2168" i="14"/>
  <c r="T2167" i="14"/>
  <c r="S2167" i="14"/>
  <c r="P2167" i="14"/>
  <c r="O2167" i="14"/>
  <c r="T2166" i="14"/>
  <c r="S2166" i="14"/>
  <c r="P2166" i="14"/>
  <c r="O2166" i="14"/>
  <c r="T2165" i="14"/>
  <c r="S2165" i="14"/>
  <c r="P2165" i="14"/>
  <c r="O2165" i="14"/>
  <c r="T2164" i="14"/>
  <c r="S2164" i="14"/>
  <c r="P2164" i="14"/>
  <c r="O2164" i="14"/>
  <c r="T2163" i="14"/>
  <c r="S2163" i="14"/>
  <c r="P2163" i="14"/>
  <c r="O2163" i="14"/>
  <c r="T2162" i="14"/>
  <c r="S2162" i="14"/>
  <c r="P2162" i="14"/>
  <c r="O2162" i="14"/>
  <c r="T2161" i="14"/>
  <c r="S2161" i="14"/>
  <c r="P2161" i="14"/>
  <c r="O2161" i="14"/>
  <c r="T2160" i="14"/>
  <c r="S2160" i="14"/>
  <c r="P2160" i="14"/>
  <c r="O2160" i="14"/>
  <c r="T2159" i="14"/>
  <c r="S2159" i="14"/>
  <c r="P2159" i="14"/>
  <c r="O2159" i="14"/>
  <c r="T2158" i="14"/>
  <c r="S2158" i="14"/>
  <c r="P2158" i="14"/>
  <c r="O2158" i="14"/>
  <c r="T2157" i="14"/>
  <c r="S2157" i="14"/>
  <c r="P2157" i="14"/>
  <c r="O2157" i="14"/>
  <c r="T2156" i="14"/>
  <c r="S2156" i="14"/>
  <c r="P2156" i="14"/>
  <c r="O2156" i="14"/>
  <c r="T2155" i="14"/>
  <c r="S2155" i="14"/>
  <c r="P2155" i="14"/>
  <c r="O2155" i="14"/>
  <c r="T2154" i="14"/>
  <c r="S2154" i="14"/>
  <c r="P2154" i="14"/>
  <c r="O2154" i="14"/>
  <c r="T2153" i="14"/>
  <c r="S2153" i="14"/>
  <c r="P2153" i="14"/>
  <c r="O2153" i="14"/>
  <c r="T2152" i="14"/>
  <c r="S2152" i="14"/>
  <c r="P2152" i="14"/>
  <c r="O2152" i="14"/>
  <c r="T2151" i="14"/>
  <c r="S2151" i="14"/>
  <c r="P2151" i="14"/>
  <c r="O2151" i="14"/>
  <c r="T2150" i="14"/>
  <c r="S2150" i="14"/>
  <c r="P2150" i="14"/>
  <c r="O2150" i="14"/>
  <c r="T2149" i="14"/>
  <c r="S2149" i="14"/>
  <c r="P2149" i="14"/>
  <c r="O2149" i="14"/>
  <c r="T2148" i="14"/>
  <c r="S2148" i="14"/>
  <c r="P2148" i="14"/>
  <c r="O2148" i="14"/>
  <c r="T2147" i="14"/>
  <c r="S2147" i="14"/>
  <c r="P2147" i="14"/>
  <c r="O2147" i="14"/>
  <c r="T2146" i="14"/>
  <c r="S2146" i="14"/>
  <c r="P2146" i="14"/>
  <c r="O2146" i="14"/>
  <c r="T2145" i="14"/>
  <c r="S2145" i="14"/>
  <c r="P2145" i="14"/>
  <c r="O2145" i="14"/>
  <c r="T2144" i="14"/>
  <c r="S2144" i="14"/>
  <c r="P2144" i="14"/>
  <c r="O2144" i="14"/>
  <c r="T2143" i="14"/>
  <c r="S2143" i="14"/>
  <c r="P2143" i="14"/>
  <c r="O2143" i="14"/>
  <c r="T2142" i="14"/>
  <c r="S2142" i="14"/>
  <c r="P2142" i="14"/>
  <c r="O2142" i="14"/>
  <c r="T2141" i="14"/>
  <c r="S2141" i="14"/>
  <c r="P2141" i="14"/>
  <c r="O2141" i="14"/>
  <c r="T2140" i="14"/>
  <c r="S2140" i="14"/>
  <c r="P2140" i="14"/>
  <c r="O2140" i="14"/>
  <c r="T2139" i="14"/>
  <c r="S2139" i="14"/>
  <c r="P2139" i="14"/>
  <c r="O2139" i="14"/>
  <c r="T2138" i="14"/>
  <c r="S2138" i="14"/>
  <c r="P2138" i="14"/>
  <c r="O2138" i="14"/>
  <c r="T2137" i="14"/>
  <c r="S2137" i="14"/>
  <c r="P2137" i="14"/>
  <c r="O2137" i="14"/>
  <c r="T2136" i="14"/>
  <c r="S2136" i="14"/>
  <c r="P2136" i="14"/>
  <c r="O2136" i="14"/>
  <c r="T2135" i="14"/>
  <c r="S2135" i="14"/>
  <c r="P2135" i="14"/>
  <c r="O2135" i="14"/>
  <c r="T2134" i="14"/>
  <c r="S2134" i="14"/>
  <c r="P2134" i="14"/>
  <c r="O2134" i="14"/>
  <c r="T2133" i="14"/>
  <c r="S2133" i="14"/>
  <c r="P2133" i="14"/>
  <c r="O2133" i="14"/>
  <c r="T2132" i="14"/>
  <c r="S2132" i="14"/>
  <c r="P2132" i="14"/>
  <c r="O2132" i="14"/>
  <c r="T2131" i="14"/>
  <c r="S2131" i="14"/>
  <c r="P2131" i="14"/>
  <c r="O2131" i="14"/>
  <c r="T2130" i="14"/>
  <c r="S2130" i="14"/>
  <c r="P2130" i="14"/>
  <c r="O2130" i="14"/>
  <c r="T2129" i="14"/>
  <c r="S2129" i="14"/>
  <c r="P2129" i="14"/>
  <c r="O2129" i="14"/>
  <c r="T2128" i="14"/>
  <c r="S2128" i="14"/>
  <c r="P2128" i="14"/>
  <c r="O2128" i="14"/>
  <c r="T2127" i="14"/>
  <c r="S2127" i="14"/>
  <c r="P2127" i="14"/>
  <c r="O2127" i="14"/>
  <c r="T2126" i="14"/>
  <c r="S2126" i="14"/>
  <c r="P2126" i="14"/>
  <c r="O2126" i="14"/>
  <c r="T2125" i="14"/>
  <c r="S2125" i="14"/>
  <c r="P2125" i="14"/>
  <c r="O2125" i="14"/>
  <c r="T2124" i="14"/>
  <c r="S2124" i="14"/>
  <c r="P2124" i="14"/>
  <c r="O2124" i="14"/>
  <c r="T2123" i="14"/>
  <c r="S2123" i="14"/>
  <c r="P2123" i="14"/>
  <c r="O2123" i="14"/>
  <c r="T2122" i="14"/>
  <c r="S2122" i="14"/>
  <c r="P2122" i="14"/>
  <c r="O2122" i="14"/>
  <c r="T2121" i="14"/>
  <c r="S2121" i="14"/>
  <c r="P2121" i="14"/>
  <c r="O2121" i="14"/>
  <c r="T2120" i="14"/>
  <c r="S2120" i="14"/>
  <c r="P2120" i="14"/>
  <c r="O2120" i="14"/>
  <c r="T2119" i="14"/>
  <c r="S2119" i="14"/>
  <c r="P2119" i="14"/>
  <c r="O2119" i="14"/>
  <c r="T2118" i="14"/>
  <c r="S2118" i="14"/>
  <c r="P2118" i="14"/>
  <c r="O2118" i="14"/>
  <c r="T2117" i="14"/>
  <c r="S2117" i="14"/>
  <c r="P2117" i="14"/>
  <c r="O2117" i="14"/>
  <c r="T2116" i="14"/>
  <c r="S2116" i="14"/>
  <c r="P2116" i="14"/>
  <c r="O2116" i="14"/>
  <c r="T2115" i="14"/>
  <c r="S2115" i="14"/>
  <c r="P2115" i="14"/>
  <c r="O2115" i="14"/>
  <c r="T2114" i="14"/>
  <c r="S2114" i="14"/>
  <c r="P2114" i="14"/>
  <c r="O2114" i="14"/>
  <c r="T2113" i="14"/>
  <c r="S2113" i="14"/>
  <c r="P2113" i="14"/>
  <c r="O2113" i="14"/>
  <c r="T2112" i="14"/>
  <c r="S2112" i="14"/>
  <c r="P2112" i="14"/>
  <c r="O2112" i="14"/>
  <c r="T2111" i="14"/>
  <c r="S2111" i="14"/>
  <c r="P2111" i="14"/>
  <c r="O2111" i="14"/>
  <c r="T2110" i="14"/>
  <c r="S2110" i="14"/>
  <c r="P2110" i="14"/>
  <c r="O2110" i="14"/>
  <c r="T2109" i="14"/>
  <c r="S2109" i="14"/>
  <c r="P2109" i="14"/>
  <c r="O2109" i="14"/>
  <c r="T2108" i="14"/>
  <c r="S2108" i="14"/>
  <c r="P2108" i="14"/>
  <c r="O2108" i="14"/>
  <c r="T2107" i="14"/>
  <c r="S2107" i="14"/>
  <c r="P2107" i="14"/>
  <c r="O2107" i="14"/>
  <c r="T2106" i="14"/>
  <c r="S2106" i="14"/>
  <c r="P2106" i="14"/>
  <c r="O2106" i="14"/>
  <c r="T2105" i="14"/>
  <c r="S2105" i="14"/>
  <c r="P2105" i="14"/>
  <c r="O2105" i="14"/>
  <c r="T2104" i="14"/>
  <c r="S2104" i="14"/>
  <c r="P2104" i="14"/>
  <c r="O2104" i="14"/>
  <c r="T2103" i="14"/>
  <c r="S2103" i="14"/>
  <c r="P2103" i="14"/>
  <c r="O2103" i="14"/>
  <c r="T2102" i="14"/>
  <c r="S2102" i="14"/>
  <c r="P2102" i="14"/>
  <c r="O2102" i="14"/>
  <c r="T2101" i="14"/>
  <c r="S2101" i="14"/>
  <c r="P2101" i="14"/>
  <c r="O2101" i="14"/>
  <c r="T2100" i="14"/>
  <c r="S2100" i="14"/>
  <c r="P2100" i="14"/>
  <c r="O2100" i="14"/>
  <c r="T2099" i="14"/>
  <c r="S2099" i="14"/>
  <c r="P2099" i="14"/>
  <c r="O2099" i="14"/>
  <c r="T2098" i="14"/>
  <c r="S2098" i="14"/>
  <c r="P2098" i="14"/>
  <c r="O2098" i="14"/>
  <c r="T2097" i="14"/>
  <c r="S2097" i="14"/>
  <c r="P2097" i="14"/>
  <c r="O2097" i="14"/>
  <c r="T2096" i="14"/>
  <c r="S2096" i="14"/>
  <c r="P2096" i="14"/>
  <c r="O2096" i="14"/>
  <c r="T2095" i="14"/>
  <c r="S2095" i="14"/>
  <c r="P2095" i="14"/>
  <c r="O2095" i="14"/>
  <c r="T2094" i="14"/>
  <c r="S2094" i="14"/>
  <c r="P2094" i="14"/>
  <c r="O2094" i="14"/>
  <c r="T2093" i="14"/>
  <c r="S2093" i="14"/>
  <c r="P2093" i="14"/>
  <c r="O2093" i="14"/>
  <c r="T2092" i="14"/>
  <c r="S2092" i="14"/>
  <c r="P2092" i="14"/>
  <c r="O2092" i="14"/>
  <c r="T2091" i="14"/>
  <c r="S2091" i="14"/>
  <c r="P2091" i="14"/>
  <c r="O2091" i="14"/>
  <c r="T2090" i="14"/>
  <c r="S2090" i="14"/>
  <c r="P2090" i="14"/>
  <c r="O2090" i="14"/>
  <c r="T2089" i="14"/>
  <c r="S2089" i="14"/>
  <c r="P2089" i="14"/>
  <c r="O2089" i="14"/>
  <c r="T2088" i="14"/>
  <c r="S2088" i="14"/>
  <c r="P2088" i="14"/>
  <c r="O2088" i="14"/>
  <c r="T2087" i="14"/>
  <c r="S2087" i="14"/>
  <c r="P2087" i="14"/>
  <c r="O2087" i="14"/>
  <c r="T2086" i="14"/>
  <c r="S2086" i="14"/>
  <c r="P2086" i="14"/>
  <c r="O2086" i="14"/>
  <c r="T2085" i="14"/>
  <c r="S2085" i="14"/>
  <c r="P2085" i="14"/>
  <c r="O2085" i="14"/>
  <c r="T2084" i="14"/>
  <c r="S2084" i="14"/>
  <c r="P2084" i="14"/>
  <c r="O2084" i="14"/>
  <c r="T2083" i="14"/>
  <c r="S2083" i="14"/>
  <c r="P2083" i="14"/>
  <c r="O2083" i="14"/>
  <c r="T2082" i="14"/>
  <c r="S2082" i="14"/>
  <c r="P2082" i="14"/>
  <c r="O2082" i="14"/>
  <c r="T2081" i="14"/>
  <c r="S2081" i="14"/>
  <c r="P2081" i="14"/>
  <c r="O2081" i="14"/>
  <c r="T2080" i="14"/>
  <c r="S2080" i="14"/>
  <c r="P2080" i="14"/>
  <c r="O2080" i="14"/>
  <c r="T2079" i="14"/>
  <c r="S2079" i="14"/>
  <c r="P2079" i="14"/>
  <c r="O2079" i="14"/>
  <c r="T2078" i="14"/>
  <c r="S2078" i="14"/>
  <c r="P2078" i="14"/>
  <c r="O2078" i="14"/>
  <c r="T2077" i="14"/>
  <c r="S2077" i="14"/>
  <c r="P2077" i="14"/>
  <c r="O2077" i="14"/>
  <c r="T2076" i="14"/>
  <c r="S2076" i="14"/>
  <c r="P2076" i="14"/>
  <c r="O2076" i="14"/>
  <c r="T2075" i="14"/>
  <c r="S2075" i="14"/>
  <c r="P2075" i="14"/>
  <c r="O2075" i="14"/>
  <c r="T2074" i="14"/>
  <c r="S2074" i="14"/>
  <c r="P2074" i="14"/>
  <c r="O2074" i="14"/>
  <c r="T2073" i="14"/>
  <c r="S2073" i="14"/>
  <c r="P2073" i="14"/>
  <c r="O2073" i="14"/>
  <c r="T2072" i="14"/>
  <c r="S2072" i="14"/>
  <c r="P2072" i="14"/>
  <c r="O2072" i="14"/>
  <c r="T2071" i="14"/>
  <c r="S2071" i="14"/>
  <c r="P2071" i="14"/>
  <c r="O2071" i="14"/>
  <c r="T2070" i="14"/>
  <c r="S2070" i="14"/>
  <c r="P2070" i="14"/>
  <c r="O2070" i="14"/>
  <c r="T2069" i="14"/>
  <c r="S2069" i="14"/>
  <c r="P2069" i="14"/>
  <c r="O2069" i="14"/>
  <c r="T2068" i="14"/>
  <c r="S2068" i="14"/>
  <c r="P2068" i="14"/>
  <c r="O2068" i="14"/>
  <c r="T2067" i="14"/>
  <c r="S2067" i="14"/>
  <c r="P2067" i="14"/>
  <c r="O2067" i="14"/>
  <c r="T2066" i="14"/>
  <c r="S2066" i="14"/>
  <c r="P2066" i="14"/>
  <c r="O2066" i="14"/>
  <c r="T2065" i="14"/>
  <c r="S2065" i="14"/>
  <c r="P2065" i="14"/>
  <c r="O2065" i="14"/>
  <c r="T2064" i="14"/>
  <c r="S2064" i="14"/>
  <c r="P2064" i="14"/>
  <c r="O2064" i="14"/>
  <c r="T2063" i="14"/>
  <c r="S2063" i="14"/>
  <c r="P2063" i="14"/>
  <c r="O2063" i="14"/>
  <c r="T2062" i="14"/>
  <c r="S2062" i="14"/>
  <c r="P2062" i="14"/>
  <c r="O2062" i="14"/>
  <c r="T2061" i="14"/>
  <c r="S2061" i="14"/>
  <c r="P2061" i="14"/>
  <c r="O2061" i="14"/>
  <c r="T2060" i="14"/>
  <c r="S2060" i="14"/>
  <c r="P2060" i="14"/>
  <c r="O2060" i="14"/>
  <c r="T2059" i="14"/>
  <c r="S2059" i="14"/>
  <c r="P2059" i="14"/>
  <c r="O2059" i="14"/>
  <c r="T2058" i="14"/>
  <c r="S2058" i="14"/>
  <c r="P2058" i="14"/>
  <c r="O2058" i="14"/>
  <c r="T2057" i="14"/>
  <c r="S2057" i="14"/>
  <c r="P2057" i="14"/>
  <c r="O2057" i="14"/>
  <c r="T2056" i="14"/>
  <c r="S2056" i="14"/>
  <c r="P2056" i="14"/>
  <c r="O2056" i="14"/>
  <c r="T2055" i="14"/>
  <c r="S2055" i="14"/>
  <c r="P2055" i="14"/>
  <c r="O2055" i="14"/>
  <c r="T2054" i="14"/>
  <c r="S2054" i="14"/>
  <c r="P2054" i="14"/>
  <c r="O2054" i="14"/>
  <c r="T2053" i="14"/>
  <c r="S2053" i="14"/>
  <c r="P2053" i="14"/>
  <c r="O2053" i="14"/>
  <c r="T2052" i="14"/>
  <c r="S2052" i="14"/>
  <c r="P2052" i="14"/>
  <c r="O2052" i="14"/>
  <c r="T2051" i="14"/>
  <c r="S2051" i="14"/>
  <c r="P2051" i="14"/>
  <c r="O2051" i="14"/>
  <c r="T2050" i="14"/>
  <c r="S2050" i="14"/>
  <c r="P2050" i="14"/>
  <c r="O2050" i="14"/>
  <c r="T2049" i="14"/>
  <c r="S2049" i="14"/>
  <c r="P2049" i="14"/>
  <c r="O2049" i="14"/>
  <c r="T2048" i="14"/>
  <c r="S2048" i="14"/>
  <c r="P2048" i="14"/>
  <c r="O2048" i="14"/>
  <c r="T2047" i="14"/>
  <c r="S2047" i="14"/>
  <c r="P2047" i="14"/>
  <c r="O2047" i="14"/>
  <c r="T2046" i="14"/>
  <c r="S2046" i="14"/>
  <c r="P2046" i="14"/>
  <c r="O2046" i="14"/>
  <c r="T2045" i="14"/>
  <c r="S2045" i="14"/>
  <c r="P2045" i="14"/>
  <c r="O2045" i="14"/>
  <c r="T2044" i="14"/>
  <c r="S2044" i="14"/>
  <c r="P2044" i="14"/>
  <c r="O2044" i="14"/>
  <c r="T2043" i="14"/>
  <c r="S2043" i="14"/>
  <c r="P2043" i="14"/>
  <c r="O2043" i="14"/>
  <c r="T2042" i="14"/>
  <c r="S2042" i="14"/>
  <c r="P2042" i="14"/>
  <c r="O2042" i="14"/>
  <c r="T2041" i="14"/>
  <c r="S2041" i="14"/>
  <c r="P2041" i="14"/>
  <c r="O2041" i="14"/>
  <c r="T2040" i="14"/>
  <c r="S2040" i="14"/>
  <c r="P2040" i="14"/>
  <c r="O2040" i="14"/>
  <c r="T2039" i="14"/>
  <c r="S2039" i="14"/>
  <c r="P2039" i="14"/>
  <c r="O2039" i="14"/>
  <c r="T2038" i="14"/>
  <c r="S2038" i="14"/>
  <c r="P2038" i="14"/>
  <c r="O2038" i="14"/>
  <c r="T2037" i="14"/>
  <c r="S2037" i="14"/>
  <c r="P2037" i="14"/>
  <c r="O2037" i="14"/>
  <c r="T2036" i="14"/>
  <c r="S2036" i="14"/>
  <c r="P2036" i="14"/>
  <c r="O2036" i="14"/>
  <c r="T2035" i="14"/>
  <c r="S2035" i="14"/>
  <c r="P2035" i="14"/>
  <c r="O2035" i="14"/>
  <c r="T2034" i="14"/>
  <c r="S2034" i="14"/>
  <c r="P2034" i="14"/>
  <c r="O2034" i="14"/>
  <c r="T2033" i="14"/>
  <c r="S2033" i="14"/>
  <c r="P2033" i="14"/>
  <c r="O2033" i="14"/>
  <c r="T2032" i="14"/>
  <c r="S2032" i="14"/>
  <c r="P2032" i="14"/>
  <c r="O2032" i="14"/>
  <c r="T2031" i="14"/>
  <c r="S2031" i="14"/>
  <c r="P2031" i="14"/>
  <c r="O2031" i="14"/>
  <c r="T2030" i="14"/>
  <c r="S2030" i="14"/>
  <c r="P2030" i="14"/>
  <c r="O2030" i="14"/>
  <c r="T2029" i="14"/>
  <c r="S2029" i="14"/>
  <c r="P2029" i="14"/>
  <c r="O2029" i="14"/>
  <c r="T2028" i="14"/>
  <c r="S2028" i="14"/>
  <c r="P2028" i="14"/>
  <c r="O2028" i="14"/>
  <c r="T2027" i="14"/>
  <c r="S2027" i="14"/>
  <c r="P2027" i="14"/>
  <c r="O2027" i="14"/>
  <c r="T2026" i="14"/>
  <c r="S2026" i="14"/>
  <c r="P2026" i="14"/>
  <c r="O2026" i="14"/>
  <c r="T2025" i="14"/>
  <c r="S2025" i="14"/>
  <c r="P2025" i="14"/>
  <c r="O2025" i="14"/>
  <c r="T2024" i="14"/>
  <c r="S2024" i="14"/>
  <c r="P2024" i="14"/>
  <c r="O2024" i="14"/>
  <c r="T2023" i="14"/>
  <c r="S2023" i="14"/>
  <c r="P2023" i="14"/>
  <c r="O2023" i="14"/>
  <c r="T2022" i="14"/>
  <c r="S2022" i="14"/>
  <c r="P2022" i="14"/>
  <c r="O2022" i="14"/>
  <c r="T2021" i="14"/>
  <c r="S2021" i="14"/>
  <c r="P2021" i="14"/>
  <c r="O2021" i="14"/>
  <c r="T2020" i="14"/>
  <c r="S2020" i="14"/>
  <c r="P2020" i="14"/>
  <c r="O2020" i="14"/>
  <c r="T2019" i="14"/>
  <c r="S2019" i="14"/>
  <c r="P2019" i="14"/>
  <c r="O2019" i="14"/>
  <c r="T2018" i="14"/>
  <c r="S2018" i="14"/>
  <c r="P2018" i="14"/>
  <c r="O2018" i="14"/>
  <c r="T2017" i="14"/>
  <c r="S2017" i="14"/>
  <c r="P2017" i="14"/>
  <c r="O2017" i="14"/>
  <c r="T2016" i="14"/>
  <c r="S2016" i="14"/>
  <c r="P2016" i="14"/>
  <c r="O2016" i="14"/>
  <c r="T2015" i="14"/>
  <c r="S2015" i="14"/>
  <c r="P2015" i="14"/>
  <c r="O2015" i="14"/>
  <c r="T2014" i="14"/>
  <c r="S2014" i="14"/>
  <c r="P2014" i="14"/>
  <c r="O2014" i="14"/>
  <c r="T2013" i="14"/>
  <c r="S2013" i="14"/>
  <c r="P2013" i="14"/>
  <c r="O2013" i="14"/>
  <c r="T2012" i="14"/>
  <c r="S2012" i="14"/>
  <c r="P2012" i="14"/>
  <c r="O2012" i="14"/>
  <c r="T2011" i="14"/>
  <c r="S2011" i="14"/>
  <c r="P2011" i="14"/>
  <c r="O2011" i="14"/>
  <c r="T2010" i="14"/>
  <c r="S2010" i="14"/>
  <c r="P2010" i="14"/>
  <c r="O2010" i="14"/>
  <c r="T2009" i="14"/>
  <c r="S2009" i="14"/>
  <c r="P2009" i="14"/>
  <c r="O2009" i="14"/>
  <c r="T2008" i="14"/>
  <c r="S2008" i="14"/>
  <c r="P2008" i="14"/>
  <c r="O2008" i="14"/>
  <c r="T2007" i="14"/>
  <c r="S2007" i="14"/>
  <c r="P2007" i="14"/>
  <c r="O2007" i="14"/>
  <c r="T2006" i="14"/>
  <c r="S2006" i="14"/>
  <c r="P2006" i="14"/>
  <c r="O2006" i="14"/>
  <c r="T2005" i="14"/>
  <c r="S2005" i="14"/>
  <c r="P2005" i="14"/>
  <c r="O2005" i="14"/>
  <c r="T2004" i="14"/>
  <c r="S2004" i="14"/>
  <c r="P2004" i="14"/>
  <c r="O2004" i="14"/>
  <c r="T2003" i="14"/>
  <c r="S2003" i="14"/>
  <c r="P2003" i="14"/>
  <c r="O2003" i="14"/>
  <c r="T2002" i="14"/>
  <c r="S2002" i="14"/>
  <c r="P2002" i="14"/>
  <c r="O2002" i="14"/>
  <c r="T2001" i="14"/>
  <c r="S2001" i="14"/>
  <c r="P2001" i="14"/>
  <c r="O2001" i="14"/>
  <c r="T2000" i="14"/>
  <c r="S2000" i="14"/>
  <c r="P2000" i="14"/>
  <c r="O2000" i="14"/>
  <c r="T1999" i="14"/>
  <c r="S1999" i="14"/>
  <c r="P1999" i="14"/>
  <c r="O1999" i="14"/>
  <c r="T1998" i="14"/>
  <c r="S1998" i="14"/>
  <c r="P1998" i="14"/>
  <c r="O1998" i="14"/>
  <c r="T1997" i="14"/>
  <c r="S1997" i="14"/>
  <c r="P1997" i="14"/>
  <c r="O1997" i="14"/>
  <c r="T1996" i="14"/>
  <c r="S1996" i="14"/>
  <c r="P1996" i="14"/>
  <c r="O1996" i="14"/>
  <c r="T1995" i="14"/>
  <c r="S1995" i="14"/>
  <c r="P1995" i="14"/>
  <c r="O1995" i="14"/>
  <c r="T1994" i="14"/>
  <c r="S1994" i="14"/>
  <c r="P1994" i="14"/>
  <c r="O1994" i="14"/>
  <c r="T1993" i="14"/>
  <c r="S1993" i="14"/>
  <c r="P1993" i="14"/>
  <c r="O1993" i="14"/>
  <c r="T1992" i="14"/>
  <c r="S1992" i="14"/>
  <c r="P1992" i="14"/>
  <c r="O1992" i="14"/>
  <c r="T1991" i="14"/>
  <c r="S1991" i="14"/>
  <c r="P1991" i="14"/>
  <c r="O1991" i="14"/>
  <c r="T1990" i="14"/>
  <c r="S1990" i="14"/>
  <c r="P1990" i="14"/>
  <c r="O1990" i="14"/>
  <c r="T1989" i="14"/>
  <c r="S1989" i="14"/>
  <c r="P1989" i="14"/>
  <c r="O1989" i="14"/>
  <c r="T1988" i="14"/>
  <c r="S1988" i="14"/>
  <c r="P1988" i="14"/>
  <c r="O1988" i="14"/>
  <c r="T1987" i="14"/>
  <c r="S1987" i="14"/>
  <c r="P1987" i="14"/>
  <c r="O1987" i="14"/>
  <c r="T1986" i="14"/>
  <c r="S1986" i="14"/>
  <c r="P1986" i="14"/>
  <c r="O1986" i="14"/>
  <c r="T1985" i="14"/>
  <c r="S1985" i="14"/>
  <c r="P1985" i="14"/>
  <c r="O1985" i="14"/>
  <c r="T1984" i="14"/>
  <c r="S1984" i="14"/>
  <c r="P1984" i="14"/>
  <c r="O1984" i="14"/>
  <c r="T1983" i="14"/>
  <c r="S1983" i="14"/>
  <c r="P1983" i="14"/>
  <c r="O1983" i="14"/>
  <c r="T1982" i="14"/>
  <c r="S1982" i="14"/>
  <c r="P1982" i="14"/>
  <c r="O1982" i="14"/>
  <c r="T1981" i="14"/>
  <c r="S1981" i="14"/>
  <c r="P1981" i="14"/>
  <c r="O1981" i="14"/>
  <c r="T1980" i="14"/>
  <c r="S1980" i="14"/>
  <c r="P1980" i="14"/>
  <c r="O1980" i="14"/>
  <c r="T1979" i="14"/>
  <c r="S1979" i="14"/>
  <c r="P1979" i="14"/>
  <c r="O1979" i="14"/>
  <c r="T1978" i="14"/>
  <c r="S1978" i="14"/>
  <c r="P1978" i="14"/>
  <c r="O1978" i="14"/>
  <c r="T1977" i="14"/>
  <c r="S1977" i="14"/>
  <c r="P1977" i="14"/>
  <c r="O1977" i="14"/>
  <c r="T1976" i="14"/>
  <c r="S1976" i="14"/>
  <c r="P1976" i="14"/>
  <c r="O1976" i="14"/>
  <c r="T1975" i="14"/>
  <c r="S1975" i="14"/>
  <c r="P1975" i="14"/>
  <c r="O1975" i="14"/>
  <c r="T1974" i="14"/>
  <c r="S1974" i="14"/>
  <c r="P1974" i="14"/>
  <c r="O1974" i="14"/>
  <c r="T1973" i="14"/>
  <c r="S1973" i="14"/>
  <c r="P1973" i="14"/>
  <c r="O1973" i="14"/>
  <c r="T1972" i="14"/>
  <c r="S1972" i="14"/>
  <c r="P1972" i="14"/>
  <c r="O1972" i="14"/>
  <c r="T1971" i="14"/>
  <c r="S1971" i="14"/>
  <c r="P1971" i="14"/>
  <c r="O1971" i="14"/>
  <c r="T1970" i="14"/>
  <c r="S1970" i="14"/>
  <c r="P1970" i="14"/>
  <c r="O1970" i="14"/>
  <c r="T1969" i="14"/>
  <c r="S1969" i="14"/>
  <c r="P1969" i="14"/>
  <c r="O1969" i="14"/>
  <c r="T1968" i="14"/>
  <c r="S1968" i="14"/>
  <c r="P1968" i="14"/>
  <c r="O1968" i="14"/>
  <c r="T1967" i="14"/>
  <c r="S1967" i="14"/>
  <c r="P1967" i="14"/>
  <c r="O1967" i="14"/>
  <c r="T1966" i="14"/>
  <c r="S1966" i="14"/>
  <c r="P1966" i="14"/>
  <c r="O1966" i="14"/>
  <c r="T1965" i="14"/>
  <c r="S1965" i="14"/>
  <c r="P1965" i="14"/>
  <c r="O1965" i="14"/>
  <c r="T1964" i="14"/>
  <c r="S1964" i="14"/>
  <c r="P1964" i="14"/>
  <c r="O1964" i="14"/>
  <c r="T1963" i="14"/>
  <c r="S1963" i="14"/>
  <c r="P1963" i="14"/>
  <c r="O1963" i="14"/>
  <c r="T1962" i="14"/>
  <c r="S1962" i="14"/>
  <c r="P1962" i="14"/>
  <c r="O1962" i="14"/>
  <c r="T1961" i="14"/>
  <c r="S1961" i="14"/>
  <c r="P1961" i="14"/>
  <c r="O1961" i="14"/>
  <c r="T1960" i="14"/>
  <c r="S1960" i="14"/>
  <c r="P1960" i="14"/>
  <c r="O1960" i="14"/>
  <c r="T1959" i="14"/>
  <c r="S1959" i="14"/>
  <c r="P1959" i="14"/>
  <c r="O1959" i="14"/>
  <c r="T1958" i="14"/>
  <c r="S1958" i="14"/>
  <c r="P1958" i="14"/>
  <c r="O1958" i="14"/>
  <c r="T1957" i="14"/>
  <c r="S1957" i="14"/>
  <c r="P1957" i="14"/>
  <c r="O1957" i="14"/>
  <c r="T1956" i="14"/>
  <c r="S1956" i="14"/>
  <c r="P1956" i="14"/>
  <c r="O1956" i="14"/>
  <c r="T1955" i="14"/>
  <c r="S1955" i="14"/>
  <c r="P1955" i="14"/>
  <c r="O1955" i="14"/>
  <c r="T1954" i="14"/>
  <c r="S1954" i="14"/>
  <c r="P1954" i="14"/>
  <c r="O1954" i="14"/>
  <c r="T1953" i="14"/>
  <c r="S1953" i="14"/>
  <c r="P1953" i="14"/>
  <c r="O1953" i="14"/>
  <c r="T1952" i="14"/>
  <c r="S1952" i="14"/>
  <c r="P1952" i="14"/>
  <c r="O1952" i="14"/>
  <c r="T1951" i="14"/>
  <c r="S1951" i="14"/>
  <c r="P1951" i="14"/>
  <c r="O1951" i="14"/>
  <c r="T1950" i="14"/>
  <c r="S1950" i="14"/>
  <c r="P1950" i="14"/>
  <c r="O1950" i="14"/>
  <c r="T1949" i="14"/>
  <c r="S1949" i="14"/>
  <c r="P1949" i="14"/>
  <c r="O1949" i="14"/>
  <c r="T1948" i="14"/>
  <c r="S1948" i="14"/>
  <c r="P1948" i="14"/>
  <c r="O1948" i="14"/>
  <c r="T1947" i="14"/>
  <c r="S1947" i="14"/>
  <c r="P1947" i="14"/>
  <c r="O1947" i="14"/>
  <c r="T1946" i="14"/>
  <c r="S1946" i="14"/>
  <c r="P1946" i="14"/>
  <c r="O1946" i="14"/>
  <c r="T1945" i="14"/>
  <c r="S1945" i="14"/>
  <c r="P1945" i="14"/>
  <c r="O1945" i="14"/>
  <c r="T1944" i="14"/>
  <c r="S1944" i="14"/>
  <c r="P1944" i="14"/>
  <c r="O1944" i="14"/>
  <c r="T1943" i="14"/>
  <c r="S1943" i="14"/>
  <c r="P1943" i="14"/>
  <c r="O1943" i="14"/>
  <c r="T1942" i="14"/>
  <c r="S1942" i="14"/>
  <c r="P1942" i="14"/>
  <c r="O1942" i="14"/>
  <c r="T1941" i="14"/>
  <c r="S1941" i="14"/>
  <c r="P1941" i="14"/>
  <c r="O1941" i="14"/>
  <c r="T1940" i="14"/>
  <c r="S1940" i="14"/>
  <c r="P1940" i="14"/>
  <c r="O1940" i="14"/>
  <c r="T1939" i="14"/>
  <c r="S1939" i="14"/>
  <c r="P1939" i="14"/>
  <c r="O1939" i="14"/>
  <c r="T1938" i="14"/>
  <c r="S1938" i="14"/>
  <c r="P1938" i="14"/>
  <c r="O1938" i="14"/>
  <c r="T1937" i="14"/>
  <c r="S1937" i="14"/>
  <c r="P1937" i="14"/>
  <c r="O1937" i="14"/>
  <c r="T1936" i="14"/>
  <c r="S1936" i="14"/>
  <c r="P1936" i="14"/>
  <c r="O1936" i="14"/>
  <c r="T1935" i="14"/>
  <c r="S1935" i="14"/>
  <c r="P1935" i="14"/>
  <c r="O1935" i="14"/>
  <c r="T1934" i="14"/>
  <c r="S1934" i="14"/>
  <c r="P1934" i="14"/>
  <c r="O1934" i="14"/>
  <c r="T1933" i="14"/>
  <c r="S1933" i="14"/>
  <c r="P1933" i="14"/>
  <c r="O1933" i="14"/>
  <c r="T1932" i="14"/>
  <c r="S1932" i="14"/>
  <c r="P1932" i="14"/>
  <c r="O1932" i="14"/>
  <c r="T1931" i="14"/>
  <c r="S1931" i="14"/>
  <c r="P1931" i="14"/>
  <c r="O1931" i="14"/>
  <c r="T1930" i="14"/>
  <c r="S1930" i="14"/>
  <c r="P1930" i="14"/>
  <c r="O1930" i="14"/>
  <c r="T1929" i="14"/>
  <c r="S1929" i="14"/>
  <c r="P1929" i="14"/>
  <c r="O1929" i="14"/>
  <c r="T1928" i="14"/>
  <c r="S1928" i="14"/>
  <c r="P1928" i="14"/>
  <c r="O1928" i="14"/>
  <c r="T1927" i="14"/>
  <c r="S1927" i="14"/>
  <c r="P1927" i="14"/>
  <c r="O1927" i="14"/>
  <c r="T1926" i="14"/>
  <c r="S1926" i="14"/>
  <c r="P1926" i="14"/>
  <c r="O1926" i="14"/>
  <c r="T1925" i="14"/>
  <c r="S1925" i="14"/>
  <c r="P1925" i="14"/>
  <c r="O1925" i="14"/>
  <c r="T1924" i="14"/>
  <c r="S1924" i="14"/>
  <c r="P1924" i="14"/>
  <c r="O1924" i="14"/>
  <c r="T1923" i="14"/>
  <c r="S1923" i="14"/>
  <c r="P1923" i="14"/>
  <c r="O1923" i="14"/>
  <c r="T1922" i="14"/>
  <c r="S1922" i="14"/>
  <c r="P1922" i="14"/>
  <c r="O1922" i="14"/>
  <c r="T1921" i="14"/>
  <c r="S1921" i="14"/>
  <c r="P1921" i="14"/>
  <c r="O1921" i="14"/>
  <c r="T1920" i="14"/>
  <c r="S1920" i="14"/>
  <c r="P1920" i="14"/>
  <c r="O1920" i="14"/>
  <c r="T1919" i="14"/>
  <c r="S1919" i="14"/>
  <c r="P1919" i="14"/>
  <c r="O1919" i="14"/>
  <c r="T1918" i="14"/>
  <c r="S1918" i="14"/>
  <c r="P1918" i="14"/>
  <c r="O1918" i="14"/>
  <c r="T1917" i="14"/>
  <c r="S1917" i="14"/>
  <c r="P1917" i="14"/>
  <c r="O1917" i="14"/>
  <c r="T1916" i="14"/>
  <c r="S1916" i="14"/>
  <c r="P1916" i="14"/>
  <c r="O1916" i="14"/>
  <c r="T1915" i="14"/>
  <c r="S1915" i="14"/>
  <c r="P1915" i="14"/>
  <c r="O1915" i="14"/>
  <c r="T1914" i="14"/>
  <c r="S1914" i="14"/>
  <c r="P1914" i="14"/>
  <c r="O1914" i="14"/>
  <c r="T1913" i="14"/>
  <c r="S1913" i="14"/>
  <c r="P1913" i="14"/>
  <c r="O1913" i="14"/>
  <c r="T1912" i="14"/>
  <c r="S1912" i="14"/>
  <c r="P1912" i="14"/>
  <c r="O1912" i="14"/>
  <c r="T1911" i="14"/>
  <c r="S1911" i="14"/>
  <c r="P1911" i="14"/>
  <c r="O1911" i="14"/>
  <c r="T1910" i="14"/>
  <c r="S1910" i="14"/>
  <c r="P1910" i="14"/>
  <c r="O1910" i="14"/>
  <c r="T1909" i="14"/>
  <c r="S1909" i="14"/>
  <c r="P1909" i="14"/>
  <c r="O1909" i="14"/>
  <c r="T1908" i="14"/>
  <c r="S1908" i="14"/>
  <c r="P1908" i="14"/>
  <c r="O1908" i="14"/>
  <c r="T1907" i="14"/>
  <c r="S1907" i="14"/>
  <c r="P1907" i="14"/>
  <c r="O1907" i="14"/>
  <c r="T1906" i="14"/>
  <c r="S1906" i="14"/>
  <c r="P1906" i="14"/>
  <c r="O1906" i="14"/>
  <c r="T1905" i="14"/>
  <c r="S1905" i="14"/>
  <c r="P1905" i="14"/>
  <c r="O1905" i="14"/>
  <c r="T1904" i="14"/>
  <c r="S1904" i="14"/>
  <c r="P1904" i="14"/>
  <c r="O1904" i="14"/>
  <c r="T1903" i="14"/>
  <c r="S1903" i="14"/>
  <c r="P1903" i="14"/>
  <c r="O1903" i="14"/>
  <c r="T1902" i="14"/>
  <c r="S1902" i="14"/>
  <c r="P1902" i="14"/>
  <c r="O1902" i="14"/>
  <c r="T1901" i="14"/>
  <c r="S1901" i="14"/>
  <c r="P1901" i="14"/>
  <c r="O1901" i="14"/>
  <c r="T1900" i="14"/>
  <c r="S1900" i="14"/>
  <c r="P1900" i="14"/>
  <c r="O1900" i="14"/>
  <c r="T1899" i="14"/>
  <c r="S1899" i="14"/>
  <c r="P1899" i="14"/>
  <c r="O1899" i="14"/>
  <c r="T1898" i="14"/>
  <c r="S1898" i="14"/>
  <c r="P1898" i="14"/>
  <c r="O1898" i="14"/>
  <c r="T1897" i="14"/>
  <c r="S1897" i="14"/>
  <c r="P1897" i="14"/>
  <c r="O1897" i="14"/>
  <c r="T1896" i="14"/>
  <c r="S1896" i="14"/>
  <c r="P1896" i="14"/>
  <c r="O1896" i="14"/>
  <c r="T1895" i="14"/>
  <c r="S1895" i="14"/>
  <c r="P1895" i="14"/>
  <c r="O1895" i="14"/>
  <c r="T1894" i="14"/>
  <c r="S1894" i="14"/>
  <c r="P1894" i="14"/>
  <c r="O1894" i="14"/>
  <c r="T1893" i="14"/>
  <c r="S1893" i="14"/>
  <c r="P1893" i="14"/>
  <c r="O1893" i="14"/>
  <c r="T1892" i="14"/>
  <c r="S1892" i="14"/>
  <c r="P1892" i="14"/>
  <c r="O1892" i="14"/>
  <c r="T1891" i="14"/>
  <c r="S1891" i="14"/>
  <c r="P1891" i="14"/>
  <c r="O1891" i="14"/>
  <c r="T1890" i="14"/>
  <c r="S1890" i="14"/>
  <c r="P1890" i="14"/>
  <c r="O1890" i="14"/>
  <c r="T1889" i="14"/>
  <c r="S1889" i="14"/>
  <c r="P1889" i="14"/>
  <c r="O1889" i="14"/>
  <c r="T1888" i="14"/>
  <c r="S1888" i="14"/>
  <c r="P1888" i="14"/>
  <c r="O1888" i="14"/>
  <c r="T1887" i="14"/>
  <c r="S1887" i="14"/>
  <c r="P1887" i="14"/>
  <c r="O1887" i="14"/>
  <c r="T1886" i="14"/>
  <c r="S1886" i="14"/>
  <c r="P1886" i="14"/>
  <c r="O1886" i="14"/>
  <c r="T1885" i="14"/>
  <c r="S1885" i="14"/>
  <c r="P1885" i="14"/>
  <c r="O1885" i="14"/>
  <c r="T1884" i="14"/>
  <c r="S1884" i="14"/>
  <c r="P1884" i="14"/>
  <c r="O1884" i="14"/>
  <c r="T1883" i="14"/>
  <c r="S1883" i="14"/>
  <c r="P1883" i="14"/>
  <c r="O1883" i="14"/>
  <c r="T1882" i="14"/>
  <c r="S1882" i="14"/>
  <c r="P1882" i="14"/>
  <c r="O1882" i="14"/>
  <c r="T1881" i="14"/>
  <c r="S1881" i="14"/>
  <c r="P1881" i="14"/>
  <c r="O1881" i="14"/>
  <c r="T1880" i="14"/>
  <c r="S1880" i="14"/>
  <c r="P1880" i="14"/>
  <c r="O1880" i="14"/>
  <c r="T1879" i="14"/>
  <c r="S1879" i="14"/>
  <c r="P1879" i="14"/>
  <c r="O1879" i="14"/>
  <c r="T1878" i="14"/>
  <c r="S1878" i="14"/>
  <c r="P1878" i="14"/>
  <c r="O1878" i="14"/>
  <c r="T1877" i="14"/>
  <c r="S1877" i="14"/>
  <c r="P1877" i="14"/>
  <c r="O1877" i="14"/>
  <c r="T1876" i="14"/>
  <c r="S1876" i="14"/>
  <c r="P1876" i="14"/>
  <c r="O1876" i="14"/>
  <c r="T1875" i="14"/>
  <c r="S1875" i="14"/>
  <c r="P1875" i="14"/>
  <c r="O1875" i="14"/>
  <c r="T1874" i="14"/>
  <c r="S1874" i="14"/>
  <c r="P1874" i="14"/>
  <c r="O1874" i="14"/>
  <c r="T1873" i="14"/>
  <c r="S1873" i="14"/>
  <c r="P1873" i="14"/>
  <c r="O1873" i="14"/>
  <c r="T1872" i="14"/>
  <c r="S1872" i="14"/>
  <c r="P1872" i="14"/>
  <c r="O1872" i="14"/>
  <c r="T1871" i="14"/>
  <c r="S1871" i="14"/>
  <c r="P1871" i="14"/>
  <c r="O1871" i="14"/>
  <c r="T1870" i="14"/>
  <c r="S1870" i="14"/>
  <c r="P1870" i="14"/>
  <c r="O1870" i="14"/>
  <c r="T1869" i="14"/>
  <c r="S1869" i="14"/>
  <c r="P1869" i="14"/>
  <c r="O1869" i="14"/>
  <c r="T1868" i="14"/>
  <c r="S1868" i="14"/>
  <c r="P1868" i="14"/>
  <c r="O1868" i="14"/>
  <c r="T1867" i="14"/>
  <c r="S1867" i="14"/>
  <c r="P1867" i="14"/>
  <c r="O1867" i="14"/>
  <c r="T1866" i="14"/>
  <c r="S1866" i="14"/>
  <c r="P1866" i="14"/>
  <c r="O1866" i="14"/>
  <c r="T1865" i="14"/>
  <c r="S1865" i="14"/>
  <c r="P1865" i="14"/>
  <c r="O1865" i="14"/>
  <c r="T1864" i="14"/>
  <c r="S1864" i="14"/>
  <c r="P1864" i="14"/>
  <c r="O1864" i="14"/>
  <c r="T1863" i="14"/>
  <c r="S1863" i="14"/>
  <c r="P1863" i="14"/>
  <c r="O1863" i="14"/>
  <c r="T1862" i="14"/>
  <c r="S1862" i="14"/>
  <c r="P1862" i="14"/>
  <c r="O1862" i="14"/>
  <c r="T1861" i="14"/>
  <c r="S1861" i="14"/>
  <c r="P1861" i="14"/>
  <c r="O1861" i="14"/>
  <c r="T1860" i="14"/>
  <c r="S1860" i="14"/>
  <c r="P1860" i="14"/>
  <c r="O1860" i="14"/>
  <c r="T1859" i="14"/>
  <c r="S1859" i="14"/>
  <c r="P1859" i="14"/>
  <c r="O1859" i="14"/>
  <c r="T1858" i="14"/>
  <c r="S1858" i="14"/>
  <c r="P1858" i="14"/>
  <c r="O1858" i="14"/>
  <c r="T1857" i="14"/>
  <c r="S1857" i="14"/>
  <c r="P1857" i="14"/>
  <c r="O1857" i="14"/>
  <c r="T1856" i="14"/>
  <c r="S1856" i="14"/>
  <c r="P1856" i="14"/>
  <c r="O1856" i="14"/>
  <c r="T1855" i="14"/>
  <c r="S1855" i="14"/>
  <c r="P1855" i="14"/>
  <c r="O1855" i="14"/>
  <c r="T1854" i="14"/>
  <c r="S1854" i="14"/>
  <c r="P1854" i="14"/>
  <c r="O1854" i="14"/>
  <c r="T1853" i="14"/>
  <c r="S1853" i="14"/>
  <c r="P1853" i="14"/>
  <c r="O1853" i="14"/>
  <c r="T1852" i="14"/>
  <c r="S1852" i="14"/>
  <c r="P1852" i="14"/>
  <c r="O1852" i="14"/>
  <c r="T1851" i="14"/>
  <c r="S1851" i="14"/>
  <c r="P1851" i="14"/>
  <c r="O1851" i="14"/>
  <c r="T1850" i="14"/>
  <c r="S1850" i="14"/>
  <c r="P1850" i="14"/>
  <c r="O1850" i="14"/>
  <c r="T1849" i="14"/>
  <c r="S1849" i="14"/>
  <c r="P1849" i="14"/>
  <c r="O1849" i="14"/>
  <c r="T1848" i="14"/>
  <c r="S1848" i="14"/>
  <c r="P1848" i="14"/>
  <c r="O1848" i="14"/>
  <c r="T1847" i="14"/>
  <c r="S1847" i="14"/>
  <c r="P1847" i="14"/>
  <c r="O1847" i="14"/>
  <c r="T1846" i="14"/>
  <c r="S1846" i="14"/>
  <c r="P1846" i="14"/>
  <c r="O1846" i="14"/>
  <c r="T1845" i="14"/>
  <c r="S1845" i="14"/>
  <c r="P1845" i="14"/>
  <c r="O1845" i="14"/>
  <c r="T1844" i="14"/>
  <c r="S1844" i="14"/>
  <c r="P1844" i="14"/>
  <c r="O1844" i="14"/>
  <c r="T1843" i="14"/>
  <c r="S1843" i="14"/>
  <c r="P1843" i="14"/>
  <c r="O1843" i="14"/>
  <c r="T1842" i="14"/>
  <c r="S1842" i="14"/>
  <c r="P1842" i="14"/>
  <c r="O1842" i="14"/>
  <c r="T1841" i="14"/>
  <c r="S1841" i="14"/>
  <c r="P1841" i="14"/>
  <c r="O1841" i="14"/>
  <c r="T1840" i="14"/>
  <c r="S1840" i="14"/>
  <c r="P1840" i="14"/>
  <c r="O1840" i="14"/>
  <c r="T1839" i="14"/>
  <c r="S1839" i="14"/>
  <c r="P1839" i="14"/>
  <c r="O1839" i="14"/>
  <c r="T1838" i="14"/>
  <c r="S1838" i="14"/>
  <c r="P1838" i="14"/>
  <c r="O1838" i="14"/>
  <c r="T1837" i="14"/>
  <c r="S1837" i="14"/>
  <c r="P1837" i="14"/>
  <c r="O1837" i="14"/>
  <c r="T1836" i="14"/>
  <c r="S1836" i="14"/>
  <c r="P1836" i="14"/>
  <c r="O1836" i="14"/>
  <c r="T1835" i="14"/>
  <c r="S1835" i="14"/>
  <c r="P1835" i="14"/>
  <c r="O1835" i="14"/>
  <c r="T1834" i="14"/>
  <c r="S1834" i="14"/>
  <c r="P1834" i="14"/>
  <c r="O1834" i="14"/>
  <c r="T1833" i="14"/>
  <c r="S1833" i="14"/>
  <c r="P1833" i="14"/>
  <c r="O1833" i="14"/>
  <c r="T1832" i="14"/>
  <c r="S1832" i="14"/>
  <c r="P1832" i="14"/>
  <c r="O1832" i="14"/>
  <c r="T1831" i="14"/>
  <c r="S1831" i="14"/>
  <c r="P1831" i="14"/>
  <c r="O1831" i="14"/>
  <c r="T1830" i="14"/>
  <c r="S1830" i="14"/>
  <c r="P1830" i="14"/>
  <c r="O1830" i="14"/>
  <c r="T1829" i="14"/>
  <c r="S1829" i="14"/>
  <c r="P1829" i="14"/>
  <c r="O1829" i="14"/>
  <c r="T1828" i="14"/>
  <c r="S1828" i="14"/>
  <c r="P1828" i="14"/>
  <c r="O1828" i="14"/>
  <c r="T1827" i="14"/>
  <c r="S1827" i="14"/>
  <c r="P1827" i="14"/>
  <c r="O1827" i="14"/>
  <c r="T1826" i="14"/>
  <c r="S1826" i="14"/>
  <c r="P1826" i="14"/>
  <c r="O1826" i="14"/>
  <c r="T1825" i="14"/>
  <c r="S1825" i="14"/>
  <c r="P1825" i="14"/>
  <c r="O1825" i="14"/>
  <c r="T1824" i="14"/>
  <c r="S1824" i="14"/>
  <c r="P1824" i="14"/>
  <c r="O1824" i="14"/>
  <c r="T1823" i="14"/>
  <c r="S1823" i="14"/>
  <c r="P1823" i="14"/>
  <c r="O1823" i="14"/>
  <c r="T1822" i="14"/>
  <c r="S1822" i="14"/>
  <c r="P1822" i="14"/>
  <c r="O1822" i="14"/>
  <c r="T1821" i="14"/>
  <c r="S1821" i="14"/>
  <c r="P1821" i="14"/>
  <c r="O1821" i="14"/>
  <c r="T1820" i="14"/>
  <c r="S1820" i="14"/>
  <c r="P1820" i="14"/>
  <c r="O1820" i="14"/>
  <c r="T1819" i="14"/>
  <c r="S1819" i="14"/>
  <c r="P1819" i="14"/>
  <c r="O1819" i="14"/>
  <c r="T1818" i="14"/>
  <c r="S1818" i="14"/>
  <c r="P1818" i="14"/>
  <c r="O1818" i="14"/>
  <c r="T1817" i="14"/>
  <c r="S1817" i="14"/>
  <c r="P1817" i="14"/>
  <c r="O1817" i="14"/>
  <c r="T1816" i="14"/>
  <c r="S1816" i="14"/>
  <c r="P1816" i="14"/>
  <c r="O1816" i="14"/>
  <c r="T1815" i="14"/>
  <c r="S1815" i="14"/>
  <c r="P1815" i="14"/>
  <c r="O1815" i="14"/>
  <c r="T1814" i="14"/>
  <c r="S1814" i="14"/>
  <c r="P1814" i="14"/>
  <c r="O1814" i="14"/>
  <c r="T1813" i="14"/>
  <c r="S1813" i="14"/>
  <c r="P1813" i="14"/>
  <c r="O1813" i="14"/>
  <c r="T1812" i="14"/>
  <c r="S1812" i="14"/>
  <c r="P1812" i="14"/>
  <c r="O1812" i="14"/>
  <c r="T1811" i="14"/>
  <c r="S1811" i="14"/>
  <c r="P1811" i="14"/>
  <c r="O1811" i="14"/>
  <c r="T1810" i="14"/>
  <c r="S1810" i="14"/>
  <c r="P1810" i="14"/>
  <c r="O1810" i="14"/>
  <c r="T1809" i="14"/>
  <c r="S1809" i="14"/>
  <c r="P1809" i="14"/>
  <c r="O1809" i="14"/>
  <c r="T1808" i="14"/>
  <c r="S1808" i="14"/>
  <c r="P1808" i="14"/>
  <c r="O1808" i="14"/>
  <c r="T1807" i="14"/>
  <c r="S1807" i="14"/>
  <c r="P1807" i="14"/>
  <c r="O1807" i="14"/>
  <c r="T1806" i="14"/>
  <c r="S1806" i="14"/>
  <c r="P1806" i="14"/>
  <c r="O1806" i="14"/>
  <c r="T1805" i="14"/>
  <c r="S1805" i="14"/>
  <c r="P1805" i="14"/>
  <c r="O1805" i="14"/>
  <c r="T1804" i="14"/>
  <c r="S1804" i="14"/>
  <c r="P1804" i="14"/>
  <c r="O1804" i="14"/>
  <c r="T1803" i="14"/>
  <c r="S1803" i="14"/>
  <c r="P1803" i="14"/>
  <c r="O1803" i="14"/>
  <c r="T1802" i="14"/>
  <c r="S1802" i="14"/>
  <c r="P1802" i="14"/>
  <c r="O1802" i="14"/>
  <c r="T1801" i="14"/>
  <c r="S1801" i="14"/>
  <c r="P1801" i="14"/>
  <c r="O1801" i="14"/>
  <c r="T1800" i="14"/>
  <c r="S1800" i="14"/>
  <c r="P1800" i="14"/>
  <c r="O1800" i="14"/>
  <c r="T1799" i="14"/>
  <c r="S1799" i="14"/>
  <c r="P1799" i="14"/>
  <c r="O1799" i="14"/>
  <c r="T1798" i="14"/>
  <c r="S1798" i="14"/>
  <c r="P1798" i="14"/>
  <c r="O1798" i="14"/>
  <c r="T1797" i="14"/>
  <c r="S1797" i="14"/>
  <c r="P1797" i="14"/>
  <c r="O1797" i="14"/>
  <c r="T1796" i="14"/>
  <c r="S1796" i="14"/>
  <c r="P1796" i="14"/>
  <c r="O1796" i="14"/>
  <c r="T1795" i="14"/>
  <c r="S1795" i="14"/>
  <c r="P1795" i="14"/>
  <c r="O1795" i="14"/>
  <c r="T1794" i="14"/>
  <c r="S1794" i="14"/>
  <c r="P1794" i="14"/>
  <c r="O1794" i="14"/>
  <c r="T1793" i="14"/>
  <c r="S1793" i="14"/>
  <c r="P1793" i="14"/>
  <c r="O1793" i="14"/>
  <c r="T1792" i="14"/>
  <c r="S1792" i="14"/>
  <c r="P1792" i="14"/>
  <c r="O1792" i="14"/>
  <c r="T1791" i="14"/>
  <c r="S1791" i="14"/>
  <c r="P1791" i="14"/>
  <c r="O1791" i="14"/>
  <c r="T1790" i="14"/>
  <c r="S1790" i="14"/>
  <c r="P1790" i="14"/>
  <c r="O1790" i="14"/>
  <c r="T1789" i="14"/>
  <c r="S1789" i="14"/>
  <c r="P1789" i="14"/>
  <c r="O1789" i="14"/>
  <c r="T1788" i="14"/>
  <c r="S1788" i="14"/>
  <c r="P1788" i="14"/>
  <c r="O1788" i="14"/>
  <c r="T1787" i="14"/>
  <c r="S1787" i="14"/>
  <c r="P1787" i="14"/>
  <c r="O1787" i="14"/>
  <c r="T1786" i="14"/>
  <c r="S1786" i="14"/>
  <c r="P1786" i="14"/>
  <c r="O1786" i="14"/>
  <c r="T1785" i="14"/>
  <c r="S1785" i="14"/>
  <c r="P1785" i="14"/>
  <c r="O1785" i="14"/>
  <c r="T1784" i="14"/>
  <c r="S1784" i="14"/>
  <c r="P1784" i="14"/>
  <c r="O1784" i="14"/>
  <c r="T1783" i="14"/>
  <c r="S1783" i="14"/>
  <c r="P1783" i="14"/>
  <c r="O1783" i="14"/>
  <c r="T1782" i="14"/>
  <c r="S1782" i="14"/>
  <c r="P1782" i="14"/>
  <c r="O1782" i="14"/>
  <c r="T1781" i="14"/>
  <c r="S1781" i="14"/>
  <c r="P1781" i="14"/>
  <c r="O1781" i="14"/>
  <c r="T1780" i="14"/>
  <c r="S1780" i="14"/>
  <c r="P1780" i="14"/>
  <c r="O1780" i="14"/>
  <c r="T1779" i="14"/>
  <c r="S1779" i="14"/>
  <c r="P1779" i="14"/>
  <c r="O1779" i="14"/>
  <c r="T1778" i="14"/>
  <c r="S1778" i="14"/>
  <c r="P1778" i="14"/>
  <c r="O1778" i="14"/>
  <c r="T1777" i="14"/>
  <c r="S1777" i="14"/>
  <c r="P1777" i="14"/>
  <c r="O1777" i="14"/>
  <c r="T1776" i="14"/>
  <c r="S1776" i="14"/>
  <c r="P1776" i="14"/>
  <c r="O1776" i="14"/>
  <c r="T1775" i="14"/>
  <c r="S1775" i="14"/>
  <c r="P1775" i="14"/>
  <c r="O1775" i="14"/>
  <c r="T1774" i="14"/>
  <c r="S1774" i="14"/>
  <c r="P1774" i="14"/>
  <c r="O1774" i="14"/>
  <c r="T1773" i="14"/>
  <c r="S1773" i="14"/>
  <c r="P1773" i="14"/>
  <c r="O1773" i="14"/>
  <c r="T1772" i="14"/>
  <c r="S1772" i="14"/>
  <c r="P1772" i="14"/>
  <c r="O1772" i="14"/>
  <c r="T1771" i="14"/>
  <c r="S1771" i="14"/>
  <c r="P1771" i="14"/>
  <c r="O1771" i="14"/>
  <c r="T1770" i="14"/>
  <c r="S1770" i="14"/>
  <c r="P1770" i="14"/>
  <c r="O1770" i="14"/>
  <c r="T1769" i="14"/>
  <c r="S1769" i="14"/>
  <c r="P1769" i="14"/>
  <c r="O1769" i="14"/>
  <c r="T1768" i="14"/>
  <c r="S1768" i="14"/>
  <c r="P1768" i="14"/>
  <c r="O1768" i="14"/>
  <c r="T1767" i="14"/>
  <c r="S1767" i="14"/>
  <c r="P1767" i="14"/>
  <c r="O1767" i="14"/>
  <c r="T1766" i="14"/>
  <c r="S1766" i="14"/>
  <c r="P1766" i="14"/>
  <c r="O1766" i="14"/>
  <c r="T1765" i="14"/>
  <c r="S1765" i="14"/>
  <c r="P1765" i="14"/>
  <c r="O1765" i="14"/>
  <c r="T1764" i="14"/>
  <c r="S1764" i="14"/>
  <c r="P1764" i="14"/>
  <c r="O1764" i="14"/>
  <c r="T1763" i="14"/>
  <c r="S1763" i="14"/>
  <c r="P1763" i="14"/>
  <c r="O1763" i="14"/>
  <c r="T1762" i="14"/>
  <c r="S1762" i="14"/>
  <c r="P1762" i="14"/>
  <c r="O1762" i="14"/>
  <c r="T1761" i="14"/>
  <c r="S1761" i="14"/>
  <c r="P1761" i="14"/>
  <c r="O1761" i="14"/>
  <c r="T1760" i="14"/>
  <c r="S1760" i="14"/>
  <c r="P1760" i="14"/>
  <c r="O1760" i="14"/>
  <c r="T1759" i="14"/>
  <c r="S1759" i="14"/>
  <c r="P1759" i="14"/>
  <c r="O1759" i="14"/>
  <c r="T1758" i="14"/>
  <c r="S1758" i="14"/>
  <c r="P1758" i="14"/>
  <c r="O1758" i="14"/>
  <c r="T1757" i="14"/>
  <c r="S1757" i="14"/>
  <c r="P1757" i="14"/>
  <c r="O1757" i="14"/>
  <c r="T1756" i="14"/>
  <c r="S1756" i="14"/>
  <c r="P1756" i="14"/>
  <c r="O1756" i="14"/>
  <c r="T1755" i="14"/>
  <c r="S1755" i="14"/>
  <c r="P1755" i="14"/>
  <c r="O1755" i="14"/>
  <c r="T1754" i="14"/>
  <c r="S1754" i="14"/>
  <c r="P1754" i="14"/>
  <c r="O1754" i="14"/>
  <c r="T1753" i="14"/>
  <c r="S1753" i="14"/>
  <c r="P1753" i="14"/>
  <c r="O1753" i="14"/>
  <c r="T1752" i="14"/>
  <c r="S1752" i="14"/>
  <c r="P1752" i="14"/>
  <c r="O1752" i="14"/>
  <c r="T1751" i="14"/>
  <c r="S1751" i="14"/>
  <c r="P1751" i="14"/>
  <c r="O1751" i="14"/>
  <c r="T1750" i="14"/>
  <c r="S1750" i="14"/>
  <c r="P1750" i="14"/>
  <c r="O1750" i="14"/>
  <c r="T1749" i="14"/>
  <c r="S1749" i="14"/>
  <c r="P1749" i="14"/>
  <c r="O1749" i="14"/>
  <c r="T1748" i="14"/>
  <c r="S1748" i="14"/>
  <c r="P1748" i="14"/>
  <c r="O1748" i="14"/>
  <c r="T1747" i="14"/>
  <c r="S1747" i="14"/>
  <c r="P1747" i="14"/>
  <c r="O1747" i="14"/>
  <c r="T1746" i="14"/>
  <c r="S1746" i="14"/>
  <c r="P1746" i="14"/>
  <c r="O1746" i="14"/>
  <c r="T1745" i="14"/>
  <c r="S1745" i="14"/>
  <c r="P1745" i="14"/>
  <c r="O1745" i="14"/>
  <c r="T1744" i="14"/>
  <c r="S1744" i="14"/>
  <c r="P1744" i="14"/>
  <c r="O1744" i="14"/>
  <c r="T1743" i="14"/>
  <c r="S1743" i="14"/>
  <c r="P1743" i="14"/>
  <c r="O1743" i="14"/>
  <c r="T1742" i="14"/>
  <c r="S1742" i="14"/>
  <c r="P1742" i="14"/>
  <c r="O1742" i="14"/>
  <c r="T1741" i="14"/>
  <c r="S1741" i="14"/>
  <c r="P1741" i="14"/>
  <c r="O1741" i="14"/>
  <c r="T1740" i="14"/>
  <c r="S1740" i="14"/>
  <c r="P1740" i="14"/>
  <c r="O1740" i="14"/>
  <c r="T1739" i="14"/>
  <c r="S1739" i="14"/>
  <c r="P1739" i="14"/>
  <c r="O1739" i="14"/>
  <c r="T1738" i="14"/>
  <c r="S1738" i="14"/>
  <c r="P1738" i="14"/>
  <c r="O1738" i="14"/>
  <c r="T1737" i="14"/>
  <c r="S1737" i="14"/>
  <c r="P1737" i="14"/>
  <c r="O1737" i="14"/>
  <c r="T1736" i="14"/>
  <c r="S1736" i="14"/>
  <c r="P1736" i="14"/>
  <c r="O1736" i="14"/>
  <c r="T1735" i="14"/>
  <c r="S1735" i="14"/>
  <c r="P1735" i="14"/>
  <c r="O1735" i="14"/>
  <c r="T1734" i="14"/>
  <c r="S1734" i="14"/>
  <c r="P1734" i="14"/>
  <c r="O1734" i="14"/>
  <c r="T1733" i="14"/>
  <c r="S1733" i="14"/>
  <c r="P1733" i="14"/>
  <c r="O1733" i="14"/>
  <c r="T1732" i="14"/>
  <c r="S1732" i="14"/>
  <c r="P1732" i="14"/>
  <c r="O1732" i="14"/>
  <c r="T1731" i="14"/>
  <c r="S1731" i="14"/>
  <c r="P1731" i="14"/>
  <c r="O1731" i="14"/>
  <c r="T1730" i="14"/>
  <c r="S1730" i="14"/>
  <c r="P1730" i="14"/>
  <c r="O1730" i="14"/>
  <c r="T1729" i="14"/>
  <c r="S1729" i="14"/>
  <c r="P1729" i="14"/>
  <c r="O1729" i="14"/>
  <c r="T1728" i="14"/>
  <c r="S1728" i="14"/>
  <c r="P1728" i="14"/>
  <c r="O1728" i="14"/>
  <c r="T1727" i="14"/>
  <c r="S1727" i="14"/>
  <c r="P1727" i="14"/>
  <c r="O1727" i="14"/>
  <c r="T1726" i="14"/>
  <c r="S1726" i="14"/>
  <c r="P1726" i="14"/>
  <c r="O1726" i="14"/>
  <c r="T1725" i="14"/>
  <c r="S1725" i="14"/>
  <c r="P1725" i="14"/>
  <c r="O1725" i="14"/>
  <c r="T1724" i="14"/>
  <c r="S1724" i="14"/>
  <c r="P1724" i="14"/>
  <c r="O1724" i="14"/>
  <c r="T1723" i="14"/>
  <c r="S1723" i="14"/>
  <c r="P1723" i="14"/>
  <c r="O1723" i="14"/>
  <c r="T1722" i="14"/>
  <c r="S1722" i="14"/>
  <c r="P1722" i="14"/>
  <c r="O1722" i="14"/>
  <c r="T1721" i="14"/>
  <c r="S1721" i="14"/>
  <c r="P1721" i="14"/>
  <c r="O1721" i="14"/>
  <c r="T1720" i="14"/>
  <c r="S1720" i="14"/>
  <c r="P1720" i="14"/>
  <c r="O1720" i="14"/>
  <c r="T1719" i="14"/>
  <c r="S1719" i="14"/>
  <c r="P1719" i="14"/>
  <c r="O1719" i="14"/>
  <c r="T1718" i="14"/>
  <c r="S1718" i="14"/>
  <c r="P1718" i="14"/>
  <c r="O1718" i="14"/>
  <c r="T1717" i="14"/>
  <c r="S1717" i="14"/>
  <c r="P1717" i="14"/>
  <c r="O1717" i="14"/>
  <c r="T1716" i="14"/>
  <c r="S1716" i="14"/>
  <c r="P1716" i="14"/>
  <c r="O1716" i="14"/>
  <c r="T1715" i="14"/>
  <c r="S1715" i="14"/>
  <c r="P1715" i="14"/>
  <c r="O1715" i="14"/>
  <c r="T1714" i="14"/>
  <c r="S1714" i="14"/>
  <c r="P1714" i="14"/>
  <c r="O1714" i="14"/>
  <c r="T1713" i="14"/>
  <c r="S1713" i="14"/>
  <c r="P1713" i="14"/>
  <c r="O1713" i="14"/>
  <c r="T1712" i="14"/>
  <c r="S1712" i="14"/>
  <c r="P1712" i="14"/>
  <c r="O1712" i="14"/>
  <c r="T1711" i="14"/>
  <c r="S1711" i="14"/>
  <c r="P1711" i="14"/>
  <c r="O1711" i="14"/>
  <c r="T1710" i="14"/>
  <c r="S1710" i="14"/>
  <c r="P1710" i="14"/>
  <c r="O1710" i="14"/>
  <c r="T1709" i="14"/>
  <c r="S1709" i="14"/>
  <c r="P1709" i="14"/>
  <c r="O1709" i="14"/>
  <c r="T1708" i="14"/>
  <c r="S1708" i="14"/>
  <c r="P1708" i="14"/>
  <c r="O1708" i="14"/>
  <c r="T1707" i="14"/>
  <c r="S1707" i="14"/>
  <c r="P1707" i="14"/>
  <c r="O1707" i="14"/>
  <c r="T1706" i="14"/>
  <c r="S1706" i="14"/>
  <c r="P1706" i="14"/>
  <c r="O1706" i="14"/>
  <c r="T1705" i="14"/>
  <c r="S1705" i="14"/>
  <c r="P1705" i="14"/>
  <c r="O1705" i="14"/>
  <c r="T1704" i="14"/>
  <c r="S1704" i="14"/>
  <c r="P1704" i="14"/>
  <c r="O1704" i="14"/>
  <c r="T1703" i="14"/>
  <c r="S1703" i="14"/>
  <c r="P1703" i="14"/>
  <c r="O1703" i="14"/>
  <c r="T1702" i="14"/>
  <c r="S1702" i="14"/>
  <c r="P1702" i="14"/>
  <c r="O1702" i="14"/>
  <c r="T1701" i="14"/>
  <c r="S1701" i="14"/>
  <c r="P1701" i="14"/>
  <c r="O1701" i="14"/>
  <c r="T1700" i="14"/>
  <c r="S1700" i="14"/>
  <c r="P1700" i="14"/>
  <c r="O1700" i="14"/>
  <c r="T1699" i="14"/>
  <c r="S1699" i="14"/>
  <c r="P1699" i="14"/>
  <c r="O1699" i="14"/>
  <c r="T1698" i="14"/>
  <c r="S1698" i="14"/>
  <c r="P1698" i="14"/>
  <c r="O1698" i="14"/>
  <c r="T1697" i="14"/>
  <c r="S1697" i="14"/>
  <c r="P1697" i="14"/>
  <c r="O1697" i="14"/>
  <c r="T1696" i="14"/>
  <c r="S1696" i="14"/>
  <c r="P1696" i="14"/>
  <c r="O1696" i="14"/>
  <c r="T1695" i="14"/>
  <c r="S1695" i="14"/>
  <c r="P1695" i="14"/>
  <c r="O1695" i="14"/>
  <c r="T1694" i="14"/>
  <c r="S1694" i="14"/>
  <c r="P1694" i="14"/>
  <c r="O1694" i="14"/>
  <c r="T1693" i="14"/>
  <c r="S1693" i="14"/>
  <c r="P1693" i="14"/>
  <c r="O1693" i="14"/>
  <c r="T1692" i="14"/>
  <c r="S1692" i="14"/>
  <c r="P1692" i="14"/>
  <c r="O1692" i="14"/>
  <c r="T1691" i="14"/>
  <c r="S1691" i="14"/>
  <c r="P1691" i="14"/>
  <c r="O1691" i="14"/>
  <c r="T1690" i="14"/>
  <c r="S1690" i="14"/>
  <c r="P1690" i="14"/>
  <c r="O1690" i="14"/>
  <c r="T1689" i="14"/>
  <c r="S1689" i="14"/>
  <c r="P1689" i="14"/>
  <c r="O1689" i="14"/>
  <c r="T1688" i="14"/>
  <c r="S1688" i="14"/>
  <c r="P1688" i="14"/>
  <c r="O1688" i="14"/>
  <c r="T1687" i="14"/>
  <c r="S1687" i="14"/>
  <c r="P1687" i="14"/>
  <c r="O1687" i="14"/>
  <c r="T1686" i="14"/>
  <c r="S1686" i="14"/>
  <c r="P1686" i="14"/>
  <c r="O1686" i="14"/>
  <c r="T1685" i="14"/>
  <c r="S1685" i="14"/>
  <c r="P1685" i="14"/>
  <c r="O1685" i="14"/>
  <c r="T1684" i="14"/>
  <c r="S1684" i="14"/>
  <c r="P1684" i="14"/>
  <c r="O1684" i="14"/>
  <c r="T1683" i="14"/>
  <c r="S1683" i="14"/>
  <c r="P1683" i="14"/>
  <c r="O1683" i="14"/>
  <c r="T1682" i="14"/>
  <c r="S1682" i="14"/>
  <c r="P1682" i="14"/>
  <c r="O1682" i="14"/>
  <c r="T1681" i="14"/>
  <c r="S1681" i="14"/>
  <c r="P1681" i="14"/>
  <c r="O1681" i="14"/>
  <c r="T1680" i="14"/>
  <c r="S1680" i="14"/>
  <c r="P1680" i="14"/>
  <c r="O1680" i="14"/>
  <c r="T1679" i="14"/>
  <c r="S1679" i="14"/>
  <c r="P1679" i="14"/>
  <c r="O1679" i="14"/>
  <c r="T1678" i="14"/>
  <c r="S1678" i="14"/>
  <c r="P1678" i="14"/>
  <c r="O1678" i="14"/>
  <c r="T1677" i="14"/>
  <c r="S1677" i="14"/>
  <c r="P1677" i="14"/>
  <c r="O1677" i="14"/>
  <c r="T1676" i="14"/>
  <c r="S1676" i="14"/>
  <c r="P1676" i="14"/>
  <c r="O1676" i="14"/>
  <c r="T1675" i="14"/>
  <c r="S1675" i="14"/>
  <c r="P1675" i="14"/>
  <c r="O1675" i="14"/>
  <c r="T1674" i="14"/>
  <c r="S1674" i="14"/>
  <c r="P1674" i="14"/>
  <c r="O1674" i="14"/>
  <c r="T1673" i="14"/>
  <c r="S1673" i="14"/>
  <c r="P1673" i="14"/>
  <c r="O1673" i="14"/>
  <c r="T1672" i="14"/>
  <c r="S1672" i="14"/>
  <c r="P1672" i="14"/>
  <c r="O1672" i="14"/>
  <c r="T1671" i="14"/>
  <c r="S1671" i="14"/>
  <c r="P1671" i="14"/>
  <c r="O1671" i="14"/>
  <c r="T1670" i="14"/>
  <c r="S1670" i="14"/>
  <c r="P1670" i="14"/>
  <c r="O1670" i="14"/>
  <c r="T1669" i="14"/>
  <c r="S1669" i="14"/>
  <c r="P1669" i="14"/>
  <c r="O1669" i="14"/>
  <c r="T1668" i="14"/>
  <c r="S1668" i="14"/>
  <c r="P1668" i="14"/>
  <c r="O1668" i="14"/>
  <c r="T1667" i="14"/>
  <c r="S1667" i="14"/>
  <c r="P1667" i="14"/>
  <c r="O1667" i="14"/>
  <c r="T1666" i="14"/>
  <c r="S1666" i="14"/>
  <c r="P1666" i="14"/>
  <c r="O1666" i="14"/>
  <c r="T1665" i="14"/>
  <c r="S1665" i="14"/>
  <c r="P1665" i="14"/>
  <c r="O1665" i="14"/>
  <c r="T1664" i="14"/>
  <c r="S1664" i="14"/>
  <c r="P1664" i="14"/>
  <c r="O1664" i="14"/>
  <c r="T1663" i="14"/>
  <c r="S1663" i="14"/>
  <c r="P1663" i="14"/>
  <c r="O1663" i="14"/>
  <c r="T1662" i="14"/>
  <c r="S1662" i="14"/>
  <c r="P1662" i="14"/>
  <c r="O1662" i="14"/>
  <c r="T1661" i="14"/>
  <c r="S1661" i="14"/>
  <c r="P1661" i="14"/>
  <c r="O1661" i="14"/>
  <c r="T1660" i="14"/>
  <c r="S1660" i="14"/>
  <c r="P1660" i="14"/>
  <c r="O1660" i="14"/>
  <c r="T1659" i="14"/>
  <c r="S1659" i="14"/>
  <c r="P1659" i="14"/>
  <c r="O1659" i="14"/>
  <c r="T1658" i="14"/>
  <c r="S1658" i="14"/>
  <c r="P1658" i="14"/>
  <c r="O1658" i="14"/>
  <c r="T1657" i="14"/>
  <c r="S1657" i="14"/>
  <c r="P1657" i="14"/>
  <c r="O1657" i="14"/>
  <c r="T1656" i="14"/>
  <c r="S1656" i="14"/>
  <c r="P1656" i="14"/>
  <c r="O1656" i="14"/>
  <c r="T1655" i="14"/>
  <c r="S1655" i="14"/>
  <c r="P1655" i="14"/>
  <c r="O1655" i="14"/>
  <c r="T1654" i="14"/>
  <c r="S1654" i="14"/>
  <c r="P1654" i="14"/>
  <c r="O1654" i="14"/>
  <c r="T1653" i="14"/>
  <c r="S1653" i="14"/>
  <c r="P1653" i="14"/>
  <c r="O1653" i="14"/>
  <c r="T1652" i="14"/>
  <c r="S1652" i="14"/>
  <c r="P1652" i="14"/>
  <c r="O1652" i="14"/>
  <c r="T1651" i="14"/>
  <c r="S1651" i="14"/>
  <c r="P1651" i="14"/>
  <c r="O1651" i="14"/>
  <c r="T1650" i="14"/>
  <c r="S1650" i="14"/>
  <c r="P1650" i="14"/>
  <c r="O1650" i="14"/>
  <c r="T1649" i="14"/>
  <c r="S1649" i="14"/>
  <c r="P1649" i="14"/>
  <c r="O1649" i="14"/>
  <c r="T1648" i="14"/>
  <c r="S1648" i="14"/>
  <c r="P1648" i="14"/>
  <c r="O1648" i="14"/>
  <c r="T1647" i="14"/>
  <c r="S1647" i="14"/>
  <c r="P1647" i="14"/>
  <c r="O1647" i="14"/>
  <c r="T1646" i="14"/>
  <c r="S1646" i="14"/>
  <c r="P1646" i="14"/>
  <c r="O1646" i="14"/>
  <c r="T1645" i="14"/>
  <c r="S1645" i="14"/>
  <c r="P1645" i="14"/>
  <c r="O1645" i="14"/>
  <c r="T1644" i="14"/>
  <c r="S1644" i="14"/>
  <c r="P1644" i="14"/>
  <c r="O1644" i="14"/>
  <c r="T1643" i="14"/>
  <c r="S1643" i="14"/>
  <c r="P1643" i="14"/>
  <c r="O1643" i="14"/>
  <c r="T1642" i="14"/>
  <c r="S1642" i="14"/>
  <c r="P1642" i="14"/>
  <c r="O1642" i="14"/>
  <c r="T1641" i="14"/>
  <c r="S1641" i="14"/>
  <c r="P1641" i="14"/>
  <c r="O1641" i="14"/>
  <c r="T1640" i="14"/>
  <c r="S1640" i="14"/>
  <c r="P1640" i="14"/>
  <c r="O1640" i="14"/>
  <c r="T1639" i="14"/>
  <c r="S1639" i="14"/>
  <c r="P1639" i="14"/>
  <c r="O1639" i="14"/>
  <c r="T1638" i="14"/>
  <c r="S1638" i="14"/>
  <c r="P1638" i="14"/>
  <c r="O1638" i="14"/>
  <c r="T1637" i="14"/>
  <c r="S1637" i="14"/>
  <c r="P1637" i="14"/>
  <c r="O1637" i="14"/>
  <c r="T1636" i="14"/>
  <c r="S1636" i="14"/>
  <c r="P1636" i="14"/>
  <c r="O1636" i="14"/>
  <c r="T1635" i="14"/>
  <c r="S1635" i="14"/>
  <c r="P1635" i="14"/>
  <c r="O1635" i="14"/>
  <c r="T1634" i="14"/>
  <c r="S1634" i="14"/>
  <c r="P1634" i="14"/>
  <c r="O1634" i="14"/>
  <c r="T1633" i="14"/>
  <c r="S1633" i="14"/>
  <c r="P1633" i="14"/>
  <c r="O1633" i="14"/>
  <c r="T1632" i="14"/>
  <c r="S1632" i="14"/>
  <c r="P1632" i="14"/>
  <c r="O1632" i="14"/>
  <c r="T1631" i="14"/>
  <c r="S1631" i="14"/>
  <c r="P1631" i="14"/>
  <c r="O1631" i="14"/>
  <c r="T1630" i="14"/>
  <c r="S1630" i="14"/>
  <c r="P1630" i="14"/>
  <c r="O1630" i="14"/>
  <c r="T1629" i="14"/>
  <c r="S1629" i="14"/>
  <c r="P1629" i="14"/>
  <c r="O1629" i="14"/>
  <c r="T1628" i="14"/>
  <c r="S1628" i="14"/>
  <c r="P1628" i="14"/>
  <c r="O1628" i="14"/>
  <c r="T1627" i="14"/>
  <c r="S1627" i="14"/>
  <c r="P1627" i="14"/>
  <c r="O1627" i="14"/>
  <c r="T1626" i="14"/>
  <c r="S1626" i="14"/>
  <c r="P1626" i="14"/>
  <c r="O1626" i="14"/>
  <c r="T1625" i="14"/>
  <c r="S1625" i="14"/>
  <c r="P1625" i="14"/>
  <c r="O1625" i="14"/>
  <c r="T1624" i="14"/>
  <c r="S1624" i="14"/>
  <c r="P1624" i="14"/>
  <c r="O1624" i="14"/>
  <c r="T1623" i="14"/>
  <c r="S1623" i="14"/>
  <c r="P1623" i="14"/>
  <c r="O1623" i="14"/>
  <c r="T1622" i="14"/>
  <c r="S1622" i="14"/>
  <c r="P1622" i="14"/>
  <c r="O1622" i="14"/>
  <c r="T1621" i="14"/>
  <c r="S1621" i="14"/>
  <c r="P1621" i="14"/>
  <c r="O1621" i="14"/>
  <c r="T1620" i="14"/>
  <c r="S1620" i="14"/>
  <c r="P1620" i="14"/>
  <c r="O1620" i="14"/>
  <c r="T1619" i="14"/>
  <c r="S1619" i="14"/>
  <c r="P1619" i="14"/>
  <c r="O1619" i="14"/>
  <c r="T1618" i="14"/>
  <c r="S1618" i="14"/>
  <c r="P1618" i="14"/>
  <c r="O1618" i="14"/>
  <c r="T1617" i="14"/>
  <c r="S1617" i="14"/>
  <c r="P1617" i="14"/>
  <c r="O1617" i="14"/>
  <c r="T1616" i="14"/>
  <c r="S1616" i="14"/>
  <c r="P1616" i="14"/>
  <c r="O1616" i="14"/>
  <c r="T1615" i="14"/>
  <c r="S1615" i="14"/>
  <c r="P1615" i="14"/>
  <c r="O1615" i="14"/>
  <c r="T1614" i="14"/>
  <c r="S1614" i="14"/>
  <c r="P1614" i="14"/>
  <c r="O1614" i="14"/>
  <c r="T1613" i="14"/>
  <c r="S1613" i="14"/>
  <c r="P1613" i="14"/>
  <c r="O1613" i="14"/>
  <c r="T1612" i="14"/>
  <c r="S1612" i="14"/>
  <c r="P1612" i="14"/>
  <c r="O1612" i="14"/>
  <c r="T1611" i="14"/>
  <c r="S1611" i="14"/>
  <c r="P1611" i="14"/>
  <c r="O1611" i="14"/>
  <c r="T1610" i="14"/>
  <c r="S1610" i="14"/>
  <c r="P1610" i="14"/>
  <c r="O1610" i="14"/>
  <c r="T1609" i="14"/>
  <c r="S1609" i="14"/>
  <c r="P1609" i="14"/>
  <c r="O1609" i="14"/>
  <c r="T1608" i="14"/>
  <c r="S1608" i="14"/>
  <c r="P1608" i="14"/>
  <c r="O1608" i="14"/>
  <c r="T1607" i="14"/>
  <c r="S1607" i="14"/>
  <c r="P1607" i="14"/>
  <c r="O1607" i="14"/>
  <c r="T1606" i="14"/>
  <c r="S1606" i="14"/>
  <c r="P1606" i="14"/>
  <c r="O1606" i="14"/>
  <c r="T1605" i="14"/>
  <c r="S1605" i="14"/>
  <c r="P1605" i="14"/>
  <c r="O1605" i="14"/>
  <c r="T1604" i="14"/>
  <c r="S1604" i="14"/>
  <c r="P1604" i="14"/>
  <c r="O1604" i="14"/>
  <c r="T1603" i="14"/>
  <c r="S1603" i="14"/>
  <c r="P1603" i="14"/>
  <c r="O1603" i="14"/>
  <c r="T1602" i="14"/>
  <c r="S1602" i="14"/>
  <c r="P1602" i="14"/>
  <c r="O1602" i="14"/>
  <c r="T1601" i="14"/>
  <c r="S1601" i="14"/>
  <c r="P1601" i="14"/>
  <c r="O1601" i="14"/>
  <c r="T1600" i="14"/>
  <c r="S1600" i="14"/>
  <c r="P1600" i="14"/>
  <c r="O1600" i="14"/>
  <c r="T1599" i="14"/>
  <c r="S1599" i="14"/>
  <c r="P1599" i="14"/>
  <c r="O1599" i="14"/>
  <c r="T1598" i="14"/>
  <c r="S1598" i="14"/>
  <c r="P1598" i="14"/>
  <c r="O1598" i="14"/>
  <c r="T1597" i="14"/>
  <c r="S1597" i="14"/>
  <c r="P1597" i="14"/>
  <c r="O1597" i="14"/>
  <c r="T1596" i="14"/>
  <c r="S1596" i="14"/>
  <c r="P1596" i="14"/>
  <c r="O1596" i="14"/>
  <c r="T1595" i="14"/>
  <c r="S1595" i="14"/>
  <c r="P1595" i="14"/>
  <c r="O1595" i="14"/>
  <c r="T1594" i="14"/>
  <c r="S1594" i="14"/>
  <c r="P1594" i="14"/>
  <c r="O1594" i="14"/>
  <c r="T1593" i="14"/>
  <c r="S1593" i="14"/>
  <c r="P1593" i="14"/>
  <c r="O1593" i="14"/>
  <c r="T1592" i="14"/>
  <c r="S1592" i="14"/>
  <c r="P1592" i="14"/>
  <c r="O1592" i="14"/>
  <c r="T1591" i="14"/>
  <c r="S1591" i="14"/>
  <c r="P1591" i="14"/>
  <c r="O1591" i="14"/>
  <c r="T1590" i="14"/>
  <c r="S1590" i="14"/>
  <c r="P1590" i="14"/>
  <c r="O1590" i="14"/>
  <c r="T1589" i="14"/>
  <c r="S1589" i="14"/>
  <c r="P1589" i="14"/>
  <c r="O1589" i="14"/>
  <c r="T1588" i="14"/>
  <c r="S1588" i="14"/>
  <c r="P1588" i="14"/>
  <c r="O1588" i="14"/>
  <c r="T1587" i="14"/>
  <c r="S1587" i="14"/>
  <c r="P1587" i="14"/>
  <c r="O1587" i="14"/>
  <c r="T1586" i="14"/>
  <c r="S1586" i="14"/>
  <c r="P1586" i="14"/>
  <c r="O1586" i="14"/>
  <c r="T1585" i="14"/>
  <c r="S1585" i="14"/>
  <c r="P1585" i="14"/>
  <c r="O1585" i="14"/>
  <c r="T1584" i="14"/>
  <c r="S1584" i="14"/>
  <c r="P1584" i="14"/>
  <c r="O1584" i="14"/>
  <c r="T1583" i="14"/>
  <c r="S1583" i="14"/>
  <c r="P1583" i="14"/>
  <c r="O1583" i="14"/>
  <c r="T1582" i="14"/>
  <c r="S1582" i="14"/>
  <c r="P1582" i="14"/>
  <c r="O1582" i="14"/>
  <c r="T1581" i="14"/>
  <c r="S1581" i="14"/>
  <c r="P1581" i="14"/>
  <c r="O1581" i="14"/>
  <c r="T1580" i="14"/>
  <c r="S1580" i="14"/>
  <c r="P1580" i="14"/>
  <c r="O1580" i="14"/>
  <c r="T1579" i="14"/>
  <c r="S1579" i="14"/>
  <c r="P1579" i="14"/>
  <c r="O1579" i="14"/>
  <c r="T1578" i="14"/>
  <c r="S1578" i="14"/>
  <c r="P1578" i="14"/>
  <c r="O1578" i="14"/>
  <c r="T1577" i="14"/>
  <c r="S1577" i="14"/>
  <c r="P1577" i="14"/>
  <c r="O1577" i="14"/>
  <c r="T1576" i="14"/>
  <c r="S1576" i="14"/>
  <c r="P1576" i="14"/>
  <c r="O1576" i="14"/>
  <c r="T1575" i="14"/>
  <c r="S1575" i="14"/>
  <c r="P1575" i="14"/>
  <c r="O1575" i="14"/>
  <c r="T1574" i="14"/>
  <c r="S1574" i="14"/>
  <c r="P1574" i="14"/>
  <c r="O1574" i="14"/>
  <c r="T1573" i="14"/>
  <c r="S1573" i="14"/>
  <c r="P1573" i="14"/>
  <c r="O1573" i="14"/>
  <c r="T1572" i="14"/>
  <c r="S1572" i="14"/>
  <c r="P1572" i="14"/>
  <c r="O1572" i="14"/>
  <c r="T1571" i="14"/>
  <c r="S1571" i="14"/>
  <c r="P1571" i="14"/>
  <c r="O1571" i="14"/>
  <c r="T1570" i="14"/>
  <c r="S1570" i="14"/>
  <c r="P1570" i="14"/>
  <c r="O1570" i="14"/>
  <c r="T1569" i="14"/>
  <c r="S1569" i="14"/>
  <c r="P1569" i="14"/>
  <c r="O1569" i="14"/>
  <c r="T1568" i="14"/>
  <c r="S1568" i="14"/>
  <c r="P1568" i="14"/>
  <c r="O1568" i="14"/>
  <c r="T1567" i="14"/>
  <c r="S1567" i="14"/>
  <c r="P1567" i="14"/>
  <c r="O1567" i="14"/>
  <c r="T1566" i="14"/>
  <c r="S1566" i="14"/>
  <c r="P1566" i="14"/>
  <c r="O1566" i="14"/>
  <c r="T1565" i="14"/>
  <c r="S1565" i="14"/>
  <c r="P1565" i="14"/>
  <c r="O1565" i="14"/>
  <c r="T1564" i="14"/>
  <c r="S1564" i="14"/>
  <c r="P1564" i="14"/>
  <c r="O1564" i="14"/>
  <c r="T1563" i="14"/>
  <c r="S1563" i="14"/>
  <c r="P1563" i="14"/>
  <c r="O1563" i="14"/>
  <c r="T1562" i="14"/>
  <c r="S1562" i="14"/>
  <c r="P1562" i="14"/>
  <c r="O1562" i="14"/>
  <c r="T1561" i="14"/>
  <c r="S1561" i="14"/>
  <c r="P1561" i="14"/>
  <c r="O1561" i="14"/>
  <c r="T1560" i="14"/>
  <c r="S1560" i="14"/>
  <c r="P1560" i="14"/>
  <c r="O1560" i="14"/>
  <c r="T1559" i="14"/>
  <c r="S1559" i="14"/>
  <c r="P1559" i="14"/>
  <c r="O1559" i="14"/>
  <c r="T1558" i="14"/>
  <c r="S1558" i="14"/>
  <c r="P1558" i="14"/>
  <c r="O1558" i="14"/>
  <c r="T1557" i="14"/>
  <c r="S1557" i="14"/>
  <c r="P1557" i="14"/>
  <c r="O1557" i="14"/>
  <c r="T1556" i="14"/>
  <c r="S1556" i="14"/>
  <c r="P1556" i="14"/>
  <c r="O1556" i="14"/>
  <c r="T1555" i="14"/>
  <c r="S1555" i="14"/>
  <c r="P1555" i="14"/>
  <c r="O1555" i="14"/>
  <c r="T1554" i="14"/>
  <c r="S1554" i="14"/>
  <c r="P1554" i="14"/>
  <c r="O1554" i="14"/>
  <c r="T1553" i="14"/>
  <c r="S1553" i="14"/>
  <c r="P1553" i="14"/>
  <c r="O1553" i="14"/>
  <c r="T1552" i="14"/>
  <c r="S1552" i="14"/>
  <c r="P1552" i="14"/>
  <c r="O1552" i="14"/>
  <c r="T1551" i="14"/>
  <c r="S1551" i="14"/>
  <c r="P1551" i="14"/>
  <c r="O1551" i="14"/>
  <c r="T1550" i="14"/>
  <c r="S1550" i="14"/>
  <c r="P1550" i="14"/>
  <c r="O1550" i="14"/>
  <c r="T1549" i="14"/>
  <c r="S1549" i="14"/>
  <c r="P1549" i="14"/>
  <c r="O1549" i="14"/>
  <c r="T1548" i="14"/>
  <c r="S1548" i="14"/>
  <c r="P1548" i="14"/>
  <c r="O1548" i="14"/>
  <c r="T1547" i="14"/>
  <c r="S1547" i="14"/>
  <c r="P1547" i="14"/>
  <c r="O1547" i="14"/>
  <c r="T1546" i="14"/>
  <c r="S1546" i="14"/>
  <c r="P1546" i="14"/>
  <c r="O1546" i="14"/>
  <c r="T1545" i="14"/>
  <c r="S1545" i="14"/>
  <c r="P1545" i="14"/>
  <c r="O1545" i="14"/>
  <c r="T1544" i="14"/>
  <c r="S1544" i="14"/>
  <c r="P1544" i="14"/>
  <c r="O1544" i="14"/>
  <c r="T1543" i="14"/>
  <c r="S1543" i="14"/>
  <c r="P1543" i="14"/>
  <c r="O1543" i="14"/>
  <c r="T1542" i="14"/>
  <c r="S1542" i="14"/>
  <c r="P1542" i="14"/>
  <c r="O1542" i="14"/>
  <c r="T1541" i="14"/>
  <c r="S1541" i="14"/>
  <c r="P1541" i="14"/>
  <c r="O1541" i="14"/>
  <c r="T1540" i="14"/>
  <c r="S1540" i="14"/>
  <c r="P1540" i="14"/>
  <c r="O1540" i="14"/>
  <c r="T1539" i="14"/>
  <c r="S1539" i="14"/>
  <c r="P1539" i="14"/>
  <c r="O1539" i="14"/>
  <c r="T1538" i="14"/>
  <c r="S1538" i="14"/>
  <c r="P1538" i="14"/>
  <c r="O1538" i="14"/>
  <c r="T1537" i="14"/>
  <c r="S1537" i="14"/>
  <c r="P1537" i="14"/>
  <c r="O1537" i="14"/>
  <c r="T1536" i="14"/>
  <c r="S1536" i="14"/>
  <c r="P1536" i="14"/>
  <c r="O1536" i="14"/>
  <c r="T1535" i="14"/>
  <c r="S1535" i="14"/>
  <c r="P1535" i="14"/>
  <c r="O1535" i="14"/>
  <c r="T1534" i="14"/>
  <c r="S1534" i="14"/>
  <c r="P1534" i="14"/>
  <c r="O1534" i="14"/>
  <c r="T1533" i="14"/>
  <c r="S1533" i="14"/>
  <c r="P1533" i="14"/>
  <c r="O1533" i="14"/>
  <c r="T1532" i="14"/>
  <c r="S1532" i="14"/>
  <c r="P1532" i="14"/>
  <c r="O1532" i="14"/>
  <c r="T1531" i="14"/>
  <c r="S1531" i="14"/>
  <c r="P1531" i="14"/>
  <c r="O1531" i="14"/>
  <c r="T1530" i="14"/>
  <c r="S1530" i="14"/>
  <c r="P1530" i="14"/>
  <c r="O1530" i="14"/>
  <c r="T1529" i="14"/>
  <c r="S1529" i="14"/>
  <c r="P1529" i="14"/>
  <c r="O1529" i="14"/>
  <c r="T1528" i="14"/>
  <c r="S1528" i="14"/>
  <c r="P1528" i="14"/>
  <c r="O1528" i="14"/>
  <c r="T1527" i="14"/>
  <c r="S1527" i="14"/>
  <c r="P1527" i="14"/>
  <c r="O1527" i="14"/>
  <c r="T1526" i="14"/>
  <c r="S1526" i="14"/>
  <c r="P1526" i="14"/>
  <c r="O1526" i="14"/>
  <c r="T1525" i="14"/>
  <c r="S1525" i="14"/>
  <c r="P1525" i="14"/>
  <c r="O1525" i="14"/>
  <c r="T1524" i="14"/>
  <c r="S1524" i="14"/>
  <c r="P1524" i="14"/>
  <c r="O1524" i="14"/>
  <c r="T1523" i="14"/>
  <c r="S1523" i="14"/>
  <c r="P1523" i="14"/>
  <c r="O1523" i="14"/>
  <c r="T1522" i="14"/>
  <c r="S1522" i="14"/>
  <c r="P1522" i="14"/>
  <c r="O1522" i="14"/>
  <c r="T1521" i="14"/>
  <c r="S1521" i="14"/>
  <c r="P1521" i="14"/>
  <c r="O1521" i="14"/>
  <c r="T1520" i="14"/>
  <c r="S1520" i="14"/>
  <c r="P1520" i="14"/>
  <c r="O1520" i="14"/>
  <c r="T1519" i="14"/>
  <c r="S1519" i="14"/>
  <c r="P1519" i="14"/>
  <c r="O1519" i="14"/>
  <c r="T1518" i="14"/>
  <c r="S1518" i="14"/>
  <c r="P1518" i="14"/>
  <c r="O1518" i="14"/>
  <c r="T1517" i="14"/>
  <c r="S1517" i="14"/>
  <c r="P1517" i="14"/>
  <c r="O1517" i="14"/>
  <c r="T1516" i="14"/>
  <c r="S1516" i="14"/>
  <c r="P1516" i="14"/>
  <c r="O1516" i="14"/>
  <c r="T1515" i="14"/>
  <c r="S1515" i="14"/>
  <c r="P1515" i="14"/>
  <c r="O1515" i="14"/>
  <c r="T1514" i="14"/>
  <c r="S1514" i="14"/>
  <c r="P1514" i="14"/>
  <c r="O1514" i="14"/>
  <c r="T1513" i="14"/>
  <c r="S1513" i="14"/>
  <c r="P1513" i="14"/>
  <c r="O1513" i="14"/>
  <c r="T1512" i="14"/>
  <c r="S1512" i="14"/>
  <c r="P1512" i="14"/>
  <c r="O1512" i="14"/>
  <c r="T1511" i="14"/>
  <c r="S1511" i="14"/>
  <c r="P1511" i="14"/>
  <c r="O1511" i="14"/>
  <c r="T1510" i="14"/>
  <c r="S1510" i="14"/>
  <c r="P1510" i="14"/>
  <c r="O1510" i="14"/>
  <c r="T1509" i="14"/>
  <c r="S1509" i="14"/>
  <c r="P1509" i="14"/>
  <c r="O1509" i="14"/>
  <c r="T1508" i="14"/>
  <c r="S1508" i="14"/>
  <c r="P1508" i="14"/>
  <c r="O1508" i="14"/>
  <c r="T1507" i="14"/>
  <c r="S1507" i="14"/>
  <c r="P1507" i="14"/>
  <c r="O1507" i="14"/>
  <c r="T1506" i="14"/>
  <c r="S1506" i="14"/>
  <c r="P1506" i="14"/>
  <c r="O1506" i="14"/>
  <c r="T1505" i="14"/>
  <c r="S1505" i="14"/>
  <c r="P1505" i="14"/>
  <c r="O1505" i="14"/>
  <c r="T1504" i="14"/>
  <c r="S1504" i="14"/>
  <c r="P1504" i="14"/>
  <c r="O1504" i="14"/>
  <c r="T1503" i="14"/>
  <c r="S1503" i="14"/>
  <c r="P1503" i="14"/>
  <c r="O1503" i="14"/>
  <c r="T1502" i="14"/>
  <c r="S1502" i="14"/>
  <c r="P1502" i="14"/>
  <c r="O1502" i="14"/>
  <c r="T1501" i="14"/>
  <c r="S1501" i="14"/>
  <c r="P1501" i="14"/>
  <c r="O1501" i="14"/>
  <c r="T1500" i="14"/>
  <c r="S1500" i="14"/>
  <c r="P1500" i="14"/>
  <c r="O1500" i="14"/>
  <c r="T1499" i="14"/>
  <c r="S1499" i="14"/>
  <c r="P1499" i="14"/>
  <c r="O1499" i="14"/>
  <c r="T1498" i="14"/>
  <c r="S1498" i="14"/>
  <c r="P1498" i="14"/>
  <c r="O1498" i="14"/>
  <c r="T1497" i="14"/>
  <c r="S1497" i="14"/>
  <c r="P1497" i="14"/>
  <c r="O1497" i="14"/>
  <c r="T1496" i="14"/>
  <c r="S1496" i="14"/>
  <c r="P1496" i="14"/>
  <c r="O1496" i="14"/>
  <c r="T1495" i="14"/>
  <c r="S1495" i="14"/>
  <c r="P1495" i="14"/>
  <c r="O1495" i="14"/>
  <c r="T1494" i="14"/>
  <c r="S1494" i="14"/>
  <c r="P1494" i="14"/>
  <c r="O1494" i="14"/>
  <c r="T1493" i="14"/>
  <c r="S1493" i="14"/>
  <c r="P1493" i="14"/>
  <c r="O1493" i="14"/>
  <c r="T1492" i="14"/>
  <c r="S1492" i="14"/>
  <c r="P1492" i="14"/>
  <c r="O1492" i="14"/>
  <c r="T1491" i="14"/>
  <c r="S1491" i="14"/>
  <c r="P1491" i="14"/>
  <c r="O1491" i="14"/>
  <c r="T1490" i="14"/>
  <c r="S1490" i="14"/>
  <c r="P1490" i="14"/>
  <c r="O1490" i="14"/>
  <c r="T1489" i="14"/>
  <c r="S1489" i="14"/>
  <c r="P1489" i="14"/>
  <c r="O1489" i="14"/>
  <c r="T1488" i="14"/>
  <c r="S1488" i="14"/>
  <c r="P1488" i="14"/>
  <c r="O1488" i="14"/>
  <c r="T1487" i="14"/>
  <c r="S1487" i="14"/>
  <c r="P1487" i="14"/>
  <c r="O1487" i="14"/>
  <c r="T1486" i="14"/>
  <c r="S1486" i="14"/>
  <c r="P1486" i="14"/>
  <c r="O1486" i="14"/>
  <c r="T1485" i="14"/>
  <c r="S1485" i="14"/>
  <c r="P1485" i="14"/>
  <c r="O1485" i="14"/>
  <c r="T1484" i="14"/>
  <c r="S1484" i="14"/>
  <c r="P1484" i="14"/>
  <c r="O1484" i="14"/>
  <c r="T1483" i="14"/>
  <c r="S1483" i="14"/>
  <c r="P1483" i="14"/>
  <c r="O1483" i="14"/>
  <c r="T1482" i="14"/>
  <c r="S1482" i="14"/>
  <c r="P1482" i="14"/>
  <c r="O1482" i="14"/>
  <c r="T1481" i="14"/>
  <c r="S1481" i="14"/>
  <c r="P1481" i="14"/>
  <c r="O1481" i="14"/>
  <c r="T1480" i="14"/>
  <c r="S1480" i="14"/>
  <c r="P1480" i="14"/>
  <c r="O1480" i="14"/>
  <c r="T1479" i="14"/>
  <c r="S1479" i="14"/>
  <c r="P1479" i="14"/>
  <c r="O1479" i="14"/>
  <c r="T1478" i="14"/>
  <c r="S1478" i="14"/>
  <c r="P1478" i="14"/>
  <c r="O1478" i="14"/>
  <c r="T1477" i="14"/>
  <c r="S1477" i="14"/>
  <c r="P1477" i="14"/>
  <c r="O1477" i="14"/>
  <c r="T1476" i="14"/>
  <c r="S1476" i="14"/>
  <c r="P1476" i="14"/>
  <c r="O1476" i="14"/>
  <c r="T1475" i="14"/>
  <c r="S1475" i="14"/>
  <c r="P1475" i="14"/>
  <c r="O1475" i="14"/>
  <c r="T1474" i="14"/>
  <c r="S1474" i="14"/>
  <c r="P1474" i="14"/>
  <c r="O1474" i="14"/>
  <c r="T1473" i="14"/>
  <c r="S1473" i="14"/>
  <c r="P1473" i="14"/>
  <c r="O1473" i="14"/>
  <c r="T1472" i="14"/>
  <c r="S1472" i="14"/>
  <c r="P1472" i="14"/>
  <c r="O1472" i="14"/>
  <c r="T1471" i="14"/>
  <c r="S1471" i="14"/>
  <c r="P1471" i="14"/>
  <c r="O1471" i="14"/>
  <c r="T1470" i="14"/>
  <c r="S1470" i="14"/>
  <c r="P1470" i="14"/>
  <c r="O1470" i="14"/>
  <c r="T1469" i="14"/>
  <c r="S1469" i="14"/>
  <c r="P1469" i="14"/>
  <c r="O1469" i="14"/>
  <c r="T1468" i="14"/>
  <c r="S1468" i="14"/>
  <c r="P1468" i="14"/>
  <c r="O1468" i="14"/>
  <c r="T1467" i="14"/>
  <c r="S1467" i="14"/>
  <c r="P1467" i="14"/>
  <c r="O1467" i="14"/>
  <c r="T1466" i="14"/>
  <c r="S1466" i="14"/>
  <c r="P1466" i="14"/>
  <c r="O1466" i="14"/>
  <c r="T1465" i="14"/>
  <c r="S1465" i="14"/>
  <c r="P1465" i="14"/>
  <c r="O1465" i="14"/>
  <c r="T1464" i="14"/>
  <c r="S1464" i="14"/>
  <c r="P1464" i="14"/>
  <c r="O1464" i="14"/>
  <c r="T1463" i="14"/>
  <c r="S1463" i="14"/>
  <c r="P1463" i="14"/>
  <c r="O1463" i="14"/>
  <c r="T1462" i="14"/>
  <c r="S1462" i="14"/>
  <c r="P1462" i="14"/>
  <c r="O1462" i="14"/>
  <c r="T1461" i="14"/>
  <c r="S1461" i="14"/>
  <c r="P1461" i="14"/>
  <c r="O1461" i="14"/>
  <c r="T1460" i="14"/>
  <c r="S1460" i="14"/>
  <c r="P1460" i="14"/>
  <c r="O1460" i="14"/>
  <c r="T1459" i="14"/>
  <c r="S1459" i="14"/>
  <c r="P1459" i="14"/>
  <c r="O1459" i="14"/>
  <c r="T1458" i="14"/>
  <c r="S1458" i="14"/>
  <c r="P1458" i="14"/>
  <c r="O1458" i="14"/>
  <c r="T1457" i="14"/>
  <c r="S1457" i="14"/>
  <c r="P1457" i="14"/>
  <c r="O1457" i="14"/>
  <c r="T1456" i="14"/>
  <c r="S1456" i="14"/>
  <c r="P1456" i="14"/>
  <c r="O1456" i="14"/>
  <c r="T1455" i="14"/>
  <c r="S1455" i="14"/>
  <c r="P1455" i="14"/>
  <c r="O1455" i="14"/>
  <c r="T1454" i="14"/>
  <c r="S1454" i="14"/>
  <c r="P1454" i="14"/>
  <c r="O1454" i="14"/>
  <c r="T1453" i="14"/>
  <c r="S1453" i="14"/>
  <c r="P1453" i="14"/>
  <c r="O1453" i="14"/>
  <c r="T1452" i="14"/>
  <c r="S1452" i="14"/>
  <c r="P1452" i="14"/>
  <c r="O1452" i="14"/>
  <c r="T1451" i="14"/>
  <c r="S1451" i="14"/>
  <c r="P1451" i="14"/>
  <c r="O1451" i="14"/>
  <c r="T1450" i="14"/>
  <c r="S1450" i="14"/>
  <c r="P1450" i="14"/>
  <c r="O1450" i="14"/>
  <c r="T1449" i="14"/>
  <c r="S1449" i="14"/>
  <c r="P1449" i="14"/>
  <c r="O1449" i="14"/>
  <c r="T1448" i="14"/>
  <c r="S1448" i="14"/>
  <c r="P1448" i="14"/>
  <c r="O1448" i="14"/>
  <c r="T1447" i="14"/>
  <c r="S1447" i="14"/>
  <c r="P1447" i="14"/>
  <c r="O1447" i="14"/>
  <c r="T1446" i="14"/>
  <c r="S1446" i="14"/>
  <c r="P1446" i="14"/>
  <c r="O1446" i="14"/>
  <c r="T1445" i="14"/>
  <c r="S1445" i="14"/>
  <c r="P1445" i="14"/>
  <c r="O1445" i="14"/>
  <c r="T1444" i="14"/>
  <c r="S1444" i="14"/>
  <c r="P1444" i="14"/>
  <c r="O1444" i="14"/>
  <c r="T1443" i="14"/>
  <c r="S1443" i="14"/>
  <c r="P1443" i="14"/>
  <c r="O1443" i="14"/>
  <c r="T1442" i="14"/>
  <c r="S1442" i="14"/>
  <c r="P1442" i="14"/>
  <c r="O1442" i="14"/>
  <c r="T1441" i="14"/>
  <c r="S1441" i="14"/>
  <c r="P1441" i="14"/>
  <c r="O1441" i="14"/>
  <c r="T1440" i="14"/>
  <c r="S1440" i="14"/>
  <c r="P1440" i="14"/>
  <c r="O1440" i="14"/>
  <c r="T1439" i="14"/>
  <c r="S1439" i="14"/>
  <c r="P1439" i="14"/>
  <c r="O1439" i="14"/>
  <c r="T1438" i="14"/>
  <c r="S1438" i="14"/>
  <c r="P1438" i="14"/>
  <c r="O1438" i="14"/>
  <c r="T1437" i="14"/>
  <c r="S1437" i="14"/>
  <c r="P1437" i="14"/>
  <c r="O1437" i="14"/>
  <c r="T1436" i="14"/>
  <c r="S1436" i="14"/>
  <c r="P1436" i="14"/>
  <c r="O1436" i="14"/>
  <c r="T1435" i="14"/>
  <c r="S1435" i="14"/>
  <c r="P1435" i="14"/>
  <c r="O1435" i="14"/>
  <c r="T1434" i="14"/>
  <c r="S1434" i="14"/>
  <c r="P1434" i="14"/>
  <c r="O1434" i="14"/>
  <c r="T1433" i="14"/>
  <c r="S1433" i="14"/>
  <c r="P1433" i="14"/>
  <c r="O1433" i="14"/>
  <c r="T1432" i="14"/>
  <c r="S1432" i="14"/>
  <c r="P1432" i="14"/>
  <c r="O1432" i="14"/>
  <c r="T1431" i="14"/>
  <c r="S1431" i="14"/>
  <c r="P1431" i="14"/>
  <c r="O1431" i="14"/>
  <c r="T1430" i="14"/>
  <c r="S1430" i="14"/>
  <c r="P1430" i="14"/>
  <c r="O1430" i="14"/>
  <c r="T1429" i="14"/>
  <c r="S1429" i="14"/>
  <c r="P1429" i="14"/>
  <c r="O1429" i="14"/>
  <c r="T1428" i="14"/>
  <c r="S1428" i="14"/>
  <c r="P1428" i="14"/>
  <c r="O1428" i="14"/>
  <c r="T1427" i="14"/>
  <c r="S1427" i="14"/>
  <c r="P1427" i="14"/>
  <c r="O1427" i="14"/>
  <c r="T1426" i="14"/>
  <c r="S1426" i="14"/>
  <c r="P1426" i="14"/>
  <c r="O1426" i="14"/>
  <c r="T1425" i="14"/>
  <c r="S1425" i="14"/>
  <c r="P1425" i="14"/>
  <c r="O1425" i="14"/>
  <c r="T1424" i="14"/>
  <c r="S1424" i="14"/>
  <c r="P1424" i="14"/>
  <c r="O1424" i="14"/>
  <c r="T1423" i="14"/>
  <c r="S1423" i="14"/>
  <c r="P1423" i="14"/>
  <c r="O1423" i="14"/>
  <c r="T1422" i="14"/>
  <c r="S1422" i="14"/>
  <c r="P1422" i="14"/>
  <c r="O1422" i="14"/>
  <c r="T1421" i="14"/>
  <c r="S1421" i="14"/>
  <c r="P1421" i="14"/>
  <c r="O1421" i="14"/>
  <c r="T1420" i="14"/>
  <c r="S1420" i="14"/>
  <c r="P1420" i="14"/>
  <c r="O1420" i="14"/>
  <c r="T1419" i="14"/>
  <c r="S1419" i="14"/>
  <c r="P1419" i="14"/>
  <c r="O1419" i="14"/>
  <c r="T1418" i="14"/>
  <c r="S1418" i="14"/>
  <c r="P1418" i="14"/>
  <c r="O1418" i="14"/>
  <c r="T1417" i="14"/>
  <c r="S1417" i="14"/>
  <c r="P1417" i="14"/>
  <c r="O1417" i="14"/>
  <c r="T1416" i="14"/>
  <c r="S1416" i="14"/>
  <c r="P1416" i="14"/>
  <c r="O1416" i="14"/>
  <c r="T1415" i="14"/>
  <c r="S1415" i="14"/>
  <c r="P1415" i="14"/>
  <c r="O1415" i="14"/>
  <c r="T1414" i="14"/>
  <c r="S1414" i="14"/>
  <c r="P1414" i="14"/>
  <c r="O1414" i="14"/>
  <c r="T1413" i="14"/>
  <c r="S1413" i="14"/>
  <c r="P1413" i="14"/>
  <c r="O1413" i="14"/>
  <c r="T1412" i="14"/>
  <c r="S1412" i="14"/>
  <c r="P1412" i="14"/>
  <c r="O1412" i="14"/>
  <c r="T1411" i="14"/>
  <c r="S1411" i="14"/>
  <c r="P1411" i="14"/>
  <c r="O1411" i="14"/>
  <c r="T1410" i="14"/>
  <c r="S1410" i="14"/>
  <c r="P1410" i="14"/>
  <c r="O1410" i="14"/>
  <c r="T1409" i="14"/>
  <c r="S1409" i="14"/>
  <c r="P1409" i="14"/>
  <c r="O1409" i="14"/>
  <c r="T1408" i="14"/>
  <c r="S1408" i="14"/>
  <c r="P1408" i="14"/>
  <c r="O1408" i="14"/>
  <c r="T1407" i="14"/>
  <c r="S1407" i="14"/>
  <c r="P1407" i="14"/>
  <c r="O1407" i="14"/>
  <c r="T1406" i="14"/>
  <c r="S1406" i="14"/>
  <c r="P1406" i="14"/>
  <c r="O1406" i="14"/>
  <c r="T1405" i="14"/>
  <c r="S1405" i="14"/>
  <c r="P1405" i="14"/>
  <c r="O1405" i="14"/>
  <c r="T1404" i="14"/>
  <c r="S1404" i="14"/>
  <c r="P1404" i="14"/>
  <c r="O1404" i="14"/>
  <c r="T1403" i="14"/>
  <c r="S1403" i="14"/>
  <c r="P1403" i="14"/>
  <c r="O1403" i="14"/>
  <c r="T1402" i="14"/>
  <c r="S1402" i="14"/>
  <c r="P1402" i="14"/>
  <c r="O1402" i="14"/>
  <c r="T1401" i="14"/>
  <c r="S1401" i="14"/>
  <c r="P1401" i="14"/>
  <c r="O1401" i="14"/>
  <c r="T1400" i="14"/>
  <c r="S1400" i="14"/>
  <c r="P1400" i="14"/>
  <c r="O1400" i="14"/>
  <c r="T1399" i="14"/>
  <c r="S1399" i="14"/>
  <c r="P1399" i="14"/>
  <c r="O1399" i="14"/>
  <c r="T1398" i="14"/>
  <c r="S1398" i="14"/>
  <c r="P1398" i="14"/>
  <c r="O1398" i="14"/>
  <c r="T1397" i="14"/>
  <c r="S1397" i="14"/>
  <c r="P1397" i="14"/>
  <c r="O1397" i="14"/>
  <c r="T1396" i="14"/>
  <c r="S1396" i="14"/>
  <c r="P1396" i="14"/>
  <c r="O1396" i="14"/>
  <c r="T1395" i="14"/>
  <c r="S1395" i="14"/>
  <c r="P1395" i="14"/>
  <c r="O1395" i="14"/>
  <c r="T1394" i="14"/>
  <c r="S1394" i="14"/>
  <c r="P1394" i="14"/>
  <c r="O1394" i="14"/>
  <c r="T1393" i="14"/>
  <c r="S1393" i="14"/>
  <c r="P1393" i="14"/>
  <c r="O1393" i="14"/>
  <c r="T1392" i="14"/>
  <c r="S1392" i="14"/>
  <c r="P1392" i="14"/>
  <c r="O1392" i="14"/>
  <c r="T1391" i="14"/>
  <c r="S1391" i="14"/>
  <c r="P1391" i="14"/>
  <c r="O1391" i="14"/>
  <c r="T1390" i="14"/>
  <c r="S1390" i="14"/>
  <c r="P1390" i="14"/>
  <c r="O1390" i="14"/>
  <c r="T1389" i="14"/>
  <c r="S1389" i="14"/>
  <c r="P1389" i="14"/>
  <c r="O1389" i="14"/>
  <c r="T1388" i="14"/>
  <c r="S1388" i="14"/>
  <c r="P1388" i="14"/>
  <c r="O1388" i="14"/>
  <c r="T1387" i="14"/>
  <c r="S1387" i="14"/>
  <c r="P1387" i="14"/>
  <c r="O1387" i="14"/>
  <c r="T1386" i="14"/>
  <c r="S1386" i="14"/>
  <c r="P1386" i="14"/>
  <c r="O1386" i="14"/>
  <c r="T1385" i="14"/>
  <c r="S1385" i="14"/>
  <c r="P1385" i="14"/>
  <c r="O1385" i="14"/>
  <c r="T1384" i="14"/>
  <c r="S1384" i="14"/>
  <c r="P1384" i="14"/>
  <c r="O1384" i="14"/>
  <c r="T1383" i="14"/>
  <c r="S1383" i="14"/>
  <c r="P1383" i="14"/>
  <c r="O1383" i="14"/>
  <c r="T1382" i="14"/>
  <c r="S1382" i="14"/>
  <c r="P1382" i="14"/>
  <c r="O1382" i="14"/>
  <c r="T1381" i="14"/>
  <c r="S1381" i="14"/>
  <c r="P1381" i="14"/>
  <c r="O1381" i="14"/>
  <c r="T1380" i="14"/>
  <c r="S1380" i="14"/>
  <c r="P1380" i="14"/>
  <c r="O1380" i="14"/>
  <c r="T1379" i="14"/>
  <c r="S1379" i="14"/>
  <c r="P1379" i="14"/>
  <c r="O1379" i="14"/>
  <c r="T1378" i="14"/>
  <c r="S1378" i="14"/>
  <c r="P1378" i="14"/>
  <c r="O1378" i="14"/>
  <c r="T1377" i="14"/>
  <c r="S1377" i="14"/>
  <c r="P1377" i="14"/>
  <c r="O1377" i="14"/>
  <c r="T1376" i="14"/>
  <c r="S1376" i="14"/>
  <c r="P1376" i="14"/>
  <c r="O1376" i="14"/>
  <c r="T1375" i="14"/>
  <c r="S1375" i="14"/>
  <c r="P1375" i="14"/>
  <c r="O1375" i="14"/>
  <c r="T1374" i="14"/>
  <c r="S1374" i="14"/>
  <c r="P1374" i="14"/>
  <c r="O1374" i="14"/>
  <c r="T1373" i="14"/>
  <c r="S1373" i="14"/>
  <c r="P1373" i="14"/>
  <c r="O1373" i="14"/>
  <c r="T1372" i="14"/>
  <c r="S1372" i="14"/>
  <c r="P1372" i="14"/>
  <c r="O1372" i="14"/>
  <c r="T1371" i="14"/>
  <c r="S1371" i="14"/>
  <c r="P1371" i="14"/>
  <c r="O1371" i="14"/>
  <c r="T1370" i="14"/>
  <c r="S1370" i="14"/>
  <c r="P1370" i="14"/>
  <c r="O1370" i="14"/>
  <c r="T1369" i="14"/>
  <c r="S1369" i="14"/>
  <c r="P1369" i="14"/>
  <c r="O1369" i="14"/>
  <c r="T1368" i="14"/>
  <c r="S1368" i="14"/>
  <c r="P1368" i="14"/>
  <c r="O1368" i="14"/>
  <c r="T1367" i="14"/>
  <c r="S1367" i="14"/>
  <c r="P1367" i="14"/>
  <c r="O1367" i="14"/>
  <c r="T1366" i="14"/>
  <c r="S1366" i="14"/>
  <c r="P1366" i="14"/>
  <c r="O1366" i="14"/>
  <c r="T1365" i="14"/>
  <c r="S1365" i="14"/>
  <c r="P1365" i="14"/>
  <c r="O1365" i="14"/>
  <c r="T1364" i="14"/>
  <c r="S1364" i="14"/>
  <c r="P1364" i="14"/>
  <c r="O1364" i="14"/>
  <c r="T1363" i="14"/>
  <c r="S1363" i="14"/>
  <c r="P1363" i="14"/>
  <c r="O1363" i="14"/>
  <c r="T1362" i="14"/>
  <c r="S1362" i="14"/>
  <c r="P1362" i="14"/>
  <c r="O1362" i="14"/>
  <c r="T1361" i="14"/>
  <c r="S1361" i="14"/>
  <c r="P1361" i="14"/>
  <c r="O1361" i="14"/>
  <c r="T1360" i="14"/>
  <c r="S1360" i="14"/>
  <c r="P1360" i="14"/>
  <c r="O1360" i="14"/>
  <c r="T1359" i="14"/>
  <c r="S1359" i="14"/>
  <c r="P1359" i="14"/>
  <c r="O1359" i="14"/>
  <c r="T1358" i="14"/>
  <c r="S1358" i="14"/>
  <c r="P1358" i="14"/>
  <c r="O1358" i="14"/>
  <c r="T1357" i="14"/>
  <c r="S1357" i="14"/>
  <c r="P1357" i="14"/>
  <c r="O1357" i="14"/>
  <c r="T1356" i="14"/>
  <c r="S1356" i="14"/>
  <c r="P1356" i="14"/>
  <c r="O1356" i="14"/>
  <c r="T1355" i="14"/>
  <c r="S1355" i="14"/>
  <c r="P1355" i="14"/>
  <c r="O1355" i="14"/>
  <c r="T1354" i="14"/>
  <c r="S1354" i="14"/>
  <c r="P1354" i="14"/>
  <c r="O1354" i="14"/>
  <c r="T1353" i="14"/>
  <c r="S1353" i="14"/>
  <c r="P1353" i="14"/>
  <c r="O1353" i="14"/>
  <c r="T1352" i="14"/>
  <c r="S1352" i="14"/>
  <c r="P1352" i="14"/>
  <c r="O1352" i="14"/>
  <c r="T1351" i="14"/>
  <c r="S1351" i="14"/>
  <c r="P1351" i="14"/>
  <c r="O1351" i="14"/>
  <c r="T1350" i="14"/>
  <c r="S1350" i="14"/>
  <c r="P1350" i="14"/>
  <c r="O1350" i="14"/>
  <c r="T1349" i="14"/>
  <c r="S1349" i="14"/>
  <c r="P1349" i="14"/>
  <c r="O1349" i="14"/>
  <c r="T1348" i="14"/>
  <c r="S1348" i="14"/>
  <c r="P1348" i="14"/>
  <c r="O1348" i="14"/>
  <c r="T1347" i="14"/>
  <c r="S1347" i="14"/>
  <c r="P1347" i="14"/>
  <c r="O1347" i="14"/>
  <c r="T1346" i="14"/>
  <c r="S1346" i="14"/>
  <c r="P1346" i="14"/>
  <c r="O1346" i="14"/>
  <c r="T1345" i="14"/>
  <c r="S1345" i="14"/>
  <c r="P1345" i="14"/>
  <c r="O1345" i="14"/>
  <c r="T1344" i="14"/>
  <c r="S1344" i="14"/>
  <c r="P1344" i="14"/>
  <c r="O1344" i="14"/>
  <c r="T1343" i="14"/>
  <c r="S1343" i="14"/>
  <c r="P1343" i="14"/>
  <c r="O1343" i="14"/>
  <c r="T1342" i="14"/>
  <c r="S1342" i="14"/>
  <c r="P1342" i="14"/>
  <c r="O1342" i="14"/>
  <c r="T1341" i="14"/>
  <c r="S1341" i="14"/>
  <c r="P1341" i="14"/>
  <c r="O1341" i="14"/>
  <c r="T1340" i="14"/>
  <c r="S1340" i="14"/>
  <c r="P1340" i="14"/>
  <c r="O1340" i="14"/>
  <c r="T1339" i="14"/>
  <c r="S1339" i="14"/>
  <c r="P1339" i="14"/>
  <c r="O1339" i="14"/>
  <c r="T1338" i="14"/>
  <c r="S1338" i="14"/>
  <c r="P1338" i="14"/>
  <c r="O1338" i="14"/>
  <c r="T1337" i="14"/>
  <c r="S1337" i="14"/>
  <c r="P1337" i="14"/>
  <c r="O1337" i="14"/>
  <c r="T1336" i="14"/>
  <c r="S1336" i="14"/>
  <c r="P1336" i="14"/>
  <c r="O1336" i="14"/>
  <c r="T1335" i="14"/>
  <c r="S1335" i="14"/>
  <c r="P1335" i="14"/>
  <c r="O1335" i="14"/>
  <c r="T1334" i="14"/>
  <c r="S1334" i="14"/>
  <c r="P1334" i="14"/>
  <c r="O1334" i="14"/>
  <c r="T1333" i="14"/>
  <c r="S1333" i="14"/>
  <c r="P1333" i="14"/>
  <c r="O1333" i="14"/>
  <c r="T1332" i="14"/>
  <c r="S1332" i="14"/>
  <c r="P1332" i="14"/>
  <c r="O1332" i="14"/>
  <c r="T1331" i="14"/>
  <c r="S1331" i="14"/>
  <c r="P1331" i="14"/>
  <c r="O1331" i="14"/>
  <c r="T1330" i="14"/>
  <c r="S1330" i="14"/>
  <c r="P1330" i="14"/>
  <c r="O1330" i="14"/>
  <c r="T1329" i="14"/>
  <c r="S1329" i="14"/>
  <c r="P1329" i="14"/>
  <c r="O1329" i="14"/>
  <c r="T1328" i="14"/>
  <c r="S1328" i="14"/>
  <c r="P1328" i="14"/>
  <c r="O1328" i="14"/>
  <c r="T1327" i="14"/>
  <c r="S1327" i="14"/>
  <c r="P1327" i="14"/>
  <c r="O1327" i="14"/>
  <c r="T1326" i="14"/>
  <c r="S1326" i="14"/>
  <c r="P1326" i="14"/>
  <c r="O1326" i="14"/>
  <c r="T1325" i="14"/>
  <c r="S1325" i="14"/>
  <c r="P1325" i="14"/>
  <c r="O1325" i="14"/>
  <c r="T1324" i="14"/>
  <c r="S1324" i="14"/>
  <c r="P1324" i="14"/>
  <c r="O1324" i="14"/>
  <c r="T1323" i="14"/>
  <c r="S1323" i="14"/>
  <c r="P1323" i="14"/>
  <c r="O1323" i="14"/>
  <c r="T1322" i="14"/>
  <c r="S1322" i="14"/>
  <c r="P1322" i="14"/>
  <c r="O1322" i="14"/>
  <c r="T1321" i="14"/>
  <c r="S1321" i="14"/>
  <c r="P1321" i="14"/>
  <c r="O1321" i="14"/>
  <c r="T1320" i="14"/>
  <c r="S1320" i="14"/>
  <c r="P1320" i="14"/>
  <c r="O1320" i="14"/>
  <c r="T1319" i="14"/>
  <c r="S1319" i="14"/>
  <c r="P1319" i="14"/>
  <c r="O1319" i="14"/>
  <c r="T1318" i="14"/>
  <c r="S1318" i="14"/>
  <c r="P1318" i="14"/>
  <c r="O1318" i="14"/>
  <c r="T1317" i="14"/>
  <c r="S1317" i="14"/>
  <c r="P1317" i="14"/>
  <c r="O1317" i="14"/>
  <c r="T1316" i="14"/>
  <c r="S1316" i="14"/>
  <c r="P1316" i="14"/>
  <c r="O1316" i="14"/>
  <c r="T1315" i="14"/>
  <c r="S1315" i="14"/>
  <c r="P1315" i="14"/>
  <c r="O1315" i="14"/>
  <c r="T1314" i="14"/>
  <c r="S1314" i="14"/>
  <c r="P1314" i="14"/>
  <c r="O1314" i="14"/>
  <c r="T1313" i="14"/>
  <c r="S1313" i="14"/>
  <c r="P1313" i="14"/>
  <c r="O1313" i="14"/>
  <c r="T1312" i="14"/>
  <c r="S1312" i="14"/>
  <c r="P1312" i="14"/>
  <c r="O1312" i="14"/>
  <c r="T1311" i="14"/>
  <c r="S1311" i="14"/>
  <c r="P1311" i="14"/>
  <c r="O1311" i="14"/>
  <c r="T1310" i="14"/>
  <c r="S1310" i="14"/>
  <c r="P1310" i="14"/>
  <c r="O1310" i="14"/>
  <c r="T1309" i="14"/>
  <c r="S1309" i="14"/>
  <c r="P1309" i="14"/>
  <c r="O1309" i="14"/>
  <c r="T1308" i="14"/>
  <c r="S1308" i="14"/>
  <c r="P1308" i="14"/>
  <c r="O1308" i="14"/>
  <c r="T1307" i="14"/>
  <c r="S1307" i="14"/>
  <c r="P1307" i="14"/>
  <c r="O1307" i="14"/>
  <c r="T1306" i="14"/>
  <c r="S1306" i="14"/>
  <c r="P1306" i="14"/>
  <c r="O1306" i="14"/>
  <c r="T1305" i="14"/>
  <c r="S1305" i="14"/>
  <c r="P1305" i="14"/>
  <c r="O1305" i="14"/>
  <c r="T1304" i="14"/>
  <c r="S1304" i="14"/>
  <c r="P1304" i="14"/>
  <c r="O1304" i="14"/>
  <c r="T1303" i="14"/>
  <c r="S1303" i="14"/>
  <c r="P1303" i="14"/>
  <c r="O1303" i="14"/>
  <c r="T1302" i="14"/>
  <c r="S1302" i="14"/>
  <c r="P1302" i="14"/>
  <c r="O1302" i="14"/>
  <c r="T1301" i="14"/>
  <c r="S1301" i="14"/>
  <c r="P1301" i="14"/>
  <c r="O1301" i="14"/>
  <c r="T1300" i="14"/>
  <c r="S1300" i="14"/>
  <c r="P1300" i="14"/>
  <c r="O1300" i="14"/>
  <c r="T1299" i="14"/>
  <c r="S1299" i="14"/>
  <c r="P1299" i="14"/>
  <c r="O1299" i="14"/>
  <c r="T1298" i="14"/>
  <c r="S1298" i="14"/>
  <c r="P1298" i="14"/>
  <c r="O1298" i="14"/>
  <c r="T1297" i="14"/>
  <c r="S1297" i="14"/>
  <c r="P1297" i="14"/>
  <c r="O1297" i="14"/>
  <c r="T1296" i="14"/>
  <c r="S1296" i="14"/>
  <c r="P1296" i="14"/>
  <c r="O1296" i="14"/>
  <c r="T1295" i="14"/>
  <c r="S1295" i="14"/>
  <c r="P1295" i="14"/>
  <c r="O1295" i="14"/>
  <c r="T1294" i="14"/>
  <c r="S1294" i="14"/>
  <c r="P1294" i="14"/>
  <c r="O1294" i="14"/>
  <c r="T1293" i="14"/>
  <c r="S1293" i="14"/>
  <c r="P1293" i="14"/>
  <c r="O1293" i="14"/>
  <c r="T1292" i="14"/>
  <c r="S1292" i="14"/>
  <c r="P1292" i="14"/>
  <c r="O1292" i="14"/>
  <c r="T1291" i="14"/>
  <c r="S1291" i="14"/>
  <c r="P1291" i="14"/>
  <c r="O1291" i="14"/>
  <c r="T1290" i="14"/>
  <c r="S1290" i="14"/>
  <c r="P1290" i="14"/>
  <c r="O1290" i="14"/>
  <c r="T1289" i="14"/>
  <c r="S1289" i="14"/>
  <c r="P1289" i="14"/>
  <c r="O1289" i="14"/>
  <c r="T1288" i="14"/>
  <c r="S1288" i="14"/>
  <c r="P1288" i="14"/>
  <c r="O1288" i="14"/>
  <c r="T1287" i="14"/>
  <c r="S1287" i="14"/>
  <c r="P1287" i="14"/>
  <c r="O1287" i="14"/>
  <c r="T1286" i="14"/>
  <c r="S1286" i="14"/>
  <c r="P1286" i="14"/>
  <c r="O1286" i="14"/>
  <c r="T1285" i="14"/>
  <c r="S1285" i="14"/>
  <c r="P1285" i="14"/>
  <c r="O1285" i="14"/>
  <c r="T1284" i="14"/>
  <c r="S1284" i="14"/>
  <c r="P1284" i="14"/>
  <c r="O1284" i="14"/>
  <c r="T1283" i="14"/>
  <c r="S1283" i="14"/>
  <c r="P1283" i="14"/>
  <c r="O1283" i="14"/>
  <c r="T1282" i="14"/>
  <c r="S1282" i="14"/>
  <c r="P1282" i="14"/>
  <c r="O1282" i="14"/>
  <c r="T1281" i="14"/>
  <c r="S1281" i="14"/>
  <c r="P1281" i="14"/>
  <c r="O1281" i="14"/>
  <c r="T1280" i="14"/>
  <c r="S1280" i="14"/>
  <c r="P1280" i="14"/>
  <c r="O1280" i="14"/>
  <c r="T1279" i="14"/>
  <c r="S1279" i="14"/>
  <c r="P1279" i="14"/>
  <c r="O1279" i="14"/>
  <c r="T1278" i="14"/>
  <c r="S1278" i="14"/>
  <c r="P1278" i="14"/>
  <c r="O1278" i="14"/>
  <c r="T1277" i="14"/>
  <c r="S1277" i="14"/>
  <c r="P1277" i="14"/>
  <c r="O1277" i="14"/>
  <c r="T1276" i="14"/>
  <c r="S1276" i="14"/>
  <c r="P1276" i="14"/>
  <c r="O1276" i="14"/>
  <c r="T1275" i="14"/>
  <c r="S1275" i="14"/>
  <c r="P1275" i="14"/>
  <c r="O1275" i="14"/>
  <c r="T1274" i="14"/>
  <c r="S1274" i="14"/>
  <c r="P1274" i="14"/>
  <c r="O1274" i="14"/>
  <c r="T1273" i="14"/>
  <c r="S1273" i="14"/>
  <c r="P1273" i="14"/>
  <c r="O1273" i="14"/>
  <c r="T1272" i="14"/>
  <c r="S1272" i="14"/>
  <c r="P1272" i="14"/>
  <c r="O1272" i="14"/>
  <c r="T1271" i="14"/>
  <c r="S1271" i="14"/>
  <c r="P1271" i="14"/>
  <c r="O1271" i="14"/>
  <c r="T1270" i="14"/>
  <c r="S1270" i="14"/>
  <c r="P1270" i="14"/>
  <c r="O1270" i="14"/>
  <c r="T1269" i="14"/>
  <c r="S1269" i="14"/>
  <c r="P1269" i="14"/>
  <c r="O1269" i="14"/>
  <c r="T1268" i="14"/>
  <c r="S1268" i="14"/>
  <c r="P1268" i="14"/>
  <c r="O1268" i="14"/>
  <c r="T1267" i="14"/>
  <c r="S1267" i="14"/>
  <c r="P1267" i="14"/>
  <c r="O1267" i="14"/>
  <c r="T1266" i="14"/>
  <c r="S1266" i="14"/>
  <c r="P1266" i="14"/>
  <c r="O1266" i="14"/>
  <c r="T1265" i="14"/>
  <c r="S1265" i="14"/>
  <c r="P1265" i="14"/>
  <c r="O1265" i="14"/>
  <c r="T1264" i="14"/>
  <c r="S1264" i="14"/>
  <c r="P1264" i="14"/>
  <c r="O1264" i="14"/>
  <c r="T1263" i="14"/>
  <c r="S1263" i="14"/>
  <c r="P1263" i="14"/>
  <c r="O1263" i="14"/>
  <c r="T1262" i="14"/>
  <c r="S1262" i="14"/>
  <c r="P1262" i="14"/>
  <c r="O1262" i="14"/>
  <c r="T1261" i="14"/>
  <c r="S1261" i="14"/>
  <c r="P1261" i="14"/>
  <c r="O1261" i="14"/>
  <c r="T1260" i="14"/>
  <c r="S1260" i="14"/>
  <c r="P1260" i="14"/>
  <c r="O1260" i="14"/>
  <c r="T1259" i="14"/>
  <c r="S1259" i="14"/>
  <c r="P1259" i="14"/>
  <c r="O1259" i="14"/>
  <c r="T1258" i="14"/>
  <c r="S1258" i="14"/>
  <c r="P1258" i="14"/>
  <c r="O1258" i="14"/>
  <c r="T1257" i="14"/>
  <c r="S1257" i="14"/>
  <c r="P1257" i="14"/>
  <c r="O1257" i="14"/>
  <c r="T1256" i="14"/>
  <c r="S1256" i="14"/>
  <c r="P1256" i="14"/>
  <c r="O1256" i="14"/>
  <c r="T1255" i="14"/>
  <c r="S1255" i="14"/>
  <c r="P1255" i="14"/>
  <c r="O1255" i="14"/>
  <c r="T1254" i="14"/>
  <c r="S1254" i="14"/>
  <c r="P1254" i="14"/>
  <c r="O1254" i="14"/>
  <c r="T1253" i="14"/>
  <c r="S1253" i="14"/>
  <c r="P1253" i="14"/>
  <c r="O1253" i="14"/>
  <c r="T1252" i="14"/>
  <c r="S1252" i="14"/>
  <c r="P1252" i="14"/>
  <c r="O1252" i="14"/>
  <c r="T1251" i="14"/>
  <c r="S1251" i="14"/>
  <c r="P1251" i="14"/>
  <c r="O1251" i="14"/>
  <c r="T1250" i="14"/>
  <c r="S1250" i="14"/>
  <c r="P1250" i="14"/>
  <c r="O1250" i="14"/>
  <c r="T1249" i="14"/>
  <c r="S1249" i="14"/>
  <c r="P1249" i="14"/>
  <c r="O1249" i="14"/>
  <c r="T1248" i="14"/>
  <c r="S1248" i="14"/>
  <c r="P1248" i="14"/>
  <c r="O1248" i="14"/>
  <c r="T1247" i="14"/>
  <c r="S1247" i="14"/>
  <c r="P1247" i="14"/>
  <c r="O1247" i="14"/>
  <c r="T1246" i="14"/>
  <c r="S1246" i="14"/>
  <c r="P1246" i="14"/>
  <c r="O1246" i="14"/>
  <c r="T1245" i="14"/>
  <c r="S1245" i="14"/>
  <c r="P1245" i="14"/>
  <c r="O1245" i="14"/>
  <c r="T1244" i="14"/>
  <c r="S1244" i="14"/>
  <c r="P1244" i="14"/>
  <c r="O1244" i="14"/>
  <c r="T1243" i="14"/>
  <c r="S1243" i="14"/>
  <c r="P1243" i="14"/>
  <c r="O1243" i="14"/>
  <c r="T1242" i="14"/>
  <c r="S1242" i="14"/>
  <c r="P1242" i="14"/>
  <c r="O1242" i="14"/>
  <c r="T1241" i="14"/>
  <c r="S1241" i="14"/>
  <c r="P1241" i="14"/>
  <c r="O1241" i="14"/>
  <c r="T1240" i="14"/>
  <c r="S1240" i="14"/>
  <c r="P1240" i="14"/>
  <c r="O1240" i="14"/>
  <c r="T1239" i="14"/>
  <c r="S1239" i="14"/>
  <c r="P1239" i="14"/>
  <c r="O1239" i="14"/>
  <c r="T1238" i="14"/>
  <c r="S1238" i="14"/>
  <c r="P1238" i="14"/>
  <c r="O1238" i="14"/>
  <c r="T1237" i="14"/>
  <c r="S1237" i="14"/>
  <c r="P1237" i="14"/>
  <c r="O1237" i="14"/>
  <c r="T1236" i="14"/>
  <c r="S1236" i="14"/>
  <c r="P1236" i="14"/>
  <c r="O1236" i="14"/>
  <c r="T1235" i="14"/>
  <c r="S1235" i="14"/>
  <c r="P1235" i="14"/>
  <c r="O1235" i="14"/>
  <c r="T1234" i="14"/>
  <c r="S1234" i="14"/>
  <c r="P1234" i="14"/>
  <c r="O1234" i="14"/>
  <c r="T1233" i="14"/>
  <c r="S1233" i="14"/>
  <c r="P1233" i="14"/>
  <c r="O1233" i="14"/>
  <c r="T1232" i="14"/>
  <c r="S1232" i="14"/>
  <c r="P1232" i="14"/>
  <c r="O1232" i="14"/>
  <c r="T1231" i="14"/>
  <c r="S1231" i="14"/>
  <c r="P1231" i="14"/>
  <c r="O1231" i="14"/>
  <c r="T1230" i="14"/>
  <c r="S1230" i="14"/>
  <c r="P1230" i="14"/>
  <c r="O1230" i="14"/>
  <c r="T1229" i="14"/>
  <c r="S1229" i="14"/>
  <c r="P1229" i="14"/>
  <c r="O1229" i="14"/>
  <c r="T1228" i="14"/>
  <c r="S1228" i="14"/>
  <c r="P1228" i="14"/>
  <c r="O1228" i="14"/>
  <c r="T1227" i="14"/>
  <c r="S1227" i="14"/>
  <c r="P1227" i="14"/>
  <c r="O1227" i="14"/>
  <c r="T1226" i="14"/>
  <c r="S1226" i="14"/>
  <c r="P1226" i="14"/>
  <c r="O1226" i="14"/>
  <c r="T1225" i="14"/>
  <c r="S1225" i="14"/>
  <c r="P1225" i="14"/>
  <c r="O1225" i="14"/>
  <c r="T1224" i="14"/>
  <c r="S1224" i="14"/>
  <c r="P1224" i="14"/>
  <c r="O1224" i="14"/>
  <c r="T1223" i="14"/>
  <c r="S1223" i="14"/>
  <c r="P1223" i="14"/>
  <c r="O1223" i="14"/>
  <c r="T1222" i="14"/>
  <c r="S1222" i="14"/>
  <c r="P1222" i="14"/>
  <c r="O1222" i="14"/>
  <c r="T1221" i="14"/>
  <c r="S1221" i="14"/>
  <c r="P1221" i="14"/>
  <c r="O1221" i="14"/>
  <c r="T1220" i="14"/>
  <c r="S1220" i="14"/>
  <c r="P1220" i="14"/>
  <c r="O1220" i="14"/>
  <c r="T1219" i="14"/>
  <c r="S1219" i="14"/>
  <c r="P1219" i="14"/>
  <c r="O1219" i="14"/>
  <c r="T1218" i="14"/>
  <c r="S1218" i="14"/>
  <c r="P1218" i="14"/>
  <c r="O1218" i="14"/>
  <c r="T1217" i="14"/>
  <c r="S1217" i="14"/>
  <c r="P1217" i="14"/>
  <c r="O1217" i="14"/>
  <c r="T1216" i="14"/>
  <c r="S1216" i="14"/>
  <c r="P1216" i="14"/>
  <c r="O1216" i="14"/>
  <c r="T1215" i="14"/>
  <c r="S1215" i="14"/>
  <c r="P1215" i="14"/>
  <c r="O1215" i="14"/>
  <c r="T1214" i="14"/>
  <c r="S1214" i="14"/>
  <c r="P1214" i="14"/>
  <c r="O1214" i="14"/>
  <c r="T1213" i="14"/>
  <c r="S1213" i="14"/>
  <c r="P1213" i="14"/>
  <c r="O1213" i="14"/>
  <c r="T1212" i="14"/>
  <c r="S1212" i="14"/>
  <c r="P1212" i="14"/>
  <c r="O1212" i="14"/>
  <c r="T1211" i="14"/>
  <c r="S1211" i="14"/>
  <c r="P1211" i="14"/>
  <c r="O1211" i="14"/>
  <c r="T1210" i="14"/>
  <c r="S1210" i="14"/>
  <c r="P1210" i="14"/>
  <c r="O1210" i="14"/>
  <c r="T1209" i="14"/>
  <c r="S1209" i="14"/>
  <c r="P1209" i="14"/>
  <c r="O1209" i="14"/>
  <c r="T1208" i="14"/>
  <c r="S1208" i="14"/>
  <c r="P1208" i="14"/>
  <c r="O1208" i="14"/>
  <c r="T1207" i="14"/>
  <c r="S1207" i="14"/>
  <c r="P1207" i="14"/>
  <c r="O1207" i="14"/>
  <c r="T1206" i="14"/>
  <c r="S1206" i="14"/>
  <c r="P1206" i="14"/>
  <c r="O1206" i="14"/>
  <c r="T1205" i="14"/>
  <c r="S1205" i="14"/>
  <c r="P1205" i="14"/>
  <c r="O1205" i="14"/>
  <c r="T1204" i="14"/>
  <c r="S1204" i="14"/>
  <c r="P1204" i="14"/>
  <c r="O1204" i="14"/>
  <c r="T1203" i="14"/>
  <c r="S1203" i="14"/>
  <c r="P1203" i="14"/>
  <c r="O1203" i="14"/>
  <c r="T1202" i="14"/>
  <c r="S1202" i="14"/>
  <c r="P1202" i="14"/>
  <c r="O1202" i="14"/>
  <c r="T1201" i="14"/>
  <c r="S1201" i="14"/>
  <c r="P1201" i="14"/>
  <c r="O1201" i="14"/>
  <c r="T1200" i="14"/>
  <c r="S1200" i="14"/>
  <c r="P1200" i="14"/>
  <c r="O1200" i="14"/>
  <c r="T1199" i="14"/>
  <c r="S1199" i="14"/>
  <c r="P1199" i="14"/>
  <c r="O1199" i="14"/>
  <c r="T1198" i="14"/>
  <c r="S1198" i="14"/>
  <c r="P1198" i="14"/>
  <c r="O1198" i="14"/>
  <c r="T1197" i="14"/>
  <c r="S1197" i="14"/>
  <c r="P1197" i="14"/>
  <c r="O1197" i="14"/>
  <c r="T1196" i="14"/>
  <c r="S1196" i="14"/>
  <c r="P1196" i="14"/>
  <c r="O1196" i="14"/>
  <c r="T1195" i="14"/>
  <c r="S1195" i="14"/>
  <c r="P1195" i="14"/>
  <c r="O1195" i="14"/>
  <c r="T1194" i="14"/>
  <c r="S1194" i="14"/>
  <c r="P1194" i="14"/>
  <c r="O1194" i="14"/>
  <c r="T1193" i="14"/>
  <c r="S1193" i="14"/>
  <c r="P1193" i="14"/>
  <c r="O1193" i="14"/>
  <c r="T1192" i="14"/>
  <c r="S1192" i="14"/>
  <c r="P1192" i="14"/>
  <c r="O1192" i="14"/>
  <c r="T1191" i="14"/>
  <c r="S1191" i="14"/>
  <c r="P1191" i="14"/>
  <c r="O1191" i="14"/>
  <c r="T1190" i="14"/>
  <c r="S1190" i="14"/>
  <c r="P1190" i="14"/>
  <c r="O1190" i="14"/>
  <c r="T1189" i="14"/>
  <c r="S1189" i="14"/>
  <c r="P1189" i="14"/>
  <c r="O1189" i="14"/>
  <c r="T1188" i="14"/>
  <c r="S1188" i="14"/>
  <c r="P1188" i="14"/>
  <c r="O1188" i="14"/>
  <c r="T1187" i="14"/>
  <c r="S1187" i="14"/>
  <c r="P1187" i="14"/>
  <c r="O1187" i="14"/>
  <c r="T1186" i="14"/>
  <c r="S1186" i="14"/>
  <c r="P1186" i="14"/>
  <c r="O1186" i="14"/>
  <c r="T1185" i="14"/>
  <c r="S1185" i="14"/>
  <c r="P1185" i="14"/>
  <c r="O1185" i="14"/>
  <c r="T1184" i="14"/>
  <c r="S1184" i="14"/>
  <c r="P1184" i="14"/>
  <c r="O1184" i="14"/>
  <c r="T1183" i="14"/>
  <c r="S1183" i="14"/>
  <c r="P1183" i="14"/>
  <c r="O1183" i="14"/>
  <c r="T1182" i="14"/>
  <c r="S1182" i="14"/>
  <c r="P1182" i="14"/>
  <c r="O1182" i="14"/>
  <c r="T1181" i="14"/>
  <c r="S1181" i="14"/>
  <c r="P1181" i="14"/>
  <c r="O1181" i="14"/>
  <c r="T1180" i="14"/>
  <c r="S1180" i="14"/>
  <c r="P1180" i="14"/>
  <c r="O1180" i="14"/>
  <c r="T1179" i="14"/>
  <c r="S1179" i="14"/>
  <c r="P1179" i="14"/>
  <c r="O1179" i="14"/>
  <c r="T1178" i="14"/>
  <c r="S1178" i="14"/>
  <c r="P1178" i="14"/>
  <c r="O1178" i="14"/>
  <c r="T1177" i="14"/>
  <c r="S1177" i="14"/>
  <c r="P1177" i="14"/>
  <c r="O1177" i="14"/>
  <c r="T1176" i="14"/>
  <c r="S1176" i="14"/>
  <c r="P1176" i="14"/>
  <c r="O1176" i="14"/>
  <c r="T1175" i="14"/>
  <c r="S1175" i="14"/>
  <c r="P1175" i="14"/>
  <c r="O1175" i="14"/>
  <c r="T1174" i="14"/>
  <c r="S1174" i="14"/>
  <c r="P1174" i="14"/>
  <c r="O1174" i="14"/>
  <c r="T1173" i="14"/>
  <c r="S1173" i="14"/>
  <c r="P1173" i="14"/>
  <c r="O1173" i="14"/>
  <c r="T1172" i="14"/>
  <c r="S1172" i="14"/>
  <c r="P1172" i="14"/>
  <c r="O1172" i="14"/>
  <c r="T1171" i="14"/>
  <c r="S1171" i="14"/>
  <c r="P1171" i="14"/>
  <c r="O1171" i="14"/>
  <c r="T1170" i="14"/>
  <c r="S1170" i="14"/>
  <c r="P1170" i="14"/>
  <c r="O1170" i="14"/>
  <c r="T1169" i="14"/>
  <c r="S1169" i="14"/>
  <c r="P1169" i="14"/>
  <c r="O1169" i="14"/>
  <c r="T1168" i="14"/>
  <c r="S1168" i="14"/>
  <c r="P1168" i="14"/>
  <c r="O1168" i="14"/>
  <c r="T1167" i="14"/>
  <c r="S1167" i="14"/>
  <c r="P1167" i="14"/>
  <c r="O1167" i="14"/>
  <c r="T1166" i="14"/>
  <c r="S1166" i="14"/>
  <c r="P1166" i="14"/>
  <c r="O1166" i="14"/>
  <c r="T1165" i="14"/>
  <c r="S1165" i="14"/>
  <c r="P1165" i="14"/>
  <c r="O1165" i="14"/>
  <c r="T1164" i="14"/>
  <c r="S1164" i="14"/>
  <c r="P1164" i="14"/>
  <c r="O1164" i="14"/>
  <c r="T1163" i="14"/>
  <c r="S1163" i="14"/>
  <c r="P1163" i="14"/>
  <c r="O1163" i="14"/>
  <c r="T1162" i="14"/>
  <c r="S1162" i="14"/>
  <c r="P1162" i="14"/>
  <c r="O1162" i="14"/>
  <c r="T1161" i="14"/>
  <c r="S1161" i="14"/>
  <c r="P1161" i="14"/>
  <c r="O1161" i="14"/>
  <c r="T1160" i="14"/>
  <c r="S1160" i="14"/>
  <c r="P1160" i="14"/>
  <c r="O1160" i="14"/>
  <c r="T1159" i="14"/>
  <c r="S1159" i="14"/>
  <c r="P1159" i="14"/>
  <c r="O1159" i="14"/>
  <c r="T1158" i="14"/>
  <c r="S1158" i="14"/>
  <c r="P1158" i="14"/>
  <c r="O1158" i="14"/>
  <c r="T1157" i="14"/>
  <c r="S1157" i="14"/>
  <c r="P1157" i="14"/>
  <c r="O1157" i="14"/>
  <c r="T1156" i="14"/>
  <c r="S1156" i="14"/>
  <c r="P1156" i="14"/>
  <c r="O1156" i="14"/>
  <c r="T1155" i="14"/>
  <c r="S1155" i="14"/>
  <c r="P1155" i="14"/>
  <c r="O1155" i="14"/>
  <c r="T1154" i="14"/>
  <c r="S1154" i="14"/>
  <c r="P1154" i="14"/>
  <c r="O1154" i="14"/>
  <c r="T1153" i="14"/>
  <c r="S1153" i="14"/>
  <c r="P1153" i="14"/>
  <c r="O1153" i="14"/>
  <c r="T1152" i="14"/>
  <c r="S1152" i="14"/>
  <c r="P1152" i="14"/>
  <c r="O1152" i="14"/>
  <c r="T1151" i="14"/>
  <c r="S1151" i="14"/>
  <c r="P1151" i="14"/>
  <c r="O1151" i="14"/>
  <c r="T1150" i="14"/>
  <c r="S1150" i="14"/>
  <c r="P1150" i="14"/>
  <c r="O1150" i="14"/>
  <c r="T1149" i="14"/>
  <c r="S1149" i="14"/>
  <c r="P1149" i="14"/>
  <c r="O1149" i="14"/>
  <c r="T1148" i="14"/>
  <c r="S1148" i="14"/>
  <c r="P1148" i="14"/>
  <c r="O1148" i="14"/>
  <c r="T1147" i="14"/>
  <c r="S1147" i="14"/>
  <c r="P1147" i="14"/>
  <c r="O1147" i="14"/>
  <c r="T1146" i="14"/>
  <c r="S1146" i="14"/>
  <c r="P1146" i="14"/>
  <c r="O1146" i="14"/>
  <c r="T1145" i="14"/>
  <c r="S1145" i="14"/>
  <c r="P1145" i="14"/>
  <c r="O1145" i="14"/>
  <c r="T1144" i="14"/>
  <c r="S1144" i="14"/>
  <c r="P1144" i="14"/>
  <c r="O1144" i="14"/>
  <c r="T1143" i="14"/>
  <c r="S1143" i="14"/>
  <c r="P1143" i="14"/>
  <c r="O1143" i="14"/>
  <c r="T1142" i="14"/>
  <c r="S1142" i="14"/>
  <c r="P1142" i="14"/>
  <c r="O1142" i="14"/>
  <c r="T1141" i="14"/>
  <c r="S1141" i="14"/>
  <c r="P1141" i="14"/>
  <c r="O1141" i="14"/>
  <c r="T1140" i="14"/>
  <c r="S1140" i="14"/>
  <c r="P1140" i="14"/>
  <c r="O1140" i="14"/>
  <c r="T1139" i="14"/>
  <c r="S1139" i="14"/>
  <c r="P1139" i="14"/>
  <c r="O1139" i="14"/>
  <c r="T1138" i="14"/>
  <c r="S1138" i="14"/>
  <c r="P1138" i="14"/>
  <c r="O1138" i="14"/>
  <c r="T1137" i="14"/>
  <c r="S1137" i="14"/>
  <c r="P1137" i="14"/>
  <c r="O1137" i="14"/>
  <c r="T1136" i="14"/>
  <c r="S1136" i="14"/>
  <c r="P1136" i="14"/>
  <c r="O1136" i="14"/>
  <c r="T1135" i="14"/>
  <c r="S1135" i="14"/>
  <c r="P1135" i="14"/>
  <c r="O1135" i="14"/>
  <c r="T1134" i="14"/>
  <c r="S1134" i="14"/>
  <c r="P1134" i="14"/>
  <c r="O1134" i="14"/>
  <c r="T1133" i="14"/>
  <c r="S1133" i="14"/>
  <c r="P1133" i="14"/>
  <c r="O1133" i="14"/>
  <c r="T1132" i="14"/>
  <c r="S1132" i="14"/>
  <c r="P1132" i="14"/>
  <c r="O1132" i="14"/>
  <c r="T1131" i="14"/>
  <c r="S1131" i="14"/>
  <c r="P1131" i="14"/>
  <c r="O1131" i="14"/>
  <c r="T1130" i="14"/>
  <c r="S1130" i="14"/>
  <c r="P1130" i="14"/>
  <c r="O1130" i="14"/>
  <c r="T1129" i="14"/>
  <c r="S1129" i="14"/>
  <c r="P1129" i="14"/>
  <c r="O1129" i="14"/>
  <c r="T1128" i="14"/>
  <c r="S1128" i="14"/>
  <c r="P1128" i="14"/>
  <c r="O1128" i="14"/>
  <c r="T1127" i="14"/>
  <c r="S1127" i="14"/>
  <c r="P1127" i="14"/>
  <c r="O1127" i="14"/>
  <c r="T1126" i="14"/>
  <c r="S1126" i="14"/>
  <c r="P1126" i="14"/>
  <c r="O1126" i="14"/>
  <c r="T1125" i="14"/>
  <c r="S1125" i="14"/>
  <c r="P1125" i="14"/>
  <c r="O1125" i="14"/>
  <c r="T1124" i="14"/>
  <c r="S1124" i="14"/>
  <c r="P1124" i="14"/>
  <c r="O1124" i="14"/>
  <c r="T1123" i="14"/>
  <c r="S1123" i="14"/>
  <c r="P1123" i="14"/>
  <c r="O1123" i="14"/>
  <c r="T1122" i="14"/>
  <c r="S1122" i="14"/>
  <c r="P1122" i="14"/>
  <c r="O1122" i="14"/>
  <c r="T1121" i="14"/>
  <c r="S1121" i="14"/>
  <c r="P1121" i="14"/>
  <c r="O1121" i="14"/>
  <c r="T1120" i="14"/>
  <c r="S1120" i="14"/>
  <c r="P1120" i="14"/>
  <c r="O1120" i="14"/>
  <c r="T1119" i="14"/>
  <c r="S1119" i="14"/>
  <c r="P1119" i="14"/>
  <c r="O1119" i="14"/>
  <c r="T1118" i="14"/>
  <c r="S1118" i="14"/>
  <c r="P1118" i="14"/>
  <c r="O1118" i="14"/>
  <c r="T1117" i="14"/>
  <c r="S1117" i="14"/>
  <c r="P1117" i="14"/>
  <c r="O1117" i="14"/>
  <c r="T1116" i="14"/>
  <c r="S1116" i="14"/>
  <c r="P1116" i="14"/>
  <c r="O1116" i="14"/>
  <c r="T1115" i="14"/>
  <c r="S1115" i="14"/>
  <c r="P1115" i="14"/>
  <c r="O1115" i="14"/>
  <c r="T1114" i="14"/>
  <c r="S1114" i="14"/>
  <c r="P1114" i="14"/>
  <c r="O1114" i="14"/>
  <c r="T1113" i="14"/>
  <c r="S1113" i="14"/>
  <c r="P1113" i="14"/>
  <c r="O1113" i="14"/>
  <c r="T1112" i="14"/>
  <c r="S1112" i="14"/>
  <c r="P1112" i="14"/>
  <c r="O1112" i="14"/>
  <c r="T1111" i="14"/>
  <c r="S1111" i="14"/>
  <c r="P1111" i="14"/>
  <c r="O1111" i="14"/>
  <c r="T1110" i="14"/>
  <c r="S1110" i="14"/>
  <c r="P1110" i="14"/>
  <c r="O1110" i="14"/>
  <c r="T1109" i="14"/>
  <c r="S1109" i="14"/>
  <c r="P1109" i="14"/>
  <c r="O1109" i="14"/>
  <c r="T1108" i="14"/>
  <c r="S1108" i="14"/>
  <c r="P1108" i="14"/>
  <c r="O1108" i="14"/>
  <c r="T1107" i="14"/>
  <c r="S1107" i="14"/>
  <c r="P1107" i="14"/>
  <c r="O1107" i="14"/>
  <c r="T1106" i="14"/>
  <c r="S1106" i="14"/>
  <c r="P1106" i="14"/>
  <c r="O1106" i="14"/>
  <c r="T1105" i="14"/>
  <c r="S1105" i="14"/>
  <c r="P1105" i="14"/>
  <c r="O1105" i="14"/>
  <c r="T1104" i="14"/>
  <c r="S1104" i="14"/>
  <c r="P1104" i="14"/>
  <c r="O1104" i="14"/>
  <c r="T1103" i="14"/>
  <c r="S1103" i="14"/>
  <c r="P1103" i="14"/>
  <c r="O1103" i="14"/>
  <c r="T1102" i="14"/>
  <c r="S1102" i="14"/>
  <c r="P1102" i="14"/>
  <c r="O1102" i="14"/>
  <c r="T1101" i="14"/>
  <c r="S1101" i="14"/>
  <c r="P1101" i="14"/>
  <c r="O1101" i="14"/>
  <c r="T1100" i="14"/>
  <c r="S1100" i="14"/>
  <c r="P1100" i="14"/>
  <c r="O1100" i="14"/>
  <c r="T1099" i="14"/>
  <c r="S1099" i="14"/>
  <c r="P1099" i="14"/>
  <c r="O1099" i="14"/>
  <c r="T1098" i="14"/>
  <c r="S1098" i="14"/>
  <c r="P1098" i="14"/>
  <c r="O1098" i="14"/>
  <c r="T1097" i="14"/>
  <c r="S1097" i="14"/>
  <c r="P1097" i="14"/>
  <c r="O1097" i="14"/>
  <c r="T1096" i="14"/>
  <c r="S1096" i="14"/>
  <c r="P1096" i="14"/>
  <c r="O1096" i="14"/>
  <c r="T1095" i="14"/>
  <c r="S1095" i="14"/>
  <c r="P1095" i="14"/>
  <c r="O1095" i="14"/>
  <c r="T1094" i="14"/>
  <c r="S1094" i="14"/>
  <c r="P1094" i="14"/>
  <c r="O1094" i="14"/>
  <c r="T1093" i="14"/>
  <c r="S1093" i="14"/>
  <c r="P1093" i="14"/>
  <c r="O1093" i="14"/>
  <c r="T1092" i="14"/>
  <c r="S1092" i="14"/>
  <c r="P1092" i="14"/>
  <c r="O1092" i="14"/>
  <c r="T1091" i="14"/>
  <c r="S1091" i="14"/>
  <c r="P1091" i="14"/>
  <c r="O1091" i="14"/>
  <c r="T1090" i="14"/>
  <c r="S1090" i="14"/>
  <c r="P1090" i="14"/>
  <c r="O1090" i="14"/>
  <c r="T1089" i="14"/>
  <c r="S1089" i="14"/>
  <c r="P1089" i="14"/>
  <c r="O1089" i="14"/>
  <c r="T1088" i="14"/>
  <c r="S1088" i="14"/>
  <c r="P1088" i="14"/>
  <c r="O1088" i="14"/>
  <c r="T1087" i="14"/>
  <c r="S1087" i="14"/>
  <c r="P1087" i="14"/>
  <c r="O1087" i="14"/>
  <c r="T1086" i="14"/>
  <c r="S1086" i="14"/>
  <c r="P1086" i="14"/>
  <c r="O1086" i="14"/>
  <c r="T1085" i="14"/>
  <c r="S1085" i="14"/>
  <c r="P1085" i="14"/>
  <c r="O1085" i="14"/>
  <c r="T1084" i="14"/>
  <c r="S1084" i="14"/>
  <c r="P1084" i="14"/>
  <c r="O1084" i="14"/>
  <c r="T1083" i="14"/>
  <c r="S1083" i="14"/>
  <c r="P1083" i="14"/>
  <c r="O1083" i="14"/>
  <c r="T1082" i="14"/>
  <c r="S1082" i="14"/>
  <c r="P1082" i="14"/>
  <c r="O1082" i="14"/>
  <c r="T1081" i="14"/>
  <c r="S1081" i="14"/>
  <c r="P1081" i="14"/>
  <c r="O1081" i="14"/>
  <c r="T1080" i="14"/>
  <c r="S1080" i="14"/>
  <c r="P1080" i="14"/>
  <c r="O1080" i="14"/>
  <c r="T1079" i="14"/>
  <c r="S1079" i="14"/>
  <c r="P1079" i="14"/>
  <c r="O1079" i="14"/>
  <c r="T1078" i="14"/>
  <c r="S1078" i="14"/>
  <c r="P1078" i="14"/>
  <c r="O1078" i="14"/>
  <c r="T1077" i="14"/>
  <c r="S1077" i="14"/>
  <c r="P1077" i="14"/>
  <c r="O1077" i="14"/>
  <c r="T1076" i="14"/>
  <c r="S1076" i="14"/>
  <c r="P1076" i="14"/>
  <c r="O1076" i="14"/>
  <c r="T1075" i="14"/>
  <c r="S1075" i="14"/>
  <c r="P1075" i="14"/>
  <c r="O1075" i="14"/>
  <c r="T1074" i="14"/>
  <c r="S1074" i="14"/>
  <c r="P1074" i="14"/>
  <c r="O1074" i="14"/>
  <c r="T1073" i="14"/>
  <c r="S1073" i="14"/>
  <c r="P1073" i="14"/>
  <c r="O1073" i="14"/>
  <c r="T1072" i="14"/>
  <c r="S1072" i="14"/>
  <c r="P1072" i="14"/>
  <c r="O1072" i="14"/>
  <c r="T1071" i="14"/>
  <c r="S1071" i="14"/>
  <c r="P1071" i="14"/>
  <c r="O1071" i="14"/>
  <c r="T1070" i="14"/>
  <c r="S1070" i="14"/>
  <c r="P1070" i="14"/>
  <c r="O1070" i="14"/>
  <c r="T1069" i="14"/>
  <c r="S1069" i="14"/>
  <c r="P1069" i="14"/>
  <c r="O1069" i="14"/>
  <c r="T1068" i="14"/>
  <c r="S1068" i="14"/>
  <c r="P1068" i="14"/>
  <c r="O1068" i="14"/>
  <c r="T1067" i="14"/>
  <c r="S1067" i="14"/>
  <c r="P1067" i="14"/>
  <c r="O1067" i="14"/>
  <c r="T1066" i="14"/>
  <c r="S1066" i="14"/>
  <c r="P1066" i="14"/>
  <c r="O1066" i="14"/>
  <c r="T1065" i="14"/>
  <c r="S1065" i="14"/>
  <c r="P1065" i="14"/>
  <c r="O1065" i="14"/>
  <c r="T1064" i="14"/>
  <c r="S1064" i="14"/>
  <c r="P1064" i="14"/>
  <c r="O1064" i="14"/>
  <c r="T1063" i="14"/>
  <c r="S1063" i="14"/>
  <c r="P1063" i="14"/>
  <c r="O1063" i="14"/>
  <c r="T1062" i="14"/>
  <c r="S1062" i="14"/>
  <c r="P1062" i="14"/>
  <c r="O1062" i="14"/>
  <c r="T1061" i="14"/>
  <c r="S1061" i="14"/>
  <c r="P1061" i="14"/>
  <c r="O1061" i="14"/>
  <c r="T1060" i="14"/>
  <c r="S1060" i="14"/>
  <c r="P1060" i="14"/>
  <c r="O1060" i="14"/>
  <c r="T1059" i="14"/>
  <c r="S1059" i="14"/>
  <c r="P1059" i="14"/>
  <c r="O1059" i="14"/>
  <c r="T1058" i="14"/>
  <c r="S1058" i="14"/>
  <c r="P1058" i="14"/>
  <c r="O1058" i="14"/>
  <c r="T1057" i="14"/>
  <c r="S1057" i="14"/>
  <c r="P1057" i="14"/>
  <c r="O1057" i="14"/>
  <c r="T1056" i="14"/>
  <c r="S1056" i="14"/>
  <c r="P1056" i="14"/>
  <c r="O1056" i="14"/>
  <c r="T1055" i="14"/>
  <c r="S1055" i="14"/>
  <c r="P1055" i="14"/>
  <c r="O1055" i="14"/>
  <c r="T1054" i="14"/>
  <c r="S1054" i="14"/>
  <c r="P1054" i="14"/>
  <c r="O1054" i="14"/>
  <c r="T1053" i="14"/>
  <c r="S1053" i="14"/>
  <c r="P1053" i="14"/>
  <c r="O1053" i="14"/>
  <c r="T1052" i="14"/>
  <c r="S1052" i="14"/>
  <c r="P1052" i="14"/>
  <c r="O1052" i="14"/>
  <c r="T1051" i="14"/>
  <c r="S1051" i="14"/>
  <c r="P1051" i="14"/>
  <c r="O1051" i="14"/>
  <c r="T1050" i="14"/>
  <c r="S1050" i="14"/>
  <c r="P1050" i="14"/>
  <c r="O1050" i="14"/>
  <c r="T1049" i="14"/>
  <c r="S1049" i="14"/>
  <c r="P1049" i="14"/>
  <c r="O1049" i="14"/>
  <c r="T1048" i="14"/>
  <c r="S1048" i="14"/>
  <c r="P1048" i="14"/>
  <c r="O1048" i="14"/>
  <c r="T1047" i="14"/>
  <c r="S1047" i="14"/>
  <c r="P1047" i="14"/>
  <c r="O1047" i="14"/>
  <c r="T1046" i="14"/>
  <c r="S1046" i="14"/>
  <c r="P1046" i="14"/>
  <c r="O1046" i="14"/>
  <c r="T1045" i="14"/>
  <c r="S1045" i="14"/>
  <c r="P1045" i="14"/>
  <c r="O1045" i="14"/>
  <c r="T1044" i="14"/>
  <c r="S1044" i="14"/>
  <c r="P1044" i="14"/>
  <c r="O1044" i="14"/>
  <c r="T1043" i="14"/>
  <c r="S1043" i="14"/>
  <c r="P1043" i="14"/>
  <c r="O1043" i="14"/>
  <c r="T1042" i="14"/>
  <c r="S1042" i="14"/>
  <c r="P1042" i="14"/>
  <c r="O1042" i="14"/>
  <c r="T1041" i="14"/>
  <c r="S1041" i="14"/>
  <c r="P1041" i="14"/>
  <c r="O1041" i="14"/>
  <c r="T1040" i="14"/>
  <c r="S1040" i="14"/>
  <c r="P1040" i="14"/>
  <c r="O1040" i="14"/>
  <c r="T1039" i="14"/>
  <c r="S1039" i="14"/>
  <c r="P1039" i="14"/>
  <c r="O1039" i="14"/>
  <c r="T1038" i="14"/>
  <c r="S1038" i="14"/>
  <c r="P1038" i="14"/>
  <c r="O1038" i="14"/>
  <c r="T1037" i="14"/>
  <c r="S1037" i="14"/>
  <c r="P1037" i="14"/>
  <c r="O1037" i="14"/>
  <c r="T1036" i="14"/>
  <c r="S1036" i="14"/>
  <c r="P1036" i="14"/>
  <c r="O1036" i="14"/>
  <c r="T1035" i="14"/>
  <c r="S1035" i="14"/>
  <c r="P1035" i="14"/>
  <c r="O1035" i="14"/>
  <c r="T1034" i="14"/>
  <c r="S1034" i="14"/>
  <c r="P1034" i="14"/>
  <c r="O1034" i="14"/>
  <c r="T1033" i="14"/>
  <c r="S1033" i="14"/>
  <c r="P1033" i="14"/>
  <c r="O1033" i="14"/>
  <c r="T1032" i="14"/>
  <c r="S1032" i="14"/>
  <c r="P1032" i="14"/>
  <c r="O1032" i="14"/>
  <c r="T1031" i="14"/>
  <c r="S1031" i="14"/>
  <c r="P1031" i="14"/>
  <c r="O1031" i="14"/>
  <c r="T1030" i="14"/>
  <c r="S1030" i="14"/>
  <c r="P1030" i="14"/>
  <c r="O1030" i="14"/>
  <c r="T1029" i="14"/>
  <c r="S1029" i="14"/>
  <c r="P1029" i="14"/>
  <c r="O1029" i="14"/>
  <c r="T1028" i="14"/>
  <c r="S1028" i="14"/>
  <c r="P1028" i="14"/>
  <c r="O1028" i="14"/>
  <c r="T1027" i="14"/>
  <c r="S1027" i="14"/>
  <c r="P1027" i="14"/>
  <c r="O1027" i="14"/>
  <c r="T1026" i="14"/>
  <c r="S1026" i="14"/>
  <c r="P1026" i="14"/>
  <c r="O1026" i="14"/>
  <c r="T1025" i="14"/>
  <c r="S1025" i="14"/>
  <c r="P1025" i="14"/>
  <c r="O1025" i="14"/>
  <c r="T1024" i="14"/>
  <c r="S1024" i="14"/>
  <c r="P1024" i="14"/>
  <c r="O1024" i="14"/>
  <c r="T1023" i="14"/>
  <c r="S1023" i="14"/>
  <c r="P1023" i="14"/>
  <c r="O1023" i="14"/>
  <c r="T1022" i="14"/>
  <c r="S1022" i="14"/>
  <c r="P1022" i="14"/>
  <c r="O1022" i="14"/>
  <c r="T1021" i="14"/>
  <c r="S1021" i="14"/>
  <c r="P1021" i="14"/>
  <c r="O1021" i="14"/>
  <c r="T1020" i="14"/>
  <c r="S1020" i="14"/>
  <c r="P1020" i="14"/>
  <c r="O1020" i="14"/>
  <c r="T1019" i="14"/>
  <c r="S1019" i="14"/>
  <c r="P1019" i="14"/>
  <c r="O1019" i="14"/>
  <c r="T1018" i="14"/>
  <c r="S1018" i="14"/>
  <c r="P1018" i="14"/>
  <c r="O1018" i="14"/>
  <c r="T1017" i="14"/>
  <c r="S1017" i="14"/>
  <c r="P1017" i="14"/>
  <c r="O1017" i="14"/>
  <c r="T1016" i="14"/>
  <c r="S1016" i="14"/>
  <c r="P1016" i="14"/>
  <c r="O1016" i="14"/>
  <c r="T1015" i="14"/>
  <c r="S1015" i="14"/>
  <c r="P1015" i="14"/>
  <c r="O1015" i="14"/>
  <c r="T1014" i="14"/>
  <c r="S1014" i="14"/>
  <c r="P1014" i="14"/>
  <c r="O1014" i="14"/>
  <c r="T1013" i="14"/>
  <c r="S1013" i="14"/>
  <c r="P1013" i="14"/>
  <c r="O1013" i="14"/>
  <c r="T1012" i="14"/>
  <c r="S1012" i="14"/>
  <c r="P1012" i="14"/>
  <c r="O1012" i="14"/>
  <c r="T1011" i="14"/>
  <c r="S1011" i="14"/>
  <c r="P1011" i="14"/>
  <c r="O1011" i="14"/>
  <c r="T1010" i="14"/>
  <c r="S1010" i="14"/>
  <c r="P1010" i="14"/>
  <c r="O1010" i="14"/>
  <c r="T1009" i="14"/>
  <c r="S1009" i="14"/>
  <c r="P1009" i="14"/>
  <c r="O1009" i="14"/>
  <c r="T1008" i="14"/>
  <c r="S1008" i="14"/>
  <c r="P1008" i="14"/>
  <c r="O1008" i="14"/>
  <c r="T1007" i="14"/>
  <c r="S1007" i="14"/>
  <c r="P1007" i="14"/>
  <c r="O1007" i="14"/>
  <c r="T1006" i="14"/>
  <c r="S1006" i="14"/>
  <c r="P1006" i="14"/>
  <c r="O1006" i="14"/>
  <c r="T1005" i="14"/>
  <c r="S1005" i="14"/>
  <c r="P1005" i="14"/>
  <c r="O1005" i="14"/>
  <c r="T1004" i="14"/>
  <c r="S1004" i="14"/>
  <c r="P1004" i="14"/>
  <c r="O1004" i="14"/>
  <c r="T1003" i="14"/>
  <c r="S1003" i="14"/>
  <c r="P1003" i="14"/>
  <c r="O1003" i="14"/>
  <c r="T1002" i="14"/>
  <c r="S1002" i="14"/>
  <c r="P1002" i="14"/>
  <c r="O1002" i="14"/>
  <c r="T1001" i="14"/>
  <c r="S1001" i="14"/>
  <c r="P1001" i="14"/>
  <c r="O1001" i="14"/>
  <c r="T1000" i="14"/>
  <c r="S1000" i="14"/>
  <c r="P1000" i="14"/>
  <c r="O1000" i="14"/>
  <c r="T999" i="14"/>
  <c r="S999" i="14"/>
  <c r="P999" i="14"/>
  <c r="O999" i="14"/>
  <c r="T998" i="14"/>
  <c r="S998" i="14"/>
  <c r="P998" i="14"/>
  <c r="O998" i="14"/>
  <c r="T997" i="14"/>
  <c r="S997" i="14"/>
  <c r="P997" i="14"/>
  <c r="O997" i="14"/>
  <c r="T996" i="14"/>
  <c r="S996" i="14"/>
  <c r="P996" i="14"/>
  <c r="O996" i="14"/>
  <c r="T995" i="14"/>
  <c r="S995" i="14"/>
  <c r="P995" i="14"/>
  <c r="O995" i="14"/>
  <c r="T994" i="14"/>
  <c r="S994" i="14"/>
  <c r="P994" i="14"/>
  <c r="O994" i="14"/>
  <c r="T993" i="14"/>
  <c r="S993" i="14"/>
  <c r="P993" i="14"/>
  <c r="O993" i="14"/>
  <c r="T992" i="14"/>
  <c r="S992" i="14"/>
  <c r="P992" i="14"/>
  <c r="O992" i="14"/>
  <c r="T991" i="14"/>
  <c r="S991" i="14"/>
  <c r="P991" i="14"/>
  <c r="O991" i="14"/>
  <c r="T990" i="14"/>
  <c r="S990" i="14"/>
  <c r="P990" i="14"/>
  <c r="O990" i="14"/>
  <c r="T989" i="14"/>
  <c r="S989" i="14"/>
  <c r="P989" i="14"/>
  <c r="O989" i="14"/>
  <c r="T988" i="14"/>
  <c r="S988" i="14"/>
  <c r="P988" i="14"/>
  <c r="O988" i="14"/>
  <c r="T987" i="14"/>
  <c r="S987" i="14"/>
  <c r="P987" i="14"/>
  <c r="O987" i="14"/>
  <c r="T986" i="14"/>
  <c r="S986" i="14"/>
  <c r="P986" i="14"/>
  <c r="O986" i="14"/>
  <c r="T985" i="14"/>
  <c r="S985" i="14"/>
  <c r="P985" i="14"/>
  <c r="O985" i="14"/>
  <c r="T984" i="14"/>
  <c r="S984" i="14"/>
  <c r="P984" i="14"/>
  <c r="O984" i="14"/>
  <c r="T983" i="14"/>
  <c r="S983" i="14"/>
  <c r="P983" i="14"/>
  <c r="O983" i="14"/>
  <c r="T982" i="14"/>
  <c r="S982" i="14"/>
  <c r="P982" i="14"/>
  <c r="O982" i="14"/>
  <c r="T981" i="14"/>
  <c r="S981" i="14"/>
  <c r="P981" i="14"/>
  <c r="O981" i="14"/>
  <c r="T980" i="14"/>
  <c r="S980" i="14"/>
  <c r="P980" i="14"/>
  <c r="O980" i="14"/>
  <c r="T979" i="14"/>
  <c r="S979" i="14"/>
  <c r="P979" i="14"/>
  <c r="O979" i="14"/>
  <c r="T978" i="14"/>
  <c r="S978" i="14"/>
  <c r="P978" i="14"/>
  <c r="O978" i="14"/>
  <c r="T977" i="14"/>
  <c r="S977" i="14"/>
  <c r="P977" i="14"/>
  <c r="O977" i="14"/>
  <c r="T976" i="14"/>
  <c r="S976" i="14"/>
  <c r="P976" i="14"/>
  <c r="O976" i="14"/>
  <c r="T975" i="14"/>
  <c r="S975" i="14"/>
  <c r="P975" i="14"/>
  <c r="O975" i="14"/>
  <c r="T974" i="14"/>
  <c r="S974" i="14"/>
  <c r="P974" i="14"/>
  <c r="O974" i="14"/>
  <c r="T973" i="14"/>
  <c r="S973" i="14"/>
  <c r="P973" i="14"/>
  <c r="O973" i="14"/>
  <c r="T972" i="14"/>
  <c r="S972" i="14"/>
  <c r="P972" i="14"/>
  <c r="O972" i="14"/>
  <c r="T971" i="14"/>
  <c r="S971" i="14"/>
  <c r="P971" i="14"/>
  <c r="O971" i="14"/>
  <c r="T970" i="14"/>
  <c r="S970" i="14"/>
  <c r="P970" i="14"/>
  <c r="O970" i="14"/>
  <c r="T969" i="14"/>
  <c r="S969" i="14"/>
  <c r="P969" i="14"/>
  <c r="O969" i="14"/>
  <c r="T968" i="14"/>
  <c r="S968" i="14"/>
  <c r="P968" i="14"/>
  <c r="O968" i="14"/>
  <c r="T967" i="14"/>
  <c r="S967" i="14"/>
  <c r="P967" i="14"/>
  <c r="O967" i="14"/>
  <c r="T966" i="14"/>
  <c r="S966" i="14"/>
  <c r="P966" i="14"/>
  <c r="O966" i="14"/>
  <c r="T965" i="14"/>
  <c r="S965" i="14"/>
  <c r="P965" i="14"/>
  <c r="O965" i="14"/>
  <c r="T964" i="14"/>
  <c r="S964" i="14"/>
  <c r="P964" i="14"/>
  <c r="O964" i="14"/>
  <c r="T963" i="14"/>
  <c r="S963" i="14"/>
  <c r="P963" i="14"/>
  <c r="O963" i="14"/>
  <c r="T962" i="14"/>
  <c r="S962" i="14"/>
  <c r="P962" i="14"/>
  <c r="O962" i="14"/>
  <c r="T961" i="14"/>
  <c r="S961" i="14"/>
  <c r="P961" i="14"/>
  <c r="O961" i="14"/>
  <c r="T960" i="14"/>
  <c r="S960" i="14"/>
  <c r="P960" i="14"/>
  <c r="O960" i="14"/>
  <c r="T959" i="14"/>
  <c r="S959" i="14"/>
  <c r="P959" i="14"/>
  <c r="O959" i="14"/>
  <c r="T958" i="14"/>
  <c r="S958" i="14"/>
  <c r="P958" i="14"/>
  <c r="O958" i="14"/>
  <c r="T957" i="14"/>
  <c r="S957" i="14"/>
  <c r="P957" i="14"/>
  <c r="O957" i="14"/>
  <c r="T956" i="14"/>
  <c r="S956" i="14"/>
  <c r="P956" i="14"/>
  <c r="O956" i="14"/>
  <c r="T955" i="14"/>
  <c r="S955" i="14"/>
  <c r="P955" i="14"/>
  <c r="O955" i="14"/>
  <c r="T954" i="14"/>
  <c r="S954" i="14"/>
  <c r="P954" i="14"/>
  <c r="O954" i="14"/>
  <c r="T953" i="14"/>
  <c r="S953" i="14"/>
  <c r="P953" i="14"/>
  <c r="O953" i="14"/>
  <c r="T952" i="14"/>
  <c r="S952" i="14"/>
  <c r="P952" i="14"/>
  <c r="O952" i="14"/>
  <c r="T951" i="14"/>
  <c r="S951" i="14"/>
  <c r="P951" i="14"/>
  <c r="O951" i="14"/>
  <c r="T950" i="14"/>
  <c r="S950" i="14"/>
  <c r="P950" i="14"/>
  <c r="O950" i="14"/>
  <c r="T949" i="14"/>
  <c r="S949" i="14"/>
  <c r="P949" i="14"/>
  <c r="O949" i="14"/>
  <c r="T948" i="14"/>
  <c r="S948" i="14"/>
  <c r="P948" i="14"/>
  <c r="O948" i="14"/>
  <c r="T947" i="14"/>
  <c r="S947" i="14"/>
  <c r="P947" i="14"/>
  <c r="O947" i="14"/>
  <c r="T946" i="14"/>
  <c r="S946" i="14"/>
  <c r="P946" i="14"/>
  <c r="O946" i="14"/>
  <c r="T945" i="14"/>
  <c r="S945" i="14"/>
  <c r="P945" i="14"/>
  <c r="O945" i="14"/>
  <c r="T944" i="14"/>
  <c r="S944" i="14"/>
  <c r="P944" i="14"/>
  <c r="O944" i="14"/>
  <c r="T943" i="14"/>
  <c r="S943" i="14"/>
  <c r="P943" i="14"/>
  <c r="O943" i="14"/>
  <c r="T942" i="14"/>
  <c r="S942" i="14"/>
  <c r="P942" i="14"/>
  <c r="O942" i="14"/>
  <c r="T941" i="14"/>
  <c r="S941" i="14"/>
  <c r="P941" i="14"/>
  <c r="O941" i="14"/>
  <c r="T940" i="14"/>
  <c r="S940" i="14"/>
  <c r="P940" i="14"/>
  <c r="O940" i="14"/>
  <c r="T939" i="14"/>
  <c r="S939" i="14"/>
  <c r="P939" i="14"/>
  <c r="O939" i="14"/>
  <c r="T938" i="14"/>
  <c r="S938" i="14"/>
  <c r="P938" i="14"/>
  <c r="O938" i="14"/>
  <c r="T937" i="14"/>
  <c r="S937" i="14"/>
  <c r="P937" i="14"/>
  <c r="O937" i="14"/>
  <c r="T936" i="14"/>
  <c r="S936" i="14"/>
  <c r="P936" i="14"/>
  <c r="O936" i="14"/>
  <c r="T935" i="14"/>
  <c r="S935" i="14"/>
  <c r="P935" i="14"/>
  <c r="O935" i="14"/>
  <c r="T934" i="14"/>
  <c r="S934" i="14"/>
  <c r="P934" i="14"/>
  <c r="O934" i="14"/>
  <c r="T933" i="14"/>
  <c r="S933" i="14"/>
  <c r="P933" i="14"/>
  <c r="O933" i="14"/>
  <c r="T932" i="14"/>
  <c r="S932" i="14"/>
  <c r="P932" i="14"/>
  <c r="O932" i="14"/>
  <c r="T931" i="14"/>
  <c r="S931" i="14"/>
  <c r="P931" i="14"/>
  <c r="O931" i="14"/>
  <c r="T930" i="14"/>
  <c r="S930" i="14"/>
  <c r="P930" i="14"/>
  <c r="O930" i="14"/>
  <c r="T929" i="14"/>
  <c r="S929" i="14"/>
  <c r="P929" i="14"/>
  <c r="O929" i="14"/>
  <c r="T928" i="14"/>
  <c r="S928" i="14"/>
  <c r="P928" i="14"/>
  <c r="O928" i="14"/>
  <c r="T927" i="14"/>
  <c r="S927" i="14"/>
  <c r="P927" i="14"/>
  <c r="O927" i="14"/>
  <c r="T926" i="14"/>
  <c r="S926" i="14"/>
  <c r="P926" i="14"/>
  <c r="O926" i="14"/>
  <c r="T925" i="14"/>
  <c r="S925" i="14"/>
  <c r="P925" i="14"/>
  <c r="O925" i="14"/>
  <c r="T924" i="14"/>
  <c r="S924" i="14"/>
  <c r="P924" i="14"/>
  <c r="O924" i="14"/>
  <c r="T923" i="14"/>
  <c r="S923" i="14"/>
  <c r="P923" i="14"/>
  <c r="O923" i="14"/>
  <c r="T922" i="14"/>
  <c r="S922" i="14"/>
  <c r="P922" i="14"/>
  <c r="O922" i="14"/>
  <c r="T921" i="14"/>
  <c r="S921" i="14"/>
  <c r="P921" i="14"/>
  <c r="O921" i="14"/>
  <c r="T920" i="14"/>
  <c r="S920" i="14"/>
  <c r="P920" i="14"/>
  <c r="O920" i="14"/>
  <c r="T919" i="14"/>
  <c r="S919" i="14"/>
  <c r="P919" i="14"/>
  <c r="O919" i="14"/>
  <c r="T918" i="14"/>
  <c r="S918" i="14"/>
  <c r="P918" i="14"/>
  <c r="O918" i="14"/>
  <c r="T917" i="14"/>
  <c r="S917" i="14"/>
  <c r="P917" i="14"/>
  <c r="O917" i="14"/>
  <c r="T916" i="14"/>
  <c r="S916" i="14"/>
  <c r="P916" i="14"/>
  <c r="O916" i="14"/>
  <c r="T915" i="14"/>
  <c r="S915" i="14"/>
  <c r="P915" i="14"/>
  <c r="O915" i="14"/>
  <c r="T914" i="14"/>
  <c r="S914" i="14"/>
  <c r="P914" i="14"/>
  <c r="O914" i="14"/>
  <c r="T913" i="14"/>
  <c r="S913" i="14"/>
  <c r="P913" i="14"/>
  <c r="O913" i="14"/>
  <c r="T912" i="14"/>
  <c r="S912" i="14"/>
  <c r="P912" i="14"/>
  <c r="O912" i="14"/>
  <c r="T911" i="14"/>
  <c r="S911" i="14"/>
  <c r="P911" i="14"/>
  <c r="O911" i="14"/>
  <c r="T910" i="14"/>
  <c r="S910" i="14"/>
  <c r="P910" i="14"/>
  <c r="O910" i="14"/>
  <c r="T909" i="14"/>
  <c r="S909" i="14"/>
  <c r="P909" i="14"/>
  <c r="O909" i="14"/>
  <c r="T908" i="14"/>
  <c r="S908" i="14"/>
  <c r="P908" i="14"/>
  <c r="O908" i="14"/>
  <c r="T907" i="14"/>
  <c r="S907" i="14"/>
  <c r="P907" i="14"/>
  <c r="O907" i="14"/>
  <c r="T906" i="14"/>
  <c r="S906" i="14"/>
  <c r="P906" i="14"/>
  <c r="O906" i="14"/>
  <c r="T905" i="14"/>
  <c r="S905" i="14"/>
  <c r="P905" i="14"/>
  <c r="O905" i="14"/>
  <c r="T904" i="14"/>
  <c r="S904" i="14"/>
  <c r="P904" i="14"/>
  <c r="O904" i="14"/>
  <c r="T903" i="14"/>
  <c r="S903" i="14"/>
  <c r="P903" i="14"/>
  <c r="O903" i="14"/>
  <c r="T902" i="14"/>
  <c r="S902" i="14"/>
  <c r="P902" i="14"/>
  <c r="O902" i="14"/>
  <c r="T901" i="14"/>
  <c r="S901" i="14"/>
  <c r="P901" i="14"/>
  <c r="O901" i="14"/>
  <c r="T900" i="14"/>
  <c r="S900" i="14"/>
  <c r="P900" i="14"/>
  <c r="O900" i="14"/>
  <c r="T899" i="14"/>
  <c r="S899" i="14"/>
  <c r="P899" i="14"/>
  <c r="O899" i="14"/>
  <c r="T898" i="14"/>
  <c r="S898" i="14"/>
  <c r="P898" i="14"/>
  <c r="O898" i="14"/>
  <c r="T897" i="14"/>
  <c r="S897" i="14"/>
  <c r="P897" i="14"/>
  <c r="O897" i="14"/>
  <c r="T896" i="14"/>
  <c r="S896" i="14"/>
  <c r="P896" i="14"/>
  <c r="O896" i="14"/>
  <c r="T895" i="14"/>
  <c r="S895" i="14"/>
  <c r="P895" i="14"/>
  <c r="O895" i="14"/>
  <c r="T894" i="14"/>
  <c r="S894" i="14"/>
  <c r="P894" i="14"/>
  <c r="O894" i="14"/>
  <c r="T893" i="14"/>
  <c r="S893" i="14"/>
  <c r="P893" i="14"/>
  <c r="O893" i="14"/>
  <c r="T892" i="14"/>
  <c r="S892" i="14"/>
  <c r="P892" i="14"/>
  <c r="O892" i="14"/>
  <c r="T891" i="14"/>
  <c r="S891" i="14"/>
  <c r="P891" i="14"/>
  <c r="O891" i="14"/>
  <c r="T890" i="14"/>
  <c r="S890" i="14"/>
  <c r="P890" i="14"/>
  <c r="O890" i="14"/>
  <c r="T889" i="14"/>
  <c r="S889" i="14"/>
  <c r="P889" i="14"/>
  <c r="O889" i="14"/>
  <c r="T888" i="14"/>
  <c r="S888" i="14"/>
  <c r="P888" i="14"/>
  <c r="O888" i="14"/>
  <c r="T887" i="14"/>
  <c r="S887" i="14"/>
  <c r="P887" i="14"/>
  <c r="O887" i="14"/>
  <c r="T886" i="14"/>
  <c r="S886" i="14"/>
  <c r="P886" i="14"/>
  <c r="O886" i="14"/>
  <c r="T885" i="14"/>
  <c r="S885" i="14"/>
  <c r="P885" i="14"/>
  <c r="O885" i="14"/>
  <c r="T884" i="14"/>
  <c r="S884" i="14"/>
  <c r="P884" i="14"/>
  <c r="O884" i="14"/>
  <c r="T883" i="14"/>
  <c r="S883" i="14"/>
  <c r="P883" i="14"/>
  <c r="O883" i="14"/>
  <c r="T882" i="14"/>
  <c r="S882" i="14"/>
  <c r="P882" i="14"/>
  <c r="O882" i="14"/>
  <c r="T881" i="14"/>
  <c r="S881" i="14"/>
  <c r="P881" i="14"/>
  <c r="O881" i="14"/>
  <c r="T880" i="14"/>
  <c r="S880" i="14"/>
  <c r="P880" i="14"/>
  <c r="O880" i="14"/>
  <c r="T879" i="14"/>
  <c r="S879" i="14"/>
  <c r="P879" i="14"/>
  <c r="O879" i="14"/>
  <c r="T878" i="14"/>
  <c r="S878" i="14"/>
  <c r="P878" i="14"/>
  <c r="O878" i="14"/>
  <c r="T877" i="14"/>
  <c r="S877" i="14"/>
  <c r="P877" i="14"/>
  <c r="O877" i="14"/>
  <c r="T876" i="14"/>
  <c r="S876" i="14"/>
  <c r="P876" i="14"/>
  <c r="O876" i="14"/>
  <c r="T875" i="14"/>
  <c r="S875" i="14"/>
  <c r="P875" i="14"/>
  <c r="O875" i="14"/>
  <c r="T874" i="14"/>
  <c r="S874" i="14"/>
  <c r="P874" i="14"/>
  <c r="O874" i="14"/>
  <c r="T873" i="14"/>
  <c r="S873" i="14"/>
  <c r="P873" i="14"/>
  <c r="O873" i="14"/>
  <c r="T872" i="14"/>
  <c r="S872" i="14"/>
  <c r="P872" i="14"/>
  <c r="O872" i="14"/>
  <c r="T871" i="14"/>
  <c r="S871" i="14"/>
  <c r="P871" i="14"/>
  <c r="O871" i="14"/>
  <c r="T870" i="14"/>
  <c r="S870" i="14"/>
  <c r="P870" i="14"/>
  <c r="O870" i="14"/>
  <c r="T869" i="14"/>
  <c r="S869" i="14"/>
  <c r="P869" i="14"/>
  <c r="O869" i="14"/>
  <c r="T868" i="14"/>
  <c r="S868" i="14"/>
  <c r="P868" i="14"/>
  <c r="O868" i="14"/>
  <c r="T867" i="14"/>
  <c r="S867" i="14"/>
  <c r="P867" i="14"/>
  <c r="O867" i="14"/>
  <c r="T866" i="14"/>
  <c r="S866" i="14"/>
  <c r="P866" i="14"/>
  <c r="O866" i="14"/>
  <c r="T865" i="14"/>
  <c r="S865" i="14"/>
  <c r="P865" i="14"/>
  <c r="O865" i="14"/>
  <c r="T864" i="14"/>
  <c r="S864" i="14"/>
  <c r="P864" i="14"/>
  <c r="O864" i="14"/>
  <c r="T863" i="14"/>
  <c r="S863" i="14"/>
  <c r="P863" i="14"/>
  <c r="O863" i="14"/>
  <c r="T862" i="14"/>
  <c r="S862" i="14"/>
  <c r="P862" i="14"/>
  <c r="O862" i="14"/>
  <c r="T861" i="14"/>
  <c r="S861" i="14"/>
  <c r="P861" i="14"/>
  <c r="O861" i="14"/>
  <c r="T860" i="14"/>
  <c r="S860" i="14"/>
  <c r="P860" i="14"/>
  <c r="O860" i="14"/>
  <c r="T859" i="14"/>
  <c r="S859" i="14"/>
  <c r="P859" i="14"/>
  <c r="O859" i="14"/>
  <c r="T858" i="14"/>
  <c r="S858" i="14"/>
  <c r="P858" i="14"/>
  <c r="O858" i="14"/>
  <c r="T857" i="14"/>
  <c r="S857" i="14"/>
  <c r="P857" i="14"/>
  <c r="O857" i="14"/>
  <c r="T856" i="14"/>
  <c r="S856" i="14"/>
  <c r="P856" i="14"/>
  <c r="O856" i="14"/>
  <c r="T855" i="14"/>
  <c r="S855" i="14"/>
  <c r="P855" i="14"/>
  <c r="O855" i="14"/>
  <c r="T854" i="14"/>
  <c r="S854" i="14"/>
  <c r="P854" i="14"/>
  <c r="O854" i="14"/>
  <c r="T853" i="14"/>
  <c r="S853" i="14"/>
  <c r="P853" i="14"/>
  <c r="O853" i="14"/>
  <c r="T852" i="14"/>
  <c r="S852" i="14"/>
  <c r="P852" i="14"/>
  <c r="O852" i="14"/>
  <c r="T851" i="14"/>
  <c r="S851" i="14"/>
  <c r="P851" i="14"/>
  <c r="O851" i="14"/>
  <c r="T850" i="14"/>
  <c r="S850" i="14"/>
  <c r="P850" i="14"/>
  <c r="O850" i="14"/>
  <c r="T849" i="14"/>
  <c r="S849" i="14"/>
  <c r="P849" i="14"/>
  <c r="O849" i="14"/>
  <c r="T848" i="14"/>
  <c r="S848" i="14"/>
  <c r="P848" i="14"/>
  <c r="O848" i="14"/>
  <c r="T847" i="14"/>
  <c r="S847" i="14"/>
  <c r="P847" i="14"/>
  <c r="O847" i="14"/>
  <c r="T846" i="14"/>
  <c r="S846" i="14"/>
  <c r="P846" i="14"/>
  <c r="O846" i="14"/>
  <c r="T845" i="14"/>
  <c r="S845" i="14"/>
  <c r="P845" i="14"/>
  <c r="O845" i="14"/>
  <c r="T844" i="14"/>
  <c r="S844" i="14"/>
  <c r="P844" i="14"/>
  <c r="O844" i="14"/>
  <c r="T843" i="14"/>
  <c r="S843" i="14"/>
  <c r="P843" i="14"/>
  <c r="O843" i="14"/>
  <c r="T842" i="14"/>
  <c r="S842" i="14"/>
  <c r="P842" i="14"/>
  <c r="O842" i="14"/>
  <c r="T841" i="14"/>
  <c r="S841" i="14"/>
  <c r="P841" i="14"/>
  <c r="O841" i="14"/>
  <c r="T840" i="14"/>
  <c r="S840" i="14"/>
  <c r="P840" i="14"/>
  <c r="O840" i="14"/>
  <c r="T839" i="14"/>
  <c r="S839" i="14"/>
  <c r="P839" i="14"/>
  <c r="O839" i="14"/>
  <c r="T838" i="14"/>
  <c r="S838" i="14"/>
  <c r="P838" i="14"/>
  <c r="O838" i="14"/>
  <c r="T837" i="14"/>
  <c r="S837" i="14"/>
  <c r="P837" i="14"/>
  <c r="O837" i="14"/>
  <c r="T836" i="14"/>
  <c r="S836" i="14"/>
  <c r="P836" i="14"/>
  <c r="O836" i="14"/>
  <c r="T835" i="14"/>
  <c r="S835" i="14"/>
  <c r="P835" i="14"/>
  <c r="O835" i="14"/>
  <c r="T834" i="14"/>
  <c r="S834" i="14"/>
  <c r="P834" i="14"/>
  <c r="O834" i="14"/>
  <c r="T833" i="14"/>
  <c r="S833" i="14"/>
  <c r="P833" i="14"/>
  <c r="O833" i="14"/>
  <c r="T832" i="14"/>
  <c r="S832" i="14"/>
  <c r="P832" i="14"/>
  <c r="O832" i="14"/>
  <c r="T831" i="14"/>
  <c r="S831" i="14"/>
  <c r="P831" i="14"/>
  <c r="O831" i="14"/>
  <c r="T830" i="14"/>
  <c r="S830" i="14"/>
  <c r="P830" i="14"/>
  <c r="O830" i="14"/>
  <c r="T829" i="14"/>
  <c r="S829" i="14"/>
  <c r="P829" i="14"/>
  <c r="O829" i="14"/>
  <c r="T828" i="14"/>
  <c r="S828" i="14"/>
  <c r="P828" i="14"/>
  <c r="O828" i="14"/>
  <c r="T827" i="14"/>
  <c r="S827" i="14"/>
  <c r="P827" i="14"/>
  <c r="O827" i="14"/>
  <c r="T826" i="14"/>
  <c r="S826" i="14"/>
  <c r="P826" i="14"/>
  <c r="O826" i="14"/>
  <c r="T825" i="14"/>
  <c r="S825" i="14"/>
  <c r="P825" i="14"/>
  <c r="O825" i="14"/>
  <c r="T824" i="14"/>
  <c r="S824" i="14"/>
  <c r="P824" i="14"/>
  <c r="O824" i="14"/>
  <c r="T823" i="14"/>
  <c r="S823" i="14"/>
  <c r="P823" i="14"/>
  <c r="O823" i="14"/>
  <c r="T822" i="14"/>
  <c r="S822" i="14"/>
  <c r="P822" i="14"/>
  <c r="O822" i="14"/>
  <c r="T821" i="14"/>
  <c r="S821" i="14"/>
  <c r="P821" i="14"/>
  <c r="O821" i="14"/>
  <c r="T820" i="14"/>
  <c r="S820" i="14"/>
  <c r="P820" i="14"/>
  <c r="O820" i="14"/>
  <c r="T819" i="14"/>
  <c r="S819" i="14"/>
  <c r="P819" i="14"/>
  <c r="O819" i="14"/>
  <c r="T818" i="14"/>
  <c r="S818" i="14"/>
  <c r="P818" i="14"/>
  <c r="O818" i="14"/>
  <c r="T817" i="14"/>
  <c r="S817" i="14"/>
  <c r="P817" i="14"/>
  <c r="O817" i="14"/>
  <c r="T816" i="14"/>
  <c r="S816" i="14"/>
  <c r="P816" i="14"/>
  <c r="O816" i="14"/>
  <c r="T815" i="14"/>
  <c r="S815" i="14"/>
  <c r="P815" i="14"/>
  <c r="O815" i="14"/>
  <c r="T814" i="14"/>
  <c r="S814" i="14"/>
  <c r="P814" i="14"/>
  <c r="O814" i="14"/>
  <c r="T813" i="14"/>
  <c r="S813" i="14"/>
  <c r="P813" i="14"/>
  <c r="O813" i="14"/>
  <c r="T812" i="14"/>
  <c r="S812" i="14"/>
  <c r="P812" i="14"/>
  <c r="O812" i="14"/>
  <c r="T811" i="14"/>
  <c r="S811" i="14"/>
  <c r="P811" i="14"/>
  <c r="O811" i="14"/>
  <c r="T810" i="14"/>
  <c r="S810" i="14"/>
  <c r="P810" i="14"/>
  <c r="O810" i="14"/>
  <c r="T809" i="14"/>
  <c r="S809" i="14"/>
  <c r="P809" i="14"/>
  <c r="O809" i="14"/>
  <c r="T808" i="14"/>
  <c r="S808" i="14"/>
  <c r="P808" i="14"/>
  <c r="O808" i="14"/>
  <c r="T807" i="14"/>
  <c r="S807" i="14"/>
  <c r="P807" i="14"/>
  <c r="O807" i="14"/>
  <c r="T806" i="14"/>
  <c r="S806" i="14"/>
  <c r="P806" i="14"/>
  <c r="O806" i="14"/>
  <c r="T805" i="14"/>
  <c r="S805" i="14"/>
  <c r="P805" i="14"/>
  <c r="O805" i="14"/>
  <c r="T804" i="14"/>
  <c r="S804" i="14"/>
  <c r="P804" i="14"/>
  <c r="O804" i="14"/>
  <c r="T803" i="14"/>
  <c r="S803" i="14"/>
  <c r="P803" i="14"/>
  <c r="O803" i="14"/>
  <c r="T802" i="14"/>
  <c r="S802" i="14"/>
  <c r="P802" i="14"/>
  <c r="O802" i="14"/>
  <c r="T801" i="14"/>
  <c r="S801" i="14"/>
  <c r="P801" i="14"/>
  <c r="O801" i="14"/>
  <c r="T800" i="14"/>
  <c r="S800" i="14"/>
  <c r="P800" i="14"/>
  <c r="O800" i="14"/>
  <c r="T799" i="14"/>
  <c r="S799" i="14"/>
  <c r="P799" i="14"/>
  <c r="O799" i="14"/>
  <c r="T798" i="14"/>
  <c r="S798" i="14"/>
  <c r="P798" i="14"/>
  <c r="O798" i="14"/>
  <c r="T797" i="14"/>
  <c r="S797" i="14"/>
  <c r="P797" i="14"/>
  <c r="O797" i="14"/>
  <c r="T796" i="14"/>
  <c r="S796" i="14"/>
  <c r="P796" i="14"/>
  <c r="O796" i="14"/>
  <c r="T795" i="14"/>
  <c r="S795" i="14"/>
  <c r="P795" i="14"/>
  <c r="O795" i="14"/>
  <c r="T794" i="14"/>
  <c r="S794" i="14"/>
  <c r="P794" i="14"/>
  <c r="O794" i="14"/>
  <c r="T793" i="14"/>
  <c r="S793" i="14"/>
  <c r="P793" i="14"/>
  <c r="O793" i="14"/>
  <c r="T792" i="14"/>
  <c r="S792" i="14"/>
  <c r="P792" i="14"/>
  <c r="O792" i="14"/>
  <c r="T791" i="14"/>
  <c r="S791" i="14"/>
  <c r="P791" i="14"/>
  <c r="O791" i="14"/>
  <c r="T790" i="14"/>
  <c r="S790" i="14"/>
  <c r="P790" i="14"/>
  <c r="O790" i="14"/>
  <c r="T789" i="14"/>
  <c r="S789" i="14"/>
  <c r="P789" i="14"/>
  <c r="O789" i="14"/>
  <c r="T788" i="14"/>
  <c r="S788" i="14"/>
  <c r="P788" i="14"/>
  <c r="O788" i="14"/>
  <c r="T787" i="14"/>
  <c r="S787" i="14"/>
  <c r="P787" i="14"/>
  <c r="O787" i="14"/>
  <c r="T786" i="14"/>
  <c r="S786" i="14"/>
  <c r="P786" i="14"/>
  <c r="O786" i="14"/>
  <c r="T785" i="14"/>
  <c r="S785" i="14"/>
  <c r="P785" i="14"/>
  <c r="O785" i="14"/>
  <c r="T784" i="14"/>
  <c r="S784" i="14"/>
  <c r="P784" i="14"/>
  <c r="O784" i="14"/>
  <c r="T783" i="14"/>
  <c r="S783" i="14"/>
  <c r="P783" i="14"/>
  <c r="O783" i="14"/>
  <c r="T782" i="14"/>
  <c r="S782" i="14"/>
  <c r="P782" i="14"/>
  <c r="O782" i="14"/>
  <c r="T781" i="14"/>
  <c r="S781" i="14"/>
  <c r="P781" i="14"/>
  <c r="O781" i="14"/>
  <c r="T780" i="14"/>
  <c r="S780" i="14"/>
  <c r="P780" i="14"/>
  <c r="O780" i="14"/>
  <c r="T779" i="14"/>
  <c r="S779" i="14"/>
  <c r="P779" i="14"/>
  <c r="O779" i="14"/>
  <c r="T778" i="14"/>
  <c r="S778" i="14"/>
  <c r="P778" i="14"/>
  <c r="O778" i="14"/>
  <c r="T777" i="14"/>
  <c r="S777" i="14"/>
  <c r="P777" i="14"/>
  <c r="O777" i="14"/>
  <c r="T776" i="14"/>
  <c r="S776" i="14"/>
  <c r="P776" i="14"/>
  <c r="O776" i="14"/>
  <c r="T775" i="14"/>
  <c r="S775" i="14"/>
  <c r="P775" i="14"/>
  <c r="O775" i="14"/>
  <c r="T774" i="14"/>
  <c r="S774" i="14"/>
  <c r="P774" i="14"/>
  <c r="O774" i="14"/>
  <c r="T773" i="14"/>
  <c r="S773" i="14"/>
  <c r="P773" i="14"/>
  <c r="O773" i="14"/>
  <c r="T772" i="14"/>
  <c r="S772" i="14"/>
  <c r="P772" i="14"/>
  <c r="O772" i="14"/>
  <c r="T771" i="14"/>
  <c r="S771" i="14"/>
  <c r="P771" i="14"/>
  <c r="O771" i="14"/>
  <c r="T770" i="14"/>
  <c r="S770" i="14"/>
  <c r="P770" i="14"/>
  <c r="O770" i="14"/>
  <c r="T769" i="14"/>
  <c r="S769" i="14"/>
  <c r="P769" i="14"/>
  <c r="O769" i="14"/>
  <c r="T768" i="14"/>
  <c r="S768" i="14"/>
  <c r="P768" i="14"/>
  <c r="O768" i="14"/>
  <c r="T767" i="14"/>
  <c r="S767" i="14"/>
  <c r="P767" i="14"/>
  <c r="O767" i="14"/>
  <c r="T766" i="14"/>
  <c r="S766" i="14"/>
  <c r="P766" i="14"/>
  <c r="O766" i="14"/>
  <c r="T765" i="14"/>
  <c r="S765" i="14"/>
  <c r="P765" i="14"/>
  <c r="O765" i="14"/>
  <c r="T764" i="14"/>
  <c r="S764" i="14"/>
  <c r="P764" i="14"/>
  <c r="O764" i="14"/>
  <c r="T763" i="14"/>
  <c r="S763" i="14"/>
  <c r="P763" i="14"/>
  <c r="O763" i="14"/>
  <c r="T762" i="14"/>
  <c r="S762" i="14"/>
  <c r="P762" i="14"/>
  <c r="O762" i="14"/>
  <c r="T761" i="14"/>
  <c r="S761" i="14"/>
  <c r="P761" i="14"/>
  <c r="O761" i="14"/>
  <c r="T760" i="14"/>
  <c r="S760" i="14"/>
  <c r="P760" i="14"/>
  <c r="O760" i="14"/>
  <c r="T759" i="14"/>
  <c r="S759" i="14"/>
  <c r="P759" i="14"/>
  <c r="O759" i="14"/>
  <c r="T758" i="14"/>
  <c r="S758" i="14"/>
  <c r="P758" i="14"/>
  <c r="O758" i="14"/>
  <c r="T757" i="14"/>
  <c r="S757" i="14"/>
  <c r="P757" i="14"/>
  <c r="O757" i="14"/>
  <c r="T756" i="14"/>
  <c r="S756" i="14"/>
  <c r="P756" i="14"/>
  <c r="O756" i="14"/>
  <c r="T755" i="14"/>
  <c r="S755" i="14"/>
  <c r="P755" i="14"/>
  <c r="O755" i="14"/>
  <c r="T754" i="14"/>
  <c r="S754" i="14"/>
  <c r="P754" i="14"/>
  <c r="O754" i="14"/>
  <c r="T753" i="14"/>
  <c r="S753" i="14"/>
  <c r="P753" i="14"/>
  <c r="O753" i="14"/>
  <c r="T752" i="14"/>
  <c r="S752" i="14"/>
  <c r="P752" i="14"/>
  <c r="O752" i="14"/>
  <c r="T751" i="14"/>
  <c r="S751" i="14"/>
  <c r="P751" i="14"/>
  <c r="O751" i="14"/>
  <c r="T750" i="14"/>
  <c r="S750" i="14"/>
  <c r="P750" i="14"/>
  <c r="O750" i="14"/>
  <c r="T749" i="14"/>
  <c r="S749" i="14"/>
  <c r="P749" i="14"/>
  <c r="O749" i="14"/>
  <c r="T748" i="14"/>
  <c r="S748" i="14"/>
  <c r="P748" i="14"/>
  <c r="O748" i="14"/>
  <c r="T747" i="14"/>
  <c r="S747" i="14"/>
  <c r="P747" i="14"/>
  <c r="O747" i="14"/>
  <c r="T746" i="14"/>
  <c r="S746" i="14"/>
  <c r="P746" i="14"/>
  <c r="O746" i="14"/>
  <c r="T745" i="14"/>
  <c r="S745" i="14"/>
  <c r="P745" i="14"/>
  <c r="O745" i="14"/>
  <c r="T744" i="14"/>
  <c r="S744" i="14"/>
  <c r="P744" i="14"/>
  <c r="O744" i="14"/>
  <c r="T743" i="14"/>
  <c r="S743" i="14"/>
  <c r="P743" i="14"/>
  <c r="O743" i="14"/>
  <c r="T742" i="14"/>
  <c r="S742" i="14"/>
  <c r="P742" i="14"/>
  <c r="O742" i="14"/>
  <c r="T741" i="14"/>
  <c r="S741" i="14"/>
  <c r="P741" i="14"/>
  <c r="O741" i="14"/>
  <c r="T740" i="14"/>
  <c r="S740" i="14"/>
  <c r="P740" i="14"/>
  <c r="O740" i="14"/>
  <c r="T739" i="14"/>
  <c r="S739" i="14"/>
  <c r="P739" i="14"/>
  <c r="O739" i="14"/>
  <c r="T738" i="14"/>
  <c r="S738" i="14"/>
  <c r="P738" i="14"/>
  <c r="O738" i="14"/>
  <c r="T737" i="14"/>
  <c r="S737" i="14"/>
  <c r="P737" i="14"/>
  <c r="O737" i="14"/>
  <c r="T736" i="14"/>
  <c r="S736" i="14"/>
  <c r="P736" i="14"/>
  <c r="O736" i="14"/>
  <c r="T735" i="14"/>
  <c r="S735" i="14"/>
  <c r="P735" i="14"/>
  <c r="O735" i="14"/>
  <c r="T734" i="14"/>
  <c r="S734" i="14"/>
  <c r="P734" i="14"/>
  <c r="O734" i="14"/>
  <c r="T733" i="14"/>
  <c r="S733" i="14"/>
  <c r="P733" i="14"/>
  <c r="O733" i="14"/>
  <c r="T732" i="14"/>
  <c r="S732" i="14"/>
  <c r="P732" i="14"/>
  <c r="O732" i="14"/>
  <c r="T731" i="14"/>
  <c r="S731" i="14"/>
  <c r="P731" i="14"/>
  <c r="O731" i="14"/>
  <c r="T730" i="14"/>
  <c r="S730" i="14"/>
  <c r="P730" i="14"/>
  <c r="O730" i="14"/>
  <c r="T729" i="14"/>
  <c r="S729" i="14"/>
  <c r="P729" i="14"/>
  <c r="O729" i="14"/>
  <c r="T728" i="14"/>
  <c r="S728" i="14"/>
  <c r="P728" i="14"/>
  <c r="O728" i="14"/>
  <c r="T727" i="14"/>
  <c r="S727" i="14"/>
  <c r="P727" i="14"/>
  <c r="O727" i="14"/>
  <c r="T726" i="14"/>
  <c r="S726" i="14"/>
  <c r="P726" i="14"/>
  <c r="O726" i="14"/>
  <c r="T725" i="14"/>
  <c r="S725" i="14"/>
  <c r="P725" i="14"/>
  <c r="O725" i="14"/>
  <c r="T724" i="14"/>
  <c r="S724" i="14"/>
  <c r="P724" i="14"/>
  <c r="O724" i="14"/>
  <c r="T723" i="14"/>
  <c r="S723" i="14"/>
  <c r="P723" i="14"/>
  <c r="O723" i="14"/>
  <c r="T722" i="14"/>
  <c r="S722" i="14"/>
  <c r="P722" i="14"/>
  <c r="O722" i="14"/>
  <c r="T721" i="14"/>
  <c r="S721" i="14"/>
  <c r="P721" i="14"/>
  <c r="O721" i="14"/>
  <c r="T720" i="14"/>
  <c r="S720" i="14"/>
  <c r="P720" i="14"/>
  <c r="O720" i="14"/>
  <c r="T719" i="14"/>
  <c r="S719" i="14"/>
  <c r="P719" i="14"/>
  <c r="O719" i="14"/>
  <c r="T718" i="14"/>
  <c r="S718" i="14"/>
  <c r="P718" i="14"/>
  <c r="O718" i="14"/>
  <c r="T717" i="14"/>
  <c r="S717" i="14"/>
  <c r="P717" i="14"/>
  <c r="O717" i="14"/>
  <c r="T716" i="14"/>
  <c r="S716" i="14"/>
  <c r="P716" i="14"/>
  <c r="O716" i="14"/>
  <c r="T715" i="14"/>
  <c r="S715" i="14"/>
  <c r="P715" i="14"/>
  <c r="O715" i="14"/>
  <c r="T714" i="14"/>
  <c r="S714" i="14"/>
  <c r="P714" i="14"/>
  <c r="O714" i="14"/>
  <c r="T713" i="14"/>
  <c r="S713" i="14"/>
  <c r="P713" i="14"/>
  <c r="O713" i="14"/>
  <c r="T712" i="14"/>
  <c r="S712" i="14"/>
  <c r="P712" i="14"/>
  <c r="O712" i="14"/>
  <c r="T711" i="14"/>
  <c r="S711" i="14"/>
  <c r="P711" i="14"/>
  <c r="O711" i="14"/>
  <c r="T710" i="14"/>
  <c r="S710" i="14"/>
  <c r="P710" i="14"/>
  <c r="O710" i="14"/>
  <c r="T709" i="14"/>
  <c r="S709" i="14"/>
  <c r="P709" i="14"/>
  <c r="O709" i="14"/>
  <c r="T708" i="14"/>
  <c r="S708" i="14"/>
  <c r="P708" i="14"/>
  <c r="O708" i="14"/>
  <c r="T707" i="14"/>
  <c r="S707" i="14"/>
  <c r="P707" i="14"/>
  <c r="O707" i="14"/>
  <c r="T706" i="14"/>
  <c r="S706" i="14"/>
  <c r="P706" i="14"/>
  <c r="O706" i="14"/>
  <c r="T705" i="14"/>
  <c r="S705" i="14"/>
  <c r="P705" i="14"/>
  <c r="O705" i="14"/>
  <c r="T704" i="14"/>
  <c r="S704" i="14"/>
  <c r="P704" i="14"/>
  <c r="O704" i="14"/>
  <c r="T703" i="14"/>
  <c r="S703" i="14"/>
  <c r="P703" i="14"/>
  <c r="O703" i="14"/>
  <c r="T702" i="14"/>
  <c r="S702" i="14"/>
  <c r="P702" i="14"/>
  <c r="O702" i="14"/>
  <c r="T701" i="14"/>
  <c r="S701" i="14"/>
  <c r="P701" i="14"/>
  <c r="O701" i="14"/>
  <c r="T700" i="14"/>
  <c r="S700" i="14"/>
  <c r="P700" i="14"/>
  <c r="O700" i="14"/>
  <c r="T699" i="14"/>
  <c r="S699" i="14"/>
  <c r="P699" i="14"/>
  <c r="O699" i="14"/>
  <c r="T698" i="14"/>
  <c r="S698" i="14"/>
  <c r="P698" i="14"/>
  <c r="O698" i="14"/>
  <c r="T697" i="14"/>
  <c r="S697" i="14"/>
  <c r="P697" i="14"/>
  <c r="O697" i="14"/>
  <c r="T696" i="14"/>
  <c r="S696" i="14"/>
  <c r="P696" i="14"/>
  <c r="O696" i="14"/>
  <c r="T695" i="14"/>
  <c r="S695" i="14"/>
  <c r="P695" i="14"/>
  <c r="O695" i="14"/>
  <c r="T694" i="14"/>
  <c r="S694" i="14"/>
  <c r="P694" i="14"/>
  <c r="O694" i="14"/>
  <c r="T693" i="14"/>
  <c r="S693" i="14"/>
  <c r="P693" i="14"/>
  <c r="O693" i="14"/>
  <c r="T692" i="14"/>
  <c r="S692" i="14"/>
  <c r="P692" i="14"/>
  <c r="O692" i="14"/>
  <c r="T691" i="14"/>
  <c r="S691" i="14"/>
  <c r="P691" i="14"/>
  <c r="O691" i="14"/>
  <c r="T690" i="14"/>
  <c r="S690" i="14"/>
  <c r="P690" i="14"/>
  <c r="O690" i="14"/>
  <c r="T689" i="14"/>
  <c r="S689" i="14"/>
  <c r="P689" i="14"/>
  <c r="O689" i="14"/>
  <c r="T688" i="14"/>
  <c r="S688" i="14"/>
  <c r="P688" i="14"/>
  <c r="O688" i="14"/>
  <c r="T687" i="14"/>
  <c r="S687" i="14"/>
  <c r="P687" i="14"/>
  <c r="O687" i="14"/>
  <c r="T686" i="14"/>
  <c r="S686" i="14"/>
  <c r="P686" i="14"/>
  <c r="O686" i="14"/>
  <c r="T685" i="14"/>
  <c r="S685" i="14"/>
  <c r="P685" i="14"/>
  <c r="O685" i="14"/>
  <c r="T684" i="14"/>
  <c r="S684" i="14"/>
  <c r="P684" i="14"/>
  <c r="O684" i="14"/>
  <c r="T683" i="14"/>
  <c r="S683" i="14"/>
  <c r="P683" i="14"/>
  <c r="O683" i="14"/>
  <c r="T682" i="14"/>
  <c r="S682" i="14"/>
  <c r="P682" i="14"/>
  <c r="O682" i="14"/>
  <c r="T681" i="14"/>
  <c r="S681" i="14"/>
  <c r="P681" i="14"/>
  <c r="O681" i="14"/>
  <c r="T680" i="14"/>
  <c r="S680" i="14"/>
  <c r="P680" i="14"/>
  <c r="O680" i="14"/>
  <c r="T679" i="14"/>
  <c r="S679" i="14"/>
  <c r="P679" i="14"/>
  <c r="O679" i="14"/>
  <c r="T678" i="14"/>
  <c r="S678" i="14"/>
  <c r="P678" i="14"/>
  <c r="O678" i="14"/>
  <c r="T677" i="14"/>
  <c r="S677" i="14"/>
  <c r="P677" i="14"/>
  <c r="O677" i="14"/>
  <c r="T676" i="14"/>
  <c r="S676" i="14"/>
  <c r="P676" i="14"/>
  <c r="O676" i="14"/>
  <c r="T675" i="14"/>
  <c r="S675" i="14"/>
  <c r="P675" i="14"/>
  <c r="O675" i="14"/>
  <c r="T674" i="14"/>
  <c r="S674" i="14"/>
  <c r="P674" i="14"/>
  <c r="O674" i="14"/>
  <c r="T673" i="14"/>
  <c r="S673" i="14"/>
  <c r="P673" i="14"/>
  <c r="O673" i="14"/>
  <c r="T672" i="14"/>
  <c r="S672" i="14"/>
  <c r="P672" i="14"/>
  <c r="O672" i="14"/>
  <c r="T671" i="14"/>
  <c r="S671" i="14"/>
  <c r="P671" i="14"/>
  <c r="O671" i="14"/>
  <c r="T670" i="14"/>
  <c r="S670" i="14"/>
  <c r="P670" i="14"/>
  <c r="O670" i="14"/>
  <c r="T669" i="14"/>
  <c r="S669" i="14"/>
  <c r="P669" i="14"/>
  <c r="O669" i="14"/>
  <c r="T668" i="14"/>
  <c r="S668" i="14"/>
  <c r="P668" i="14"/>
  <c r="O668" i="14"/>
  <c r="T667" i="14"/>
  <c r="S667" i="14"/>
  <c r="P667" i="14"/>
  <c r="O667" i="14"/>
  <c r="T666" i="14"/>
  <c r="S666" i="14"/>
  <c r="P666" i="14"/>
  <c r="O666" i="14"/>
  <c r="T665" i="14"/>
  <c r="S665" i="14"/>
  <c r="P665" i="14"/>
  <c r="O665" i="14"/>
  <c r="T664" i="14"/>
  <c r="S664" i="14"/>
  <c r="P664" i="14"/>
  <c r="O664" i="14"/>
  <c r="T663" i="14"/>
  <c r="S663" i="14"/>
  <c r="P663" i="14"/>
  <c r="O663" i="14"/>
  <c r="T662" i="14"/>
  <c r="S662" i="14"/>
  <c r="P662" i="14"/>
  <c r="O662" i="14"/>
  <c r="T661" i="14"/>
  <c r="S661" i="14"/>
  <c r="P661" i="14"/>
  <c r="O661" i="14"/>
  <c r="T660" i="14"/>
  <c r="S660" i="14"/>
  <c r="P660" i="14"/>
  <c r="O660" i="14"/>
  <c r="T659" i="14"/>
  <c r="S659" i="14"/>
  <c r="P659" i="14"/>
  <c r="O659" i="14"/>
  <c r="T658" i="14"/>
  <c r="S658" i="14"/>
  <c r="P658" i="14"/>
  <c r="O658" i="14"/>
  <c r="T657" i="14"/>
  <c r="S657" i="14"/>
  <c r="P657" i="14"/>
  <c r="O657" i="14"/>
  <c r="T656" i="14"/>
  <c r="S656" i="14"/>
  <c r="P656" i="14"/>
  <c r="O656" i="14"/>
  <c r="T655" i="14"/>
  <c r="S655" i="14"/>
  <c r="P655" i="14"/>
  <c r="O655" i="14"/>
  <c r="T654" i="14"/>
  <c r="S654" i="14"/>
  <c r="P654" i="14"/>
  <c r="O654" i="14"/>
  <c r="T653" i="14"/>
  <c r="S653" i="14"/>
  <c r="P653" i="14"/>
  <c r="O653" i="14"/>
  <c r="T652" i="14"/>
  <c r="S652" i="14"/>
  <c r="P652" i="14"/>
  <c r="O652" i="14"/>
  <c r="T651" i="14"/>
  <c r="S651" i="14"/>
  <c r="P651" i="14"/>
  <c r="O651" i="14"/>
  <c r="T650" i="14"/>
  <c r="S650" i="14"/>
  <c r="P650" i="14"/>
  <c r="O650" i="14"/>
  <c r="T649" i="14"/>
  <c r="S649" i="14"/>
  <c r="P649" i="14"/>
  <c r="O649" i="14"/>
  <c r="T648" i="14"/>
  <c r="S648" i="14"/>
  <c r="P648" i="14"/>
  <c r="O648" i="14"/>
  <c r="T647" i="14"/>
  <c r="S647" i="14"/>
  <c r="P647" i="14"/>
  <c r="O647" i="14"/>
  <c r="T646" i="14"/>
  <c r="S646" i="14"/>
  <c r="P646" i="14"/>
  <c r="O646" i="14"/>
  <c r="T645" i="14"/>
  <c r="S645" i="14"/>
  <c r="P645" i="14"/>
  <c r="O645" i="14"/>
  <c r="T644" i="14"/>
  <c r="S644" i="14"/>
  <c r="P644" i="14"/>
  <c r="O644" i="14"/>
  <c r="T643" i="14"/>
  <c r="S643" i="14"/>
  <c r="P643" i="14"/>
  <c r="O643" i="14"/>
  <c r="T642" i="14"/>
  <c r="S642" i="14"/>
  <c r="P642" i="14"/>
  <c r="O642" i="14"/>
  <c r="T641" i="14"/>
  <c r="S641" i="14"/>
  <c r="P641" i="14"/>
  <c r="O641" i="14"/>
  <c r="T640" i="14"/>
  <c r="S640" i="14"/>
  <c r="P640" i="14"/>
  <c r="O640" i="14"/>
  <c r="T639" i="14"/>
  <c r="S639" i="14"/>
  <c r="P639" i="14"/>
  <c r="O639" i="14"/>
  <c r="T638" i="14"/>
  <c r="S638" i="14"/>
  <c r="P638" i="14"/>
  <c r="O638" i="14"/>
  <c r="T637" i="14"/>
  <c r="S637" i="14"/>
  <c r="P637" i="14"/>
  <c r="O637" i="14"/>
  <c r="T636" i="14"/>
  <c r="S636" i="14"/>
  <c r="P636" i="14"/>
  <c r="O636" i="14"/>
  <c r="T635" i="14"/>
  <c r="S635" i="14"/>
  <c r="P635" i="14"/>
  <c r="O635" i="14"/>
  <c r="T634" i="14"/>
  <c r="S634" i="14"/>
  <c r="P634" i="14"/>
  <c r="O634" i="14"/>
  <c r="T633" i="14"/>
  <c r="S633" i="14"/>
  <c r="P633" i="14"/>
  <c r="O633" i="14"/>
  <c r="T632" i="14"/>
  <c r="S632" i="14"/>
  <c r="P632" i="14"/>
  <c r="O632" i="14"/>
  <c r="T631" i="14"/>
  <c r="S631" i="14"/>
  <c r="P631" i="14"/>
  <c r="O631" i="14"/>
  <c r="T630" i="14"/>
  <c r="S630" i="14"/>
  <c r="P630" i="14"/>
  <c r="O630" i="14"/>
  <c r="T629" i="14"/>
  <c r="S629" i="14"/>
  <c r="P629" i="14"/>
  <c r="O629" i="14"/>
  <c r="T628" i="14"/>
  <c r="S628" i="14"/>
  <c r="P628" i="14"/>
  <c r="O628" i="14"/>
  <c r="T627" i="14"/>
  <c r="S627" i="14"/>
  <c r="P627" i="14"/>
  <c r="O627" i="14"/>
  <c r="T626" i="14"/>
  <c r="S626" i="14"/>
  <c r="P626" i="14"/>
  <c r="O626" i="14"/>
  <c r="T625" i="14"/>
  <c r="S625" i="14"/>
  <c r="P625" i="14"/>
  <c r="O625" i="14"/>
  <c r="T624" i="14"/>
  <c r="S624" i="14"/>
  <c r="P624" i="14"/>
  <c r="O624" i="14"/>
  <c r="T623" i="14"/>
  <c r="S623" i="14"/>
  <c r="P623" i="14"/>
  <c r="O623" i="14"/>
  <c r="T622" i="14"/>
  <c r="S622" i="14"/>
  <c r="P622" i="14"/>
  <c r="O622" i="14"/>
  <c r="T621" i="14"/>
  <c r="S621" i="14"/>
  <c r="P621" i="14"/>
  <c r="O621" i="14"/>
  <c r="T620" i="14"/>
  <c r="S620" i="14"/>
  <c r="P620" i="14"/>
  <c r="O620" i="14"/>
  <c r="T619" i="14"/>
  <c r="S619" i="14"/>
  <c r="P619" i="14"/>
  <c r="O619" i="14"/>
  <c r="T618" i="14"/>
  <c r="S618" i="14"/>
  <c r="P618" i="14"/>
  <c r="O618" i="14"/>
  <c r="T617" i="14"/>
  <c r="S617" i="14"/>
  <c r="P617" i="14"/>
  <c r="O617" i="14"/>
  <c r="T616" i="14"/>
  <c r="S616" i="14"/>
  <c r="P616" i="14"/>
  <c r="O616" i="14"/>
  <c r="T615" i="14"/>
  <c r="S615" i="14"/>
  <c r="P615" i="14"/>
  <c r="O615" i="14"/>
  <c r="T614" i="14"/>
  <c r="S614" i="14"/>
  <c r="P614" i="14"/>
  <c r="O614" i="14"/>
  <c r="T613" i="14"/>
  <c r="S613" i="14"/>
  <c r="P613" i="14"/>
  <c r="O613" i="14"/>
  <c r="T612" i="14"/>
  <c r="S612" i="14"/>
  <c r="P612" i="14"/>
  <c r="O612" i="14"/>
  <c r="T611" i="14"/>
  <c r="S611" i="14"/>
  <c r="P611" i="14"/>
  <c r="O611" i="14"/>
  <c r="T610" i="14"/>
  <c r="S610" i="14"/>
  <c r="P610" i="14"/>
  <c r="O610" i="14"/>
  <c r="T609" i="14"/>
  <c r="S609" i="14"/>
  <c r="P609" i="14"/>
  <c r="O609" i="14"/>
  <c r="T608" i="14"/>
  <c r="S608" i="14"/>
  <c r="P608" i="14"/>
  <c r="O608" i="14"/>
  <c r="T607" i="14"/>
  <c r="S607" i="14"/>
  <c r="P607" i="14"/>
  <c r="O607" i="14"/>
  <c r="T606" i="14"/>
  <c r="S606" i="14"/>
  <c r="P606" i="14"/>
  <c r="O606" i="14"/>
  <c r="T605" i="14"/>
  <c r="S605" i="14"/>
  <c r="P605" i="14"/>
  <c r="O605" i="14"/>
  <c r="T604" i="14"/>
  <c r="S604" i="14"/>
  <c r="P604" i="14"/>
  <c r="O604" i="14"/>
  <c r="T603" i="14"/>
  <c r="S603" i="14"/>
  <c r="P603" i="14"/>
  <c r="O603" i="14"/>
  <c r="T602" i="14"/>
  <c r="S602" i="14"/>
  <c r="P602" i="14"/>
  <c r="O602" i="14"/>
  <c r="T601" i="14"/>
  <c r="S601" i="14"/>
  <c r="P601" i="14"/>
  <c r="O601" i="14"/>
  <c r="T600" i="14"/>
  <c r="S600" i="14"/>
  <c r="P600" i="14"/>
  <c r="O600" i="14"/>
  <c r="T599" i="14"/>
  <c r="S599" i="14"/>
  <c r="P599" i="14"/>
  <c r="O599" i="14"/>
  <c r="T598" i="14"/>
  <c r="S598" i="14"/>
  <c r="P598" i="14"/>
  <c r="O598" i="14"/>
  <c r="T597" i="14"/>
  <c r="S597" i="14"/>
  <c r="P597" i="14"/>
  <c r="O597" i="14"/>
  <c r="T596" i="14"/>
  <c r="S596" i="14"/>
  <c r="P596" i="14"/>
  <c r="O596" i="14"/>
  <c r="T595" i="14"/>
  <c r="S595" i="14"/>
  <c r="P595" i="14"/>
  <c r="O595" i="14"/>
  <c r="T594" i="14"/>
  <c r="S594" i="14"/>
  <c r="P594" i="14"/>
  <c r="O594" i="14"/>
  <c r="T593" i="14"/>
  <c r="S593" i="14"/>
  <c r="P593" i="14"/>
  <c r="O593" i="14"/>
  <c r="T592" i="14"/>
  <c r="S592" i="14"/>
  <c r="P592" i="14"/>
  <c r="O592" i="14"/>
  <c r="T591" i="14"/>
  <c r="S591" i="14"/>
  <c r="P591" i="14"/>
  <c r="O591" i="14"/>
  <c r="T590" i="14"/>
  <c r="S590" i="14"/>
  <c r="P590" i="14"/>
  <c r="O590" i="14"/>
  <c r="T589" i="14"/>
  <c r="S589" i="14"/>
  <c r="P589" i="14"/>
  <c r="O589" i="14"/>
  <c r="T588" i="14"/>
  <c r="S588" i="14"/>
  <c r="P588" i="14"/>
  <c r="O588" i="14"/>
  <c r="T587" i="14"/>
  <c r="S587" i="14"/>
  <c r="P587" i="14"/>
  <c r="O587" i="14"/>
  <c r="T586" i="14"/>
  <c r="S586" i="14"/>
  <c r="P586" i="14"/>
  <c r="O586" i="14"/>
  <c r="T585" i="14"/>
  <c r="S585" i="14"/>
  <c r="P585" i="14"/>
  <c r="O585" i="14"/>
  <c r="T584" i="14"/>
  <c r="S584" i="14"/>
  <c r="P584" i="14"/>
  <c r="O584" i="14"/>
  <c r="T583" i="14"/>
  <c r="S583" i="14"/>
  <c r="P583" i="14"/>
  <c r="O583" i="14"/>
  <c r="T582" i="14"/>
  <c r="S582" i="14"/>
  <c r="P582" i="14"/>
  <c r="O582" i="14"/>
  <c r="T581" i="14"/>
  <c r="S581" i="14"/>
  <c r="P581" i="14"/>
  <c r="O581" i="14"/>
  <c r="T580" i="14"/>
  <c r="S580" i="14"/>
  <c r="P580" i="14"/>
  <c r="O580" i="14"/>
  <c r="T579" i="14"/>
  <c r="S579" i="14"/>
  <c r="P579" i="14"/>
  <c r="O579" i="14"/>
  <c r="T578" i="14"/>
  <c r="S578" i="14"/>
  <c r="P578" i="14"/>
  <c r="O578" i="14"/>
  <c r="T577" i="14"/>
  <c r="S577" i="14"/>
  <c r="P577" i="14"/>
  <c r="O577" i="14"/>
  <c r="T576" i="14"/>
  <c r="S576" i="14"/>
  <c r="P576" i="14"/>
  <c r="O576" i="14"/>
  <c r="T575" i="14"/>
  <c r="S575" i="14"/>
  <c r="P575" i="14"/>
  <c r="O575" i="14"/>
  <c r="T574" i="14"/>
  <c r="S574" i="14"/>
  <c r="P574" i="14"/>
  <c r="O574" i="14"/>
  <c r="T573" i="14"/>
  <c r="S573" i="14"/>
  <c r="P573" i="14"/>
  <c r="O573" i="14"/>
  <c r="T572" i="14"/>
  <c r="S572" i="14"/>
  <c r="P572" i="14"/>
  <c r="O572" i="14"/>
  <c r="T571" i="14"/>
  <c r="S571" i="14"/>
  <c r="P571" i="14"/>
  <c r="O571" i="14"/>
  <c r="T570" i="14"/>
  <c r="S570" i="14"/>
  <c r="P570" i="14"/>
  <c r="O570" i="14"/>
  <c r="T569" i="14"/>
  <c r="S569" i="14"/>
  <c r="P569" i="14"/>
  <c r="O569" i="14"/>
  <c r="T568" i="14"/>
  <c r="S568" i="14"/>
  <c r="P568" i="14"/>
  <c r="O568" i="14"/>
  <c r="T567" i="14"/>
  <c r="S567" i="14"/>
  <c r="P567" i="14"/>
  <c r="O567" i="14"/>
  <c r="T566" i="14"/>
  <c r="S566" i="14"/>
  <c r="P566" i="14"/>
  <c r="O566" i="14"/>
  <c r="T565" i="14"/>
  <c r="S565" i="14"/>
  <c r="P565" i="14"/>
  <c r="O565" i="14"/>
  <c r="T564" i="14"/>
  <c r="S564" i="14"/>
  <c r="P564" i="14"/>
  <c r="O564" i="14"/>
  <c r="T563" i="14"/>
  <c r="S563" i="14"/>
  <c r="P563" i="14"/>
  <c r="O563" i="14"/>
  <c r="T562" i="14"/>
  <c r="S562" i="14"/>
  <c r="P562" i="14"/>
  <c r="O562" i="14"/>
  <c r="T561" i="14"/>
  <c r="S561" i="14"/>
  <c r="P561" i="14"/>
  <c r="O561" i="14"/>
  <c r="T560" i="14"/>
  <c r="S560" i="14"/>
  <c r="P560" i="14"/>
  <c r="O560" i="14"/>
  <c r="T559" i="14"/>
  <c r="S559" i="14"/>
  <c r="P559" i="14"/>
  <c r="O559" i="14"/>
  <c r="T558" i="14"/>
  <c r="S558" i="14"/>
  <c r="P558" i="14"/>
  <c r="O558" i="14"/>
  <c r="T557" i="14"/>
  <c r="S557" i="14"/>
  <c r="P557" i="14"/>
  <c r="O557" i="14"/>
  <c r="T556" i="14"/>
  <c r="S556" i="14"/>
  <c r="P556" i="14"/>
  <c r="O556" i="14"/>
  <c r="T555" i="14"/>
  <c r="S555" i="14"/>
  <c r="P555" i="14"/>
  <c r="O555" i="14"/>
  <c r="T554" i="14"/>
  <c r="S554" i="14"/>
  <c r="P554" i="14"/>
  <c r="O554" i="14"/>
  <c r="T553" i="14"/>
  <c r="S553" i="14"/>
  <c r="P553" i="14"/>
  <c r="O553" i="14"/>
  <c r="T552" i="14"/>
  <c r="S552" i="14"/>
  <c r="P552" i="14"/>
  <c r="O552" i="14"/>
  <c r="T551" i="14"/>
  <c r="S551" i="14"/>
  <c r="P551" i="14"/>
  <c r="O551" i="14"/>
  <c r="T550" i="14"/>
  <c r="S550" i="14"/>
  <c r="P550" i="14"/>
  <c r="O550" i="14"/>
  <c r="T549" i="14"/>
  <c r="S549" i="14"/>
  <c r="P549" i="14"/>
  <c r="O549" i="14"/>
  <c r="T548" i="14"/>
  <c r="S548" i="14"/>
  <c r="P548" i="14"/>
  <c r="O548" i="14"/>
  <c r="T547" i="14"/>
  <c r="S547" i="14"/>
  <c r="P547" i="14"/>
  <c r="O547" i="14"/>
  <c r="T546" i="14"/>
  <c r="S546" i="14"/>
  <c r="P546" i="14"/>
  <c r="O546" i="14"/>
  <c r="T545" i="14"/>
  <c r="S545" i="14"/>
  <c r="P545" i="14"/>
  <c r="O545" i="14"/>
  <c r="T544" i="14"/>
  <c r="S544" i="14"/>
  <c r="P544" i="14"/>
  <c r="O544" i="14"/>
  <c r="T543" i="14"/>
  <c r="S543" i="14"/>
  <c r="P543" i="14"/>
  <c r="O543" i="14"/>
  <c r="T542" i="14"/>
  <c r="S542" i="14"/>
  <c r="P542" i="14"/>
  <c r="O542" i="14"/>
  <c r="T541" i="14"/>
  <c r="S541" i="14"/>
  <c r="P541" i="14"/>
  <c r="O541" i="14"/>
  <c r="T540" i="14"/>
  <c r="S540" i="14"/>
  <c r="P540" i="14"/>
  <c r="O540" i="14"/>
  <c r="T539" i="14"/>
  <c r="S539" i="14"/>
  <c r="P539" i="14"/>
  <c r="O539" i="14"/>
  <c r="T538" i="14"/>
  <c r="S538" i="14"/>
  <c r="P538" i="14"/>
  <c r="O538" i="14"/>
  <c r="T537" i="14"/>
  <c r="S537" i="14"/>
  <c r="P537" i="14"/>
  <c r="O537" i="14"/>
  <c r="T536" i="14"/>
  <c r="S536" i="14"/>
  <c r="P536" i="14"/>
  <c r="O536" i="14"/>
  <c r="T535" i="14"/>
  <c r="S535" i="14"/>
  <c r="P535" i="14"/>
  <c r="O535" i="14"/>
  <c r="T534" i="14"/>
  <c r="S534" i="14"/>
  <c r="P534" i="14"/>
  <c r="O534" i="14"/>
  <c r="T533" i="14"/>
  <c r="S533" i="14"/>
  <c r="P533" i="14"/>
  <c r="O533" i="14"/>
  <c r="T532" i="14"/>
  <c r="S532" i="14"/>
  <c r="P532" i="14"/>
  <c r="O532" i="14"/>
  <c r="T531" i="14"/>
  <c r="S531" i="14"/>
  <c r="P531" i="14"/>
  <c r="O531" i="14"/>
  <c r="T530" i="14"/>
  <c r="S530" i="14"/>
  <c r="P530" i="14"/>
  <c r="O530" i="14"/>
  <c r="T529" i="14"/>
  <c r="S529" i="14"/>
  <c r="P529" i="14"/>
  <c r="O529" i="14"/>
  <c r="T528" i="14"/>
  <c r="S528" i="14"/>
  <c r="P528" i="14"/>
  <c r="O528" i="14"/>
  <c r="T527" i="14"/>
  <c r="S527" i="14"/>
  <c r="P527" i="14"/>
  <c r="O527" i="14"/>
  <c r="T526" i="14"/>
  <c r="S526" i="14"/>
  <c r="P526" i="14"/>
  <c r="O526" i="14"/>
  <c r="T525" i="14"/>
  <c r="S525" i="14"/>
  <c r="P525" i="14"/>
  <c r="O525" i="14"/>
  <c r="T524" i="14"/>
  <c r="S524" i="14"/>
  <c r="P524" i="14"/>
  <c r="O524" i="14"/>
  <c r="T523" i="14"/>
  <c r="S523" i="14"/>
  <c r="P523" i="14"/>
  <c r="O523" i="14"/>
  <c r="T522" i="14"/>
  <c r="S522" i="14"/>
  <c r="P522" i="14"/>
  <c r="O522" i="14"/>
  <c r="T521" i="14"/>
  <c r="S521" i="14"/>
  <c r="P521" i="14"/>
  <c r="O521" i="14"/>
  <c r="T520" i="14"/>
  <c r="S520" i="14"/>
  <c r="P520" i="14"/>
  <c r="O520" i="14"/>
  <c r="T519" i="14"/>
  <c r="S519" i="14"/>
  <c r="P519" i="14"/>
  <c r="O519" i="14"/>
  <c r="T518" i="14"/>
  <c r="S518" i="14"/>
  <c r="P518" i="14"/>
  <c r="O518" i="14"/>
  <c r="T517" i="14"/>
  <c r="S517" i="14"/>
  <c r="P517" i="14"/>
  <c r="O517" i="14"/>
  <c r="T516" i="14"/>
  <c r="S516" i="14"/>
  <c r="P516" i="14"/>
  <c r="O516" i="14"/>
  <c r="T515" i="14"/>
  <c r="S515" i="14"/>
  <c r="P515" i="14"/>
  <c r="O515" i="14"/>
  <c r="T514" i="14"/>
  <c r="S514" i="14"/>
  <c r="P514" i="14"/>
  <c r="O514" i="14"/>
  <c r="T513" i="14"/>
  <c r="S513" i="14"/>
  <c r="P513" i="14"/>
  <c r="O513" i="14"/>
  <c r="T512" i="14"/>
  <c r="S512" i="14"/>
  <c r="P512" i="14"/>
  <c r="O512" i="14"/>
  <c r="T511" i="14"/>
  <c r="S511" i="14"/>
  <c r="P511" i="14"/>
  <c r="O511" i="14"/>
  <c r="T510" i="14"/>
  <c r="S510" i="14"/>
  <c r="P510" i="14"/>
  <c r="O510" i="14"/>
  <c r="T509" i="14"/>
  <c r="S509" i="14"/>
  <c r="P509" i="14"/>
  <c r="O509" i="14"/>
  <c r="T508" i="14"/>
  <c r="S508" i="14"/>
  <c r="P508" i="14"/>
  <c r="O508" i="14"/>
  <c r="T507" i="14"/>
  <c r="S507" i="14"/>
  <c r="P507" i="14"/>
  <c r="O507" i="14"/>
  <c r="T506" i="14"/>
  <c r="S506" i="14"/>
  <c r="P506" i="14"/>
  <c r="O506" i="14"/>
  <c r="T505" i="14"/>
  <c r="S505" i="14"/>
  <c r="P505" i="14"/>
  <c r="O505" i="14"/>
  <c r="T504" i="14"/>
  <c r="S504" i="14"/>
  <c r="P504" i="14"/>
  <c r="O504" i="14"/>
  <c r="T503" i="14"/>
  <c r="S503" i="14"/>
  <c r="P503" i="14"/>
  <c r="O503" i="14"/>
  <c r="T502" i="14"/>
  <c r="S502" i="14"/>
  <c r="P502" i="14"/>
  <c r="O502" i="14"/>
  <c r="T501" i="14"/>
  <c r="S501" i="14"/>
  <c r="P501" i="14"/>
  <c r="O501" i="14"/>
  <c r="T500" i="14"/>
  <c r="S500" i="14"/>
  <c r="P500" i="14"/>
  <c r="O500" i="14"/>
  <c r="T499" i="14"/>
  <c r="S499" i="14"/>
  <c r="P499" i="14"/>
  <c r="O499" i="14"/>
  <c r="T498" i="14"/>
  <c r="S498" i="14"/>
  <c r="P498" i="14"/>
  <c r="O498" i="14"/>
  <c r="T497" i="14"/>
  <c r="S497" i="14"/>
  <c r="P497" i="14"/>
  <c r="O497" i="14"/>
  <c r="T496" i="14"/>
  <c r="S496" i="14"/>
  <c r="P496" i="14"/>
  <c r="O496" i="14"/>
  <c r="T495" i="14"/>
  <c r="S495" i="14"/>
  <c r="P495" i="14"/>
  <c r="O495" i="14"/>
  <c r="T494" i="14"/>
  <c r="S494" i="14"/>
  <c r="P494" i="14"/>
  <c r="O494" i="14"/>
  <c r="T493" i="14"/>
  <c r="S493" i="14"/>
  <c r="P493" i="14"/>
  <c r="O493" i="14"/>
  <c r="T492" i="14"/>
  <c r="S492" i="14"/>
  <c r="P492" i="14"/>
  <c r="O492" i="14"/>
  <c r="T491" i="14"/>
  <c r="S491" i="14"/>
  <c r="P491" i="14"/>
  <c r="O491" i="14"/>
  <c r="T490" i="14"/>
  <c r="S490" i="14"/>
  <c r="P490" i="14"/>
  <c r="O490" i="14"/>
  <c r="T489" i="14"/>
  <c r="S489" i="14"/>
  <c r="P489" i="14"/>
  <c r="O489" i="14"/>
  <c r="T488" i="14"/>
  <c r="S488" i="14"/>
  <c r="P488" i="14"/>
  <c r="O488" i="14"/>
  <c r="T487" i="14"/>
  <c r="S487" i="14"/>
  <c r="P487" i="14"/>
  <c r="O487" i="14"/>
  <c r="T486" i="14"/>
  <c r="S486" i="14"/>
  <c r="P486" i="14"/>
  <c r="O486" i="14"/>
  <c r="T485" i="14"/>
  <c r="S485" i="14"/>
  <c r="P485" i="14"/>
  <c r="O485" i="14"/>
  <c r="T484" i="14"/>
  <c r="S484" i="14"/>
  <c r="P484" i="14"/>
  <c r="O484" i="14"/>
  <c r="T483" i="14"/>
  <c r="S483" i="14"/>
  <c r="P483" i="14"/>
  <c r="O483" i="14"/>
  <c r="T482" i="14"/>
  <c r="S482" i="14"/>
  <c r="P482" i="14"/>
  <c r="O482" i="14"/>
  <c r="T481" i="14"/>
  <c r="S481" i="14"/>
  <c r="P481" i="14"/>
  <c r="O481" i="14"/>
  <c r="T480" i="14"/>
  <c r="S480" i="14"/>
  <c r="P480" i="14"/>
  <c r="O480" i="14"/>
  <c r="T479" i="14"/>
  <c r="S479" i="14"/>
  <c r="P479" i="14"/>
  <c r="O479" i="14"/>
  <c r="T478" i="14"/>
  <c r="S478" i="14"/>
  <c r="P478" i="14"/>
  <c r="O478" i="14"/>
  <c r="T477" i="14"/>
  <c r="S477" i="14"/>
  <c r="P477" i="14"/>
  <c r="O477" i="14"/>
  <c r="T476" i="14"/>
  <c r="S476" i="14"/>
  <c r="P476" i="14"/>
  <c r="O476" i="14"/>
  <c r="T475" i="14"/>
  <c r="S475" i="14"/>
  <c r="P475" i="14"/>
  <c r="O475" i="14"/>
  <c r="T474" i="14"/>
  <c r="S474" i="14"/>
  <c r="P474" i="14"/>
  <c r="O474" i="14"/>
  <c r="T473" i="14"/>
  <c r="S473" i="14"/>
  <c r="P473" i="14"/>
  <c r="O473" i="14"/>
  <c r="T472" i="14"/>
  <c r="S472" i="14"/>
  <c r="P472" i="14"/>
  <c r="O472" i="14"/>
  <c r="T471" i="14"/>
  <c r="S471" i="14"/>
  <c r="P471" i="14"/>
  <c r="O471" i="14"/>
  <c r="T470" i="14"/>
  <c r="S470" i="14"/>
  <c r="P470" i="14"/>
  <c r="O470" i="14"/>
  <c r="T469" i="14"/>
  <c r="S469" i="14"/>
  <c r="P469" i="14"/>
  <c r="O469" i="14"/>
  <c r="T468" i="14"/>
  <c r="S468" i="14"/>
  <c r="P468" i="14"/>
  <c r="O468" i="14"/>
  <c r="T467" i="14"/>
  <c r="S467" i="14"/>
  <c r="P467" i="14"/>
  <c r="O467" i="14"/>
  <c r="T466" i="14"/>
  <c r="S466" i="14"/>
  <c r="P466" i="14"/>
  <c r="O466" i="14"/>
  <c r="T465" i="14"/>
  <c r="S465" i="14"/>
  <c r="P465" i="14"/>
  <c r="O465" i="14"/>
  <c r="T464" i="14"/>
  <c r="S464" i="14"/>
  <c r="P464" i="14"/>
  <c r="O464" i="14"/>
  <c r="T463" i="14"/>
  <c r="S463" i="14"/>
  <c r="P463" i="14"/>
  <c r="O463" i="14"/>
  <c r="T462" i="14"/>
  <c r="S462" i="14"/>
  <c r="P462" i="14"/>
  <c r="O462" i="14"/>
  <c r="T461" i="14"/>
  <c r="S461" i="14"/>
  <c r="P461" i="14"/>
  <c r="O461" i="14"/>
  <c r="T460" i="14"/>
  <c r="S460" i="14"/>
  <c r="P460" i="14"/>
  <c r="O460" i="14"/>
  <c r="T459" i="14"/>
  <c r="S459" i="14"/>
  <c r="P459" i="14"/>
  <c r="O459" i="14"/>
  <c r="T458" i="14"/>
  <c r="S458" i="14"/>
  <c r="P458" i="14"/>
  <c r="O458" i="14"/>
  <c r="T457" i="14"/>
  <c r="S457" i="14"/>
  <c r="P457" i="14"/>
  <c r="O457" i="14"/>
  <c r="T456" i="14"/>
  <c r="S456" i="14"/>
  <c r="P456" i="14"/>
  <c r="O456" i="14"/>
  <c r="T455" i="14"/>
  <c r="S455" i="14"/>
  <c r="P455" i="14"/>
  <c r="O455" i="14"/>
  <c r="T454" i="14"/>
  <c r="S454" i="14"/>
  <c r="P454" i="14"/>
  <c r="O454" i="14"/>
  <c r="T453" i="14"/>
  <c r="S453" i="14"/>
  <c r="P453" i="14"/>
  <c r="O453" i="14"/>
  <c r="T452" i="14"/>
  <c r="S452" i="14"/>
  <c r="P452" i="14"/>
  <c r="O452" i="14"/>
  <c r="T451" i="14"/>
  <c r="S451" i="14"/>
  <c r="P451" i="14"/>
  <c r="O451" i="14"/>
  <c r="T450" i="14"/>
  <c r="S450" i="14"/>
  <c r="P450" i="14"/>
  <c r="O450" i="14"/>
  <c r="T449" i="14"/>
  <c r="S449" i="14"/>
  <c r="P449" i="14"/>
  <c r="O449" i="14"/>
  <c r="T448" i="14"/>
  <c r="S448" i="14"/>
  <c r="P448" i="14"/>
  <c r="O448" i="14"/>
  <c r="T447" i="14"/>
  <c r="S447" i="14"/>
  <c r="P447" i="14"/>
  <c r="O447" i="14"/>
  <c r="T446" i="14"/>
  <c r="S446" i="14"/>
  <c r="P446" i="14"/>
  <c r="O446" i="14"/>
  <c r="T445" i="14"/>
  <c r="S445" i="14"/>
  <c r="P445" i="14"/>
  <c r="O445" i="14"/>
  <c r="T444" i="14"/>
  <c r="S444" i="14"/>
  <c r="P444" i="14"/>
  <c r="O444" i="14"/>
  <c r="T443" i="14"/>
  <c r="S443" i="14"/>
  <c r="P443" i="14"/>
  <c r="O443" i="14"/>
  <c r="T442" i="14"/>
  <c r="S442" i="14"/>
  <c r="P442" i="14"/>
  <c r="O442" i="14"/>
  <c r="T441" i="14"/>
  <c r="S441" i="14"/>
  <c r="P441" i="14"/>
  <c r="O441" i="14"/>
  <c r="T440" i="14"/>
  <c r="S440" i="14"/>
  <c r="P440" i="14"/>
  <c r="O440" i="14"/>
  <c r="T439" i="14"/>
  <c r="S439" i="14"/>
  <c r="P439" i="14"/>
  <c r="O439" i="14"/>
  <c r="T438" i="14"/>
  <c r="S438" i="14"/>
  <c r="P438" i="14"/>
  <c r="O438" i="14"/>
  <c r="T437" i="14"/>
  <c r="S437" i="14"/>
  <c r="P437" i="14"/>
  <c r="O437" i="14"/>
  <c r="T436" i="14"/>
  <c r="S436" i="14"/>
  <c r="P436" i="14"/>
  <c r="O436" i="14"/>
  <c r="T435" i="14"/>
  <c r="S435" i="14"/>
  <c r="P435" i="14"/>
  <c r="O435" i="14"/>
  <c r="T434" i="14"/>
  <c r="S434" i="14"/>
  <c r="P434" i="14"/>
  <c r="O434" i="14"/>
  <c r="T433" i="14"/>
  <c r="S433" i="14"/>
  <c r="P433" i="14"/>
  <c r="O433" i="14"/>
  <c r="T432" i="14"/>
  <c r="S432" i="14"/>
  <c r="P432" i="14"/>
  <c r="O432" i="14"/>
  <c r="T431" i="14"/>
  <c r="S431" i="14"/>
  <c r="P431" i="14"/>
  <c r="O431" i="14"/>
  <c r="T430" i="14"/>
  <c r="S430" i="14"/>
  <c r="P430" i="14"/>
  <c r="O430" i="14"/>
  <c r="T429" i="14"/>
  <c r="S429" i="14"/>
  <c r="P429" i="14"/>
  <c r="O429" i="14"/>
  <c r="T428" i="14"/>
  <c r="S428" i="14"/>
  <c r="P428" i="14"/>
  <c r="O428" i="14"/>
  <c r="T427" i="14"/>
  <c r="S427" i="14"/>
  <c r="P427" i="14"/>
  <c r="O427" i="14"/>
  <c r="T426" i="14"/>
  <c r="S426" i="14"/>
  <c r="P426" i="14"/>
  <c r="O426" i="14"/>
  <c r="T425" i="14"/>
  <c r="S425" i="14"/>
  <c r="P425" i="14"/>
  <c r="O425" i="14"/>
  <c r="T424" i="14"/>
  <c r="S424" i="14"/>
  <c r="P424" i="14"/>
  <c r="O424" i="14"/>
  <c r="T423" i="14"/>
  <c r="S423" i="14"/>
  <c r="P423" i="14"/>
  <c r="O423" i="14"/>
  <c r="T422" i="14"/>
  <c r="S422" i="14"/>
  <c r="P422" i="14"/>
  <c r="O422" i="14"/>
  <c r="T421" i="14"/>
  <c r="S421" i="14"/>
  <c r="P421" i="14"/>
  <c r="O421" i="14"/>
  <c r="T420" i="14"/>
  <c r="S420" i="14"/>
  <c r="P420" i="14"/>
  <c r="O420" i="14"/>
  <c r="T419" i="14"/>
  <c r="S419" i="14"/>
  <c r="P419" i="14"/>
  <c r="O419" i="14"/>
  <c r="T418" i="14"/>
  <c r="S418" i="14"/>
  <c r="P418" i="14"/>
  <c r="O418" i="14"/>
  <c r="T417" i="14"/>
  <c r="S417" i="14"/>
  <c r="P417" i="14"/>
  <c r="O417" i="14"/>
  <c r="T416" i="14"/>
  <c r="S416" i="14"/>
  <c r="P416" i="14"/>
  <c r="O416" i="14"/>
  <c r="T415" i="14"/>
  <c r="S415" i="14"/>
  <c r="P415" i="14"/>
  <c r="O415" i="14"/>
  <c r="T414" i="14"/>
  <c r="S414" i="14"/>
  <c r="P414" i="14"/>
  <c r="O414" i="14"/>
  <c r="T413" i="14"/>
  <c r="S413" i="14"/>
  <c r="P413" i="14"/>
  <c r="O413" i="14"/>
  <c r="T412" i="14"/>
  <c r="S412" i="14"/>
  <c r="P412" i="14"/>
  <c r="O412" i="14"/>
  <c r="T411" i="14"/>
  <c r="S411" i="14"/>
  <c r="P411" i="14"/>
  <c r="O411" i="14"/>
  <c r="T410" i="14"/>
  <c r="S410" i="14"/>
  <c r="P410" i="14"/>
  <c r="O410" i="14"/>
  <c r="T409" i="14"/>
  <c r="S409" i="14"/>
  <c r="P409" i="14"/>
  <c r="O409" i="14"/>
  <c r="T408" i="14"/>
  <c r="S408" i="14"/>
  <c r="P408" i="14"/>
  <c r="O408" i="14"/>
  <c r="T407" i="14"/>
  <c r="S407" i="14"/>
  <c r="P407" i="14"/>
  <c r="O407" i="14"/>
  <c r="T406" i="14"/>
  <c r="S406" i="14"/>
  <c r="P406" i="14"/>
  <c r="O406" i="14"/>
  <c r="T405" i="14"/>
  <c r="S405" i="14"/>
  <c r="P405" i="14"/>
  <c r="O405" i="14"/>
  <c r="T404" i="14"/>
  <c r="S404" i="14"/>
  <c r="P404" i="14"/>
  <c r="O404" i="14"/>
  <c r="T403" i="14"/>
  <c r="S403" i="14"/>
  <c r="P403" i="14"/>
  <c r="O403" i="14"/>
  <c r="T402" i="14"/>
  <c r="S402" i="14"/>
  <c r="P402" i="14"/>
  <c r="O402" i="14"/>
  <c r="T401" i="14"/>
  <c r="S401" i="14"/>
  <c r="P401" i="14"/>
  <c r="O401" i="14"/>
  <c r="T400" i="14"/>
  <c r="S400" i="14"/>
  <c r="P400" i="14"/>
  <c r="O400" i="14"/>
  <c r="T399" i="14"/>
  <c r="S399" i="14"/>
  <c r="P399" i="14"/>
  <c r="O399" i="14"/>
  <c r="T398" i="14"/>
  <c r="S398" i="14"/>
  <c r="P398" i="14"/>
  <c r="O398" i="14"/>
  <c r="T397" i="14"/>
  <c r="S397" i="14"/>
  <c r="P397" i="14"/>
  <c r="O397" i="14"/>
  <c r="T396" i="14"/>
  <c r="S396" i="14"/>
  <c r="P396" i="14"/>
  <c r="O396" i="14"/>
  <c r="T395" i="14"/>
  <c r="S395" i="14"/>
  <c r="P395" i="14"/>
  <c r="O395" i="14"/>
  <c r="T394" i="14"/>
  <c r="S394" i="14"/>
  <c r="P394" i="14"/>
  <c r="O394" i="14"/>
  <c r="T393" i="14"/>
  <c r="S393" i="14"/>
  <c r="P393" i="14"/>
  <c r="O393" i="14"/>
  <c r="T392" i="14"/>
  <c r="S392" i="14"/>
  <c r="P392" i="14"/>
  <c r="O392" i="14"/>
  <c r="T391" i="14"/>
  <c r="S391" i="14"/>
  <c r="P391" i="14"/>
  <c r="O391" i="14"/>
  <c r="T390" i="14"/>
  <c r="S390" i="14"/>
  <c r="P390" i="14"/>
  <c r="O390" i="14"/>
  <c r="T389" i="14"/>
  <c r="S389" i="14"/>
  <c r="P389" i="14"/>
  <c r="O389" i="14"/>
  <c r="T388" i="14"/>
  <c r="S388" i="14"/>
  <c r="P388" i="14"/>
  <c r="O388" i="14"/>
  <c r="T387" i="14"/>
  <c r="S387" i="14"/>
  <c r="P387" i="14"/>
  <c r="O387" i="14"/>
  <c r="T386" i="14"/>
  <c r="S386" i="14"/>
  <c r="P386" i="14"/>
  <c r="O386" i="14"/>
  <c r="T385" i="14"/>
  <c r="S385" i="14"/>
  <c r="P385" i="14"/>
  <c r="O385" i="14"/>
  <c r="T384" i="14"/>
  <c r="S384" i="14"/>
  <c r="P384" i="14"/>
  <c r="O384" i="14"/>
  <c r="T383" i="14"/>
  <c r="S383" i="14"/>
  <c r="P383" i="14"/>
  <c r="O383" i="14"/>
  <c r="T382" i="14"/>
  <c r="S382" i="14"/>
  <c r="P382" i="14"/>
  <c r="O382" i="14"/>
  <c r="T381" i="14"/>
  <c r="S381" i="14"/>
  <c r="P381" i="14"/>
  <c r="O381" i="14"/>
  <c r="T380" i="14"/>
  <c r="S380" i="14"/>
  <c r="P380" i="14"/>
  <c r="O380" i="14"/>
  <c r="T379" i="14"/>
  <c r="S379" i="14"/>
  <c r="P379" i="14"/>
  <c r="O379" i="14"/>
  <c r="T378" i="14"/>
  <c r="S378" i="14"/>
  <c r="P378" i="14"/>
  <c r="O378" i="14"/>
  <c r="T377" i="14"/>
  <c r="S377" i="14"/>
  <c r="P377" i="14"/>
  <c r="O377" i="14"/>
  <c r="T376" i="14"/>
  <c r="S376" i="14"/>
  <c r="P376" i="14"/>
  <c r="O376" i="14"/>
  <c r="T375" i="14"/>
  <c r="S375" i="14"/>
  <c r="P375" i="14"/>
  <c r="O375" i="14"/>
  <c r="T374" i="14"/>
  <c r="S374" i="14"/>
  <c r="P374" i="14"/>
  <c r="O374" i="14"/>
  <c r="T373" i="14"/>
  <c r="S373" i="14"/>
  <c r="P373" i="14"/>
  <c r="O373" i="14"/>
  <c r="T372" i="14"/>
  <c r="S372" i="14"/>
  <c r="P372" i="14"/>
  <c r="O372" i="14"/>
  <c r="T371" i="14"/>
  <c r="S371" i="14"/>
  <c r="P371" i="14"/>
  <c r="O371" i="14"/>
  <c r="T370" i="14"/>
  <c r="S370" i="14"/>
  <c r="P370" i="14"/>
  <c r="O370" i="14"/>
  <c r="T369" i="14"/>
  <c r="S369" i="14"/>
  <c r="P369" i="14"/>
  <c r="O369" i="14"/>
  <c r="T368" i="14"/>
  <c r="S368" i="14"/>
  <c r="P368" i="14"/>
  <c r="O368" i="14"/>
  <c r="T367" i="14"/>
  <c r="S367" i="14"/>
  <c r="P367" i="14"/>
  <c r="O367" i="14"/>
  <c r="T366" i="14"/>
  <c r="S366" i="14"/>
  <c r="P366" i="14"/>
  <c r="O366" i="14"/>
  <c r="T365" i="14"/>
  <c r="S365" i="14"/>
  <c r="P365" i="14"/>
  <c r="O365" i="14"/>
  <c r="T364" i="14"/>
  <c r="S364" i="14"/>
  <c r="P364" i="14"/>
  <c r="O364" i="14"/>
  <c r="T363" i="14"/>
  <c r="S363" i="14"/>
  <c r="P363" i="14"/>
  <c r="O363" i="14"/>
  <c r="T362" i="14"/>
  <c r="S362" i="14"/>
  <c r="P362" i="14"/>
  <c r="O362" i="14"/>
  <c r="T361" i="14"/>
  <c r="S361" i="14"/>
  <c r="P361" i="14"/>
  <c r="O361" i="14"/>
  <c r="T360" i="14"/>
  <c r="S360" i="14"/>
  <c r="P360" i="14"/>
  <c r="O360" i="14"/>
  <c r="T359" i="14"/>
  <c r="S359" i="14"/>
  <c r="P359" i="14"/>
  <c r="O359" i="14"/>
  <c r="T358" i="14"/>
  <c r="S358" i="14"/>
  <c r="P358" i="14"/>
  <c r="O358" i="14"/>
  <c r="T357" i="14"/>
  <c r="S357" i="14"/>
  <c r="P357" i="14"/>
  <c r="O357" i="14"/>
  <c r="T356" i="14"/>
  <c r="S356" i="14"/>
  <c r="P356" i="14"/>
  <c r="O356" i="14"/>
  <c r="T355" i="14"/>
  <c r="S355" i="14"/>
  <c r="P355" i="14"/>
  <c r="O355" i="14"/>
  <c r="T354" i="14"/>
  <c r="S354" i="14"/>
  <c r="P354" i="14"/>
  <c r="O354" i="14"/>
  <c r="T353" i="14"/>
  <c r="S353" i="14"/>
  <c r="P353" i="14"/>
  <c r="O353" i="14"/>
  <c r="T352" i="14"/>
  <c r="S352" i="14"/>
  <c r="P352" i="14"/>
  <c r="O352" i="14"/>
  <c r="T351" i="14"/>
  <c r="S351" i="14"/>
  <c r="P351" i="14"/>
  <c r="O351" i="14"/>
  <c r="T350" i="14"/>
  <c r="S350" i="14"/>
  <c r="P350" i="14"/>
  <c r="O350" i="14"/>
  <c r="T349" i="14"/>
  <c r="S349" i="14"/>
  <c r="P349" i="14"/>
  <c r="O349" i="14"/>
  <c r="T348" i="14"/>
  <c r="S348" i="14"/>
  <c r="P348" i="14"/>
  <c r="O348" i="14"/>
  <c r="T347" i="14"/>
  <c r="S347" i="14"/>
  <c r="P347" i="14"/>
  <c r="O347" i="14"/>
  <c r="T346" i="14"/>
  <c r="S346" i="14"/>
  <c r="P346" i="14"/>
  <c r="O346" i="14"/>
  <c r="T345" i="14"/>
  <c r="S345" i="14"/>
  <c r="P345" i="14"/>
  <c r="O345" i="14"/>
  <c r="T344" i="14"/>
  <c r="S344" i="14"/>
  <c r="P344" i="14"/>
  <c r="O344" i="14"/>
  <c r="T343" i="14"/>
  <c r="S343" i="14"/>
  <c r="P343" i="14"/>
  <c r="O343" i="14"/>
  <c r="T342" i="14"/>
  <c r="S342" i="14"/>
  <c r="P342" i="14"/>
  <c r="O342" i="14"/>
  <c r="T341" i="14"/>
  <c r="S341" i="14"/>
  <c r="P341" i="14"/>
  <c r="O341" i="14"/>
  <c r="T340" i="14"/>
  <c r="S340" i="14"/>
  <c r="P340" i="14"/>
  <c r="O340" i="14"/>
  <c r="T339" i="14"/>
  <c r="S339" i="14"/>
  <c r="P339" i="14"/>
  <c r="O339" i="14"/>
  <c r="T338" i="14"/>
  <c r="S338" i="14"/>
  <c r="P338" i="14"/>
  <c r="O338" i="14"/>
  <c r="T337" i="14"/>
  <c r="S337" i="14"/>
  <c r="P337" i="14"/>
  <c r="O337" i="14"/>
  <c r="T336" i="14"/>
  <c r="S336" i="14"/>
  <c r="P336" i="14"/>
  <c r="O336" i="14"/>
  <c r="T335" i="14"/>
  <c r="S335" i="14"/>
  <c r="P335" i="14"/>
  <c r="O335" i="14"/>
  <c r="T334" i="14"/>
  <c r="S334" i="14"/>
  <c r="P334" i="14"/>
  <c r="O334" i="14"/>
  <c r="T333" i="14"/>
  <c r="S333" i="14"/>
  <c r="P333" i="14"/>
  <c r="O333" i="14"/>
  <c r="T332" i="14"/>
  <c r="S332" i="14"/>
  <c r="P332" i="14"/>
  <c r="O332" i="14"/>
  <c r="T331" i="14"/>
  <c r="S331" i="14"/>
  <c r="P331" i="14"/>
  <c r="O331" i="14"/>
  <c r="T330" i="14"/>
  <c r="S330" i="14"/>
  <c r="P330" i="14"/>
  <c r="O330" i="14"/>
  <c r="T329" i="14"/>
  <c r="S329" i="14"/>
  <c r="P329" i="14"/>
  <c r="O329" i="14"/>
  <c r="T328" i="14"/>
  <c r="S328" i="14"/>
  <c r="P328" i="14"/>
  <c r="O328" i="14"/>
  <c r="T327" i="14"/>
  <c r="S327" i="14"/>
  <c r="P327" i="14"/>
  <c r="O327" i="14"/>
  <c r="T326" i="14"/>
  <c r="S326" i="14"/>
  <c r="P326" i="14"/>
  <c r="O326" i="14"/>
  <c r="T325" i="14"/>
  <c r="S325" i="14"/>
  <c r="P325" i="14"/>
  <c r="O325" i="14"/>
  <c r="T324" i="14"/>
  <c r="S324" i="14"/>
  <c r="P324" i="14"/>
  <c r="O324" i="14"/>
  <c r="T323" i="14"/>
  <c r="S323" i="14"/>
  <c r="P323" i="14"/>
  <c r="O323" i="14"/>
  <c r="T322" i="14"/>
  <c r="S322" i="14"/>
  <c r="P322" i="14"/>
  <c r="O322" i="14"/>
  <c r="T321" i="14"/>
  <c r="S321" i="14"/>
  <c r="P321" i="14"/>
  <c r="O321" i="14"/>
  <c r="T320" i="14"/>
  <c r="S320" i="14"/>
  <c r="P320" i="14"/>
  <c r="O320" i="14"/>
  <c r="T319" i="14"/>
  <c r="S319" i="14"/>
  <c r="P319" i="14"/>
  <c r="O319" i="14"/>
  <c r="T318" i="14"/>
  <c r="S318" i="14"/>
  <c r="P318" i="14"/>
  <c r="O318" i="14"/>
  <c r="T317" i="14"/>
  <c r="S317" i="14"/>
  <c r="P317" i="14"/>
  <c r="O317" i="14"/>
  <c r="T316" i="14"/>
  <c r="S316" i="14"/>
  <c r="P316" i="14"/>
  <c r="O316" i="14"/>
  <c r="T315" i="14"/>
  <c r="S315" i="14"/>
  <c r="P315" i="14"/>
  <c r="O315" i="14"/>
  <c r="T314" i="14"/>
  <c r="S314" i="14"/>
  <c r="P314" i="14"/>
  <c r="O314" i="14"/>
  <c r="T313" i="14"/>
  <c r="S313" i="14"/>
  <c r="P313" i="14"/>
  <c r="O313" i="14"/>
  <c r="T312" i="14"/>
  <c r="S312" i="14"/>
  <c r="P312" i="14"/>
  <c r="O312" i="14"/>
  <c r="T311" i="14"/>
  <c r="S311" i="14"/>
  <c r="P311" i="14"/>
  <c r="O311" i="14"/>
  <c r="T310" i="14"/>
  <c r="S310" i="14"/>
  <c r="P310" i="14"/>
  <c r="O310" i="14"/>
  <c r="T309" i="14"/>
  <c r="S309" i="14"/>
  <c r="P309" i="14"/>
  <c r="O309" i="14"/>
  <c r="T308" i="14"/>
  <c r="S308" i="14"/>
  <c r="P308" i="14"/>
  <c r="O308" i="14"/>
  <c r="T307" i="14"/>
  <c r="S307" i="14"/>
  <c r="P307" i="14"/>
  <c r="O307" i="14"/>
  <c r="T306" i="14"/>
  <c r="S306" i="14"/>
  <c r="P306" i="14"/>
  <c r="O306" i="14"/>
  <c r="T305" i="14"/>
  <c r="S305" i="14"/>
  <c r="P305" i="14"/>
  <c r="O305" i="14"/>
  <c r="T304" i="14"/>
  <c r="S304" i="14"/>
  <c r="P304" i="14"/>
  <c r="O304" i="14"/>
  <c r="T303" i="14"/>
  <c r="S303" i="14"/>
  <c r="P303" i="14"/>
  <c r="O303" i="14"/>
  <c r="T302" i="14"/>
  <c r="S302" i="14"/>
  <c r="P302" i="14"/>
  <c r="O302" i="14"/>
  <c r="T301" i="14"/>
  <c r="S301" i="14"/>
  <c r="P301" i="14"/>
  <c r="O301" i="14"/>
  <c r="T300" i="14"/>
  <c r="S300" i="14"/>
  <c r="P300" i="14"/>
  <c r="O300" i="14"/>
  <c r="T299" i="14"/>
  <c r="S299" i="14"/>
  <c r="P299" i="14"/>
  <c r="O299" i="14"/>
  <c r="T298" i="14"/>
  <c r="S298" i="14"/>
  <c r="P298" i="14"/>
  <c r="O298" i="14"/>
  <c r="T297" i="14"/>
  <c r="S297" i="14"/>
  <c r="P297" i="14"/>
  <c r="O297" i="14"/>
  <c r="T296" i="14"/>
  <c r="S296" i="14"/>
  <c r="P296" i="14"/>
  <c r="O296" i="14"/>
  <c r="T295" i="14"/>
  <c r="S295" i="14"/>
  <c r="P295" i="14"/>
  <c r="O295" i="14"/>
  <c r="T294" i="14"/>
  <c r="S294" i="14"/>
  <c r="P294" i="14"/>
  <c r="O294" i="14"/>
  <c r="T293" i="14"/>
  <c r="S293" i="14"/>
  <c r="P293" i="14"/>
  <c r="O293" i="14"/>
  <c r="T292" i="14"/>
  <c r="S292" i="14"/>
  <c r="P292" i="14"/>
  <c r="O292" i="14"/>
  <c r="T291" i="14"/>
  <c r="S291" i="14"/>
  <c r="P291" i="14"/>
  <c r="O291" i="14"/>
  <c r="T290" i="14"/>
  <c r="S290" i="14"/>
  <c r="P290" i="14"/>
  <c r="O290" i="14"/>
  <c r="T289" i="14"/>
  <c r="S289" i="14"/>
  <c r="P289" i="14"/>
  <c r="O289" i="14"/>
  <c r="T288" i="14"/>
  <c r="S288" i="14"/>
  <c r="P288" i="14"/>
  <c r="O288" i="14"/>
  <c r="T287" i="14"/>
  <c r="S287" i="14"/>
  <c r="P287" i="14"/>
  <c r="O287" i="14"/>
  <c r="T286" i="14"/>
  <c r="S286" i="14"/>
  <c r="P286" i="14"/>
  <c r="O286" i="14"/>
  <c r="T285" i="14"/>
  <c r="S285" i="14"/>
  <c r="P285" i="14"/>
  <c r="O285" i="14"/>
  <c r="T284" i="14"/>
  <c r="S284" i="14"/>
  <c r="P284" i="14"/>
  <c r="O284" i="14"/>
  <c r="T283" i="14"/>
  <c r="S283" i="14"/>
  <c r="P283" i="14"/>
  <c r="O283" i="14"/>
  <c r="T282" i="14"/>
  <c r="S282" i="14"/>
  <c r="P282" i="14"/>
  <c r="O282" i="14"/>
  <c r="T281" i="14"/>
  <c r="S281" i="14"/>
  <c r="P281" i="14"/>
  <c r="O281" i="14"/>
  <c r="T280" i="14"/>
  <c r="S280" i="14"/>
  <c r="P280" i="14"/>
  <c r="O280" i="14"/>
  <c r="T279" i="14"/>
  <c r="S279" i="14"/>
  <c r="P279" i="14"/>
  <c r="O279" i="14"/>
  <c r="T278" i="14"/>
  <c r="S278" i="14"/>
  <c r="P278" i="14"/>
  <c r="O278" i="14"/>
  <c r="T277" i="14"/>
  <c r="S277" i="14"/>
  <c r="P277" i="14"/>
  <c r="O277" i="14"/>
  <c r="T276" i="14"/>
  <c r="S276" i="14"/>
  <c r="P276" i="14"/>
  <c r="O276" i="14"/>
  <c r="T275" i="14"/>
  <c r="S275" i="14"/>
  <c r="P275" i="14"/>
  <c r="O275" i="14"/>
  <c r="T274" i="14"/>
  <c r="S274" i="14"/>
  <c r="P274" i="14"/>
  <c r="O274" i="14"/>
  <c r="T273" i="14"/>
  <c r="S273" i="14"/>
  <c r="P273" i="14"/>
  <c r="O273" i="14"/>
  <c r="T272" i="14"/>
  <c r="S272" i="14"/>
  <c r="P272" i="14"/>
  <c r="O272" i="14"/>
  <c r="T271" i="14"/>
  <c r="S271" i="14"/>
  <c r="P271" i="14"/>
  <c r="O271" i="14"/>
  <c r="T270" i="14"/>
  <c r="S270" i="14"/>
  <c r="P270" i="14"/>
  <c r="O270" i="14"/>
  <c r="T269" i="14"/>
  <c r="S269" i="14"/>
  <c r="P269" i="14"/>
  <c r="O269" i="14"/>
  <c r="T268" i="14"/>
  <c r="S268" i="14"/>
  <c r="P268" i="14"/>
  <c r="O268" i="14"/>
  <c r="T267" i="14"/>
  <c r="S267" i="14"/>
  <c r="P267" i="14"/>
  <c r="O267" i="14"/>
  <c r="T266" i="14"/>
  <c r="S266" i="14"/>
  <c r="P266" i="14"/>
  <c r="O266" i="14"/>
  <c r="T265" i="14"/>
  <c r="S265" i="14"/>
  <c r="P265" i="14"/>
  <c r="O265" i="14"/>
  <c r="T264" i="14"/>
  <c r="S264" i="14"/>
  <c r="P264" i="14"/>
  <c r="O264" i="14"/>
  <c r="T263" i="14"/>
  <c r="S263" i="14"/>
  <c r="P263" i="14"/>
  <c r="O263" i="14"/>
  <c r="T262" i="14"/>
  <c r="S262" i="14"/>
  <c r="P262" i="14"/>
  <c r="O262" i="14"/>
  <c r="T261" i="14"/>
  <c r="S261" i="14"/>
  <c r="P261" i="14"/>
  <c r="O261" i="14"/>
  <c r="T260" i="14"/>
  <c r="S260" i="14"/>
  <c r="P260" i="14"/>
  <c r="O260" i="14"/>
  <c r="T259" i="14"/>
  <c r="S259" i="14"/>
  <c r="P259" i="14"/>
  <c r="O259" i="14"/>
  <c r="T258" i="14"/>
  <c r="S258" i="14"/>
  <c r="P258" i="14"/>
  <c r="O258" i="14"/>
  <c r="T257" i="14"/>
  <c r="S257" i="14"/>
  <c r="P257" i="14"/>
  <c r="O257" i="14"/>
  <c r="T256" i="14"/>
  <c r="S256" i="14"/>
  <c r="P256" i="14"/>
  <c r="O256" i="14"/>
  <c r="T255" i="14"/>
  <c r="S255" i="14"/>
  <c r="P255" i="14"/>
  <c r="O255" i="14"/>
  <c r="T254" i="14"/>
  <c r="S254" i="14"/>
  <c r="P254" i="14"/>
  <c r="O254" i="14"/>
  <c r="T253" i="14"/>
  <c r="S253" i="14"/>
  <c r="P253" i="14"/>
  <c r="O253" i="14"/>
  <c r="T252" i="14"/>
  <c r="S252" i="14"/>
  <c r="P252" i="14"/>
  <c r="O252" i="14"/>
  <c r="T251" i="14"/>
  <c r="S251" i="14"/>
  <c r="P251" i="14"/>
  <c r="O251" i="14"/>
  <c r="T250" i="14"/>
  <c r="S250" i="14"/>
  <c r="P250" i="14"/>
  <c r="O250" i="14"/>
  <c r="T249" i="14"/>
  <c r="S249" i="14"/>
  <c r="P249" i="14"/>
  <c r="O249" i="14"/>
  <c r="T248" i="14"/>
  <c r="S248" i="14"/>
  <c r="P248" i="14"/>
  <c r="O248" i="14"/>
  <c r="T247" i="14"/>
  <c r="S247" i="14"/>
  <c r="P247" i="14"/>
  <c r="O247" i="14"/>
  <c r="T246" i="14"/>
  <c r="S246" i="14"/>
  <c r="P246" i="14"/>
  <c r="O246" i="14"/>
  <c r="T245" i="14"/>
  <c r="S245" i="14"/>
  <c r="P245" i="14"/>
  <c r="O245" i="14"/>
  <c r="T244" i="14"/>
  <c r="S244" i="14"/>
  <c r="P244" i="14"/>
  <c r="O244" i="14"/>
  <c r="T243" i="14"/>
  <c r="S243" i="14"/>
  <c r="P243" i="14"/>
  <c r="O243" i="14"/>
  <c r="T242" i="14"/>
  <c r="S242" i="14"/>
  <c r="P242" i="14"/>
  <c r="O242" i="14"/>
  <c r="T241" i="14"/>
  <c r="S241" i="14"/>
  <c r="P241" i="14"/>
  <c r="O241" i="14"/>
  <c r="T240" i="14"/>
  <c r="S240" i="14"/>
  <c r="P240" i="14"/>
  <c r="O240" i="14"/>
  <c r="T239" i="14"/>
  <c r="S239" i="14"/>
  <c r="P239" i="14"/>
  <c r="O239" i="14"/>
  <c r="T238" i="14"/>
  <c r="S238" i="14"/>
  <c r="P238" i="14"/>
  <c r="O238" i="14"/>
  <c r="T237" i="14"/>
  <c r="S237" i="14"/>
  <c r="P237" i="14"/>
  <c r="O237" i="14"/>
  <c r="T236" i="14"/>
  <c r="S236" i="14"/>
  <c r="P236" i="14"/>
  <c r="O236" i="14"/>
  <c r="T235" i="14"/>
  <c r="S235" i="14"/>
  <c r="P235" i="14"/>
  <c r="O235" i="14"/>
  <c r="T234" i="14"/>
  <c r="S234" i="14"/>
  <c r="P234" i="14"/>
  <c r="O234" i="14"/>
  <c r="T233" i="14"/>
  <c r="S233" i="14"/>
  <c r="P233" i="14"/>
  <c r="O233" i="14"/>
  <c r="T232" i="14"/>
  <c r="S232" i="14"/>
  <c r="P232" i="14"/>
  <c r="O232" i="14"/>
  <c r="T231" i="14"/>
  <c r="S231" i="14"/>
  <c r="P231" i="14"/>
  <c r="O231" i="14"/>
  <c r="T230" i="14"/>
  <c r="S230" i="14"/>
  <c r="P230" i="14"/>
  <c r="O230" i="14"/>
  <c r="T229" i="14"/>
  <c r="S229" i="14"/>
  <c r="P229" i="14"/>
  <c r="O229" i="14"/>
  <c r="T228" i="14"/>
  <c r="S228" i="14"/>
  <c r="P228" i="14"/>
  <c r="O228" i="14"/>
  <c r="T227" i="14"/>
  <c r="S227" i="14"/>
  <c r="P227" i="14"/>
  <c r="O227" i="14"/>
  <c r="T226" i="14"/>
  <c r="S226" i="14"/>
  <c r="P226" i="14"/>
  <c r="O226" i="14"/>
  <c r="T225" i="14"/>
  <c r="S225" i="14"/>
  <c r="P225" i="14"/>
  <c r="O225" i="14"/>
  <c r="T224" i="14"/>
  <c r="S224" i="14"/>
  <c r="P224" i="14"/>
  <c r="O224" i="14"/>
  <c r="T223" i="14"/>
  <c r="S223" i="14"/>
  <c r="P223" i="14"/>
  <c r="O223" i="14"/>
  <c r="T222" i="14"/>
  <c r="S222" i="14"/>
  <c r="P222" i="14"/>
  <c r="O222" i="14"/>
  <c r="T221" i="14"/>
  <c r="S221" i="14"/>
  <c r="P221" i="14"/>
  <c r="O221" i="14"/>
  <c r="T220" i="14"/>
  <c r="S220" i="14"/>
  <c r="P220" i="14"/>
  <c r="O220" i="14"/>
  <c r="T219" i="14"/>
  <c r="S219" i="14"/>
  <c r="P219" i="14"/>
  <c r="O219" i="14"/>
  <c r="T218" i="14"/>
  <c r="S218" i="14"/>
  <c r="P218" i="14"/>
  <c r="O218" i="14"/>
  <c r="T217" i="14"/>
  <c r="S217" i="14"/>
  <c r="P217" i="14"/>
  <c r="O217" i="14"/>
  <c r="T216" i="14"/>
  <c r="S216" i="14"/>
  <c r="P216" i="14"/>
  <c r="O216" i="14"/>
  <c r="T215" i="14"/>
  <c r="S215" i="14"/>
  <c r="P215" i="14"/>
  <c r="O215" i="14"/>
  <c r="T214" i="14"/>
  <c r="S214" i="14"/>
  <c r="P214" i="14"/>
  <c r="O214" i="14"/>
  <c r="T213" i="14"/>
  <c r="S213" i="14"/>
  <c r="P213" i="14"/>
  <c r="O213" i="14"/>
  <c r="T212" i="14"/>
  <c r="S212" i="14"/>
  <c r="P212" i="14"/>
  <c r="O212" i="14"/>
  <c r="T211" i="14"/>
  <c r="S211" i="14"/>
  <c r="P211" i="14"/>
  <c r="O211" i="14"/>
  <c r="T210" i="14"/>
  <c r="S210" i="14"/>
  <c r="P210" i="14"/>
  <c r="O210" i="14"/>
  <c r="T209" i="14"/>
  <c r="S209" i="14"/>
  <c r="P209" i="14"/>
  <c r="O209" i="14"/>
  <c r="T208" i="14"/>
  <c r="S208" i="14"/>
  <c r="P208" i="14"/>
  <c r="O208" i="14"/>
  <c r="T207" i="14"/>
  <c r="S207" i="14"/>
  <c r="P207" i="14"/>
  <c r="O207" i="14"/>
  <c r="T206" i="14"/>
  <c r="S206" i="14"/>
  <c r="P206" i="14"/>
  <c r="O206" i="14"/>
  <c r="T205" i="14"/>
  <c r="S205" i="14"/>
  <c r="P205" i="14"/>
  <c r="O205" i="14"/>
  <c r="T204" i="14"/>
  <c r="S204" i="14"/>
  <c r="P204" i="14"/>
  <c r="O204" i="14"/>
  <c r="T203" i="14"/>
  <c r="S203" i="14"/>
  <c r="P203" i="14"/>
  <c r="O203" i="14"/>
  <c r="T202" i="14"/>
  <c r="S202" i="14"/>
  <c r="P202" i="14"/>
  <c r="O202" i="14"/>
  <c r="T201" i="14"/>
  <c r="S201" i="14"/>
  <c r="P201" i="14"/>
  <c r="O201" i="14"/>
  <c r="T200" i="14"/>
  <c r="S200" i="14"/>
  <c r="P200" i="14"/>
  <c r="O200" i="14"/>
  <c r="T199" i="14"/>
  <c r="S199" i="14"/>
  <c r="P199" i="14"/>
  <c r="O199" i="14"/>
  <c r="T198" i="14"/>
  <c r="S198" i="14"/>
  <c r="P198" i="14"/>
  <c r="O198" i="14"/>
  <c r="T197" i="14"/>
  <c r="S197" i="14"/>
  <c r="P197" i="14"/>
  <c r="O197" i="14"/>
  <c r="T196" i="14"/>
  <c r="S196" i="14"/>
  <c r="P196" i="14"/>
  <c r="O196" i="14"/>
  <c r="T195" i="14"/>
  <c r="S195" i="14"/>
  <c r="P195" i="14"/>
  <c r="O195" i="14"/>
  <c r="T194" i="14"/>
  <c r="S194" i="14"/>
  <c r="P194" i="14"/>
  <c r="O194" i="14"/>
  <c r="T193" i="14"/>
  <c r="S193" i="14"/>
  <c r="P193" i="14"/>
  <c r="O193" i="14"/>
  <c r="T192" i="14"/>
  <c r="S192" i="14"/>
  <c r="P192" i="14"/>
  <c r="O192" i="14"/>
  <c r="T191" i="14"/>
  <c r="S191" i="14"/>
  <c r="P191" i="14"/>
  <c r="O191" i="14"/>
  <c r="T190" i="14"/>
  <c r="S190" i="14"/>
  <c r="P190" i="14"/>
  <c r="O190" i="14"/>
  <c r="T189" i="14"/>
  <c r="S189" i="14"/>
  <c r="P189" i="14"/>
  <c r="O189" i="14"/>
  <c r="T188" i="14"/>
  <c r="S188" i="14"/>
  <c r="P188" i="14"/>
  <c r="O188" i="14"/>
  <c r="T187" i="14"/>
  <c r="S187" i="14"/>
  <c r="P187" i="14"/>
  <c r="O187" i="14"/>
  <c r="T186" i="14"/>
  <c r="S186" i="14"/>
  <c r="P186" i="14"/>
  <c r="O186" i="14"/>
  <c r="T185" i="14"/>
  <c r="S185" i="14"/>
  <c r="P185" i="14"/>
  <c r="O185" i="14"/>
  <c r="T184" i="14"/>
  <c r="S184" i="14"/>
  <c r="P184" i="14"/>
  <c r="O184" i="14"/>
  <c r="T183" i="14"/>
  <c r="S183" i="14"/>
  <c r="P183" i="14"/>
  <c r="O183" i="14"/>
  <c r="T182" i="14"/>
  <c r="S182" i="14"/>
  <c r="P182" i="14"/>
  <c r="O182" i="14"/>
  <c r="T181" i="14"/>
  <c r="S181" i="14"/>
  <c r="P181" i="14"/>
  <c r="O181" i="14"/>
  <c r="T180" i="14"/>
  <c r="S180" i="14"/>
  <c r="P180" i="14"/>
  <c r="O180" i="14"/>
  <c r="T179" i="14"/>
  <c r="S179" i="14"/>
  <c r="P179" i="14"/>
  <c r="O179" i="14"/>
  <c r="T178" i="14"/>
  <c r="S178" i="14"/>
  <c r="P178" i="14"/>
  <c r="O178" i="14"/>
  <c r="T177" i="14"/>
  <c r="S177" i="14"/>
  <c r="P177" i="14"/>
  <c r="O177" i="14"/>
  <c r="T176" i="14"/>
  <c r="S176" i="14"/>
  <c r="P176" i="14"/>
  <c r="O176" i="14"/>
  <c r="T175" i="14"/>
  <c r="S175" i="14"/>
  <c r="P175" i="14"/>
  <c r="O175" i="14"/>
  <c r="T174" i="14"/>
  <c r="S174" i="14"/>
  <c r="P174" i="14"/>
  <c r="O174" i="14"/>
  <c r="T173" i="14"/>
  <c r="S173" i="14"/>
  <c r="P173" i="14"/>
  <c r="O173" i="14"/>
  <c r="T172" i="14"/>
  <c r="S172" i="14"/>
  <c r="P172" i="14"/>
  <c r="O172" i="14"/>
  <c r="T171" i="14"/>
  <c r="S171" i="14"/>
  <c r="P171" i="14"/>
  <c r="O171" i="14"/>
  <c r="T170" i="14"/>
  <c r="S170" i="14"/>
  <c r="P170" i="14"/>
  <c r="O170" i="14"/>
  <c r="T169" i="14"/>
  <c r="S169" i="14"/>
  <c r="P169" i="14"/>
  <c r="O169" i="14"/>
  <c r="T168" i="14"/>
  <c r="S168" i="14"/>
  <c r="P168" i="14"/>
  <c r="O168" i="14"/>
  <c r="T167" i="14"/>
  <c r="S167" i="14"/>
  <c r="P167" i="14"/>
  <c r="O167" i="14"/>
  <c r="T166" i="14"/>
  <c r="S166" i="14"/>
  <c r="P166" i="14"/>
  <c r="O166" i="14"/>
  <c r="T165" i="14"/>
  <c r="S165" i="14"/>
  <c r="P165" i="14"/>
  <c r="O165" i="14"/>
  <c r="T164" i="14"/>
  <c r="S164" i="14"/>
  <c r="P164" i="14"/>
  <c r="O164" i="14"/>
  <c r="T163" i="14"/>
  <c r="S163" i="14"/>
  <c r="P163" i="14"/>
  <c r="O163" i="14"/>
  <c r="T162" i="14"/>
  <c r="S162" i="14"/>
  <c r="P162" i="14"/>
  <c r="O162" i="14"/>
  <c r="T161" i="14"/>
  <c r="S161" i="14"/>
  <c r="P161" i="14"/>
  <c r="O161" i="14"/>
  <c r="T160" i="14"/>
  <c r="S160" i="14"/>
  <c r="P160" i="14"/>
  <c r="O160" i="14"/>
  <c r="T159" i="14"/>
  <c r="S159" i="14"/>
  <c r="P159" i="14"/>
  <c r="O159" i="14"/>
  <c r="T158" i="14"/>
  <c r="S158" i="14"/>
  <c r="P158" i="14"/>
  <c r="O158" i="14"/>
  <c r="T157" i="14"/>
  <c r="S157" i="14"/>
  <c r="P157" i="14"/>
  <c r="O157" i="14"/>
  <c r="T156" i="14"/>
  <c r="S156" i="14"/>
  <c r="P156" i="14"/>
  <c r="O156" i="14"/>
  <c r="T155" i="14"/>
  <c r="S155" i="14"/>
  <c r="P155" i="14"/>
  <c r="O155" i="14"/>
  <c r="T154" i="14"/>
  <c r="S154" i="14"/>
  <c r="P154" i="14"/>
  <c r="O154" i="14"/>
  <c r="T153" i="14"/>
  <c r="S153" i="14"/>
  <c r="P153" i="14"/>
  <c r="O153" i="14"/>
  <c r="T152" i="14"/>
  <c r="S152" i="14"/>
  <c r="P152" i="14"/>
  <c r="O152" i="14"/>
  <c r="T151" i="14"/>
  <c r="S151" i="14"/>
  <c r="P151" i="14"/>
  <c r="O151" i="14"/>
  <c r="T150" i="14"/>
  <c r="S150" i="14"/>
  <c r="P150" i="14"/>
  <c r="O150" i="14"/>
  <c r="T149" i="14"/>
  <c r="S149" i="14"/>
  <c r="P149" i="14"/>
  <c r="O149" i="14"/>
  <c r="T148" i="14"/>
  <c r="S148" i="14"/>
  <c r="P148" i="14"/>
  <c r="O148" i="14"/>
  <c r="T147" i="14"/>
  <c r="S147" i="14"/>
  <c r="P147" i="14"/>
  <c r="O147" i="14"/>
  <c r="T146" i="14"/>
  <c r="S146" i="14"/>
  <c r="P146" i="14"/>
  <c r="O146" i="14"/>
  <c r="T145" i="14"/>
  <c r="S145" i="14"/>
  <c r="P145" i="14"/>
  <c r="O145" i="14"/>
  <c r="T144" i="14"/>
  <c r="S144" i="14"/>
  <c r="P144" i="14"/>
  <c r="O144" i="14"/>
  <c r="T143" i="14"/>
  <c r="S143" i="14"/>
  <c r="P143" i="14"/>
  <c r="O143" i="14"/>
  <c r="T142" i="14"/>
  <c r="S142" i="14"/>
  <c r="P142" i="14"/>
  <c r="O142" i="14"/>
  <c r="T141" i="14"/>
  <c r="S141" i="14"/>
  <c r="P141" i="14"/>
  <c r="O141" i="14"/>
  <c r="T140" i="14"/>
  <c r="S140" i="14"/>
  <c r="P140" i="14"/>
  <c r="O140" i="14"/>
  <c r="T139" i="14"/>
  <c r="S139" i="14"/>
  <c r="P139" i="14"/>
  <c r="O139" i="14"/>
  <c r="T138" i="14"/>
  <c r="S138" i="14"/>
  <c r="P138" i="14"/>
  <c r="O138" i="14"/>
  <c r="T137" i="14"/>
  <c r="S137" i="14"/>
  <c r="P137" i="14"/>
  <c r="O137" i="14"/>
  <c r="T136" i="14"/>
  <c r="S136" i="14"/>
  <c r="P136" i="14"/>
  <c r="O136" i="14"/>
  <c r="T135" i="14"/>
  <c r="S135" i="14"/>
  <c r="P135" i="14"/>
  <c r="O135" i="14"/>
  <c r="T134" i="14"/>
  <c r="S134" i="14"/>
  <c r="P134" i="14"/>
  <c r="O134" i="14"/>
  <c r="T133" i="14"/>
  <c r="S133" i="14"/>
  <c r="P133" i="14"/>
  <c r="O133" i="14"/>
  <c r="T132" i="14"/>
  <c r="S132" i="14"/>
  <c r="P132" i="14"/>
  <c r="O132" i="14"/>
  <c r="T131" i="14"/>
  <c r="S131" i="14"/>
  <c r="P131" i="14"/>
  <c r="O131" i="14"/>
  <c r="T130" i="14"/>
  <c r="S130" i="14"/>
  <c r="P130" i="14"/>
  <c r="O130" i="14"/>
  <c r="T129" i="14"/>
  <c r="S129" i="14"/>
  <c r="P129" i="14"/>
  <c r="O129" i="14"/>
  <c r="T128" i="14"/>
  <c r="S128" i="14"/>
  <c r="P128" i="14"/>
  <c r="O128" i="14"/>
  <c r="T127" i="14"/>
  <c r="S127" i="14"/>
  <c r="P127" i="14"/>
  <c r="O127" i="14"/>
  <c r="T126" i="14"/>
  <c r="S126" i="14"/>
  <c r="P126" i="14"/>
  <c r="O126" i="14"/>
  <c r="T125" i="14"/>
  <c r="S125" i="14"/>
  <c r="P125" i="14"/>
  <c r="O125" i="14"/>
  <c r="T124" i="14"/>
  <c r="S124" i="14"/>
  <c r="P124" i="14"/>
  <c r="O124" i="14"/>
  <c r="T123" i="14"/>
  <c r="S123" i="14"/>
  <c r="P123" i="14"/>
  <c r="O123" i="14"/>
  <c r="T122" i="14"/>
  <c r="S122" i="14"/>
  <c r="P122" i="14"/>
  <c r="O122" i="14"/>
  <c r="T121" i="14"/>
  <c r="S121" i="14"/>
  <c r="P121" i="14"/>
  <c r="O121" i="14"/>
  <c r="T120" i="14"/>
  <c r="S120" i="14"/>
  <c r="P120" i="14"/>
  <c r="O120" i="14"/>
  <c r="T119" i="14"/>
  <c r="S119" i="14"/>
  <c r="P119" i="14"/>
  <c r="O119" i="14"/>
  <c r="T118" i="14"/>
  <c r="S118" i="14"/>
  <c r="P118" i="14"/>
  <c r="O118" i="14"/>
  <c r="T117" i="14"/>
  <c r="S117" i="14"/>
  <c r="P117" i="14"/>
  <c r="O117" i="14"/>
  <c r="T116" i="14"/>
  <c r="S116" i="14"/>
  <c r="P116" i="14"/>
  <c r="O116" i="14"/>
  <c r="T115" i="14"/>
  <c r="S115" i="14"/>
  <c r="P115" i="14"/>
  <c r="O115" i="14"/>
  <c r="T114" i="14"/>
  <c r="S114" i="14"/>
  <c r="P114" i="14"/>
  <c r="O114" i="14"/>
  <c r="T113" i="14"/>
  <c r="S113" i="14"/>
  <c r="P113" i="14"/>
  <c r="O113" i="14"/>
  <c r="T112" i="14"/>
  <c r="S112" i="14"/>
  <c r="P112" i="14"/>
  <c r="O112" i="14"/>
  <c r="T111" i="14"/>
  <c r="S111" i="14"/>
  <c r="P111" i="14"/>
  <c r="O111" i="14"/>
  <c r="T110" i="14"/>
  <c r="S110" i="14"/>
  <c r="P110" i="14"/>
  <c r="O110" i="14"/>
  <c r="T109" i="14"/>
  <c r="S109" i="14"/>
  <c r="P109" i="14"/>
  <c r="O109" i="14"/>
  <c r="T108" i="14"/>
  <c r="S108" i="14"/>
  <c r="P108" i="14"/>
  <c r="O108" i="14"/>
  <c r="T107" i="14"/>
  <c r="S107" i="14"/>
  <c r="P107" i="14"/>
  <c r="O107" i="14"/>
  <c r="T106" i="14"/>
  <c r="S106" i="14"/>
  <c r="P106" i="14"/>
  <c r="O106" i="14"/>
  <c r="T105" i="14"/>
  <c r="S105" i="14"/>
  <c r="P105" i="14"/>
  <c r="O105" i="14"/>
  <c r="T104" i="14"/>
  <c r="S104" i="14"/>
  <c r="P104" i="14"/>
  <c r="O104" i="14"/>
  <c r="T103" i="14"/>
  <c r="S103" i="14"/>
  <c r="P103" i="14"/>
  <c r="O103" i="14"/>
  <c r="T102" i="14"/>
  <c r="S102" i="14"/>
  <c r="P102" i="14"/>
  <c r="O102" i="14"/>
  <c r="T101" i="14"/>
  <c r="S101" i="14"/>
  <c r="P101" i="14"/>
  <c r="O101" i="14"/>
  <c r="T100" i="14"/>
  <c r="S100" i="14"/>
  <c r="P100" i="14"/>
  <c r="O100" i="14"/>
  <c r="T99" i="14"/>
  <c r="S99" i="14"/>
  <c r="P99" i="14"/>
  <c r="O99" i="14"/>
  <c r="T98" i="14"/>
  <c r="S98" i="14"/>
  <c r="P98" i="14"/>
  <c r="O98" i="14"/>
  <c r="T97" i="14"/>
  <c r="S97" i="14"/>
  <c r="P97" i="14"/>
  <c r="O97" i="14"/>
  <c r="T96" i="14"/>
  <c r="S96" i="14"/>
  <c r="P96" i="14"/>
  <c r="O96" i="14"/>
  <c r="T95" i="14"/>
  <c r="S95" i="14"/>
  <c r="P95" i="14"/>
  <c r="O95" i="14"/>
  <c r="T94" i="14"/>
  <c r="S94" i="14"/>
  <c r="P94" i="14"/>
  <c r="O94" i="14"/>
  <c r="T93" i="14"/>
  <c r="S93" i="14"/>
  <c r="P93" i="14"/>
  <c r="O93" i="14"/>
  <c r="T92" i="14"/>
  <c r="S92" i="14"/>
  <c r="P92" i="14"/>
  <c r="O92" i="14"/>
  <c r="T91" i="14"/>
  <c r="S91" i="14"/>
  <c r="P91" i="14"/>
  <c r="O91" i="14"/>
  <c r="T90" i="14"/>
  <c r="S90" i="14"/>
  <c r="P90" i="14"/>
  <c r="O90" i="14"/>
  <c r="T89" i="14"/>
  <c r="S89" i="14"/>
  <c r="P89" i="14"/>
  <c r="O89" i="14"/>
  <c r="T88" i="14"/>
  <c r="S88" i="14"/>
  <c r="P88" i="14"/>
  <c r="O88" i="14"/>
  <c r="T87" i="14"/>
  <c r="S87" i="14"/>
  <c r="P87" i="14"/>
  <c r="O87" i="14"/>
  <c r="T86" i="14"/>
  <c r="S86" i="14"/>
  <c r="P86" i="14"/>
  <c r="O86" i="14"/>
  <c r="T85" i="14"/>
  <c r="S85" i="14"/>
  <c r="P85" i="14"/>
  <c r="O85" i="14"/>
  <c r="T84" i="14"/>
  <c r="S84" i="14"/>
  <c r="P84" i="14"/>
  <c r="O84" i="14"/>
  <c r="T83" i="14"/>
  <c r="S83" i="14"/>
  <c r="P83" i="14"/>
  <c r="O83" i="14"/>
  <c r="T82" i="14"/>
  <c r="S82" i="14"/>
  <c r="P82" i="14"/>
  <c r="O82" i="14"/>
  <c r="T81" i="14"/>
  <c r="S81" i="14"/>
  <c r="P81" i="14"/>
  <c r="O81" i="14"/>
  <c r="T80" i="14"/>
  <c r="S80" i="14"/>
  <c r="P80" i="14"/>
  <c r="O80" i="14"/>
  <c r="T79" i="14"/>
  <c r="S79" i="14"/>
  <c r="P79" i="14"/>
  <c r="O79" i="14"/>
  <c r="T78" i="14"/>
  <c r="S78" i="14"/>
  <c r="P78" i="14"/>
  <c r="O78" i="14"/>
  <c r="T77" i="14"/>
  <c r="S77" i="14"/>
  <c r="P77" i="14"/>
  <c r="O77" i="14"/>
  <c r="T76" i="14"/>
  <c r="S76" i="14"/>
  <c r="P76" i="14"/>
  <c r="O76" i="14"/>
  <c r="T75" i="14"/>
  <c r="S75" i="14"/>
  <c r="P75" i="14"/>
  <c r="O75" i="14"/>
  <c r="T74" i="14"/>
  <c r="S74" i="14"/>
  <c r="P74" i="14"/>
  <c r="O74" i="14"/>
  <c r="T73" i="14"/>
  <c r="S73" i="14"/>
  <c r="P73" i="14"/>
  <c r="O73" i="14"/>
  <c r="T72" i="14"/>
  <c r="S72" i="14"/>
  <c r="P72" i="14"/>
  <c r="O72" i="14"/>
  <c r="T71" i="14"/>
  <c r="S71" i="14"/>
  <c r="P71" i="14"/>
  <c r="O71" i="14"/>
  <c r="T70" i="14"/>
  <c r="S70" i="14"/>
  <c r="P70" i="14"/>
  <c r="O70" i="14"/>
  <c r="T69" i="14"/>
  <c r="S69" i="14"/>
  <c r="P69" i="14"/>
  <c r="O69" i="14"/>
  <c r="T68" i="14"/>
  <c r="S68" i="14"/>
  <c r="P68" i="14"/>
  <c r="O68" i="14"/>
  <c r="T67" i="14"/>
  <c r="S67" i="14"/>
  <c r="P67" i="14"/>
  <c r="O67" i="14"/>
  <c r="T66" i="14"/>
  <c r="S66" i="14"/>
  <c r="P66" i="14"/>
  <c r="O66" i="14"/>
  <c r="T65" i="14"/>
  <c r="S65" i="14"/>
  <c r="P65" i="14"/>
  <c r="O65" i="14"/>
  <c r="T64" i="14"/>
  <c r="S64" i="14"/>
  <c r="P64" i="14"/>
  <c r="O64" i="14"/>
  <c r="T63" i="14"/>
  <c r="S63" i="14"/>
  <c r="P63" i="14"/>
  <c r="O63" i="14"/>
  <c r="T62" i="14"/>
  <c r="S62" i="14"/>
  <c r="P62" i="14"/>
  <c r="O62" i="14"/>
  <c r="T61" i="14"/>
  <c r="S61" i="14"/>
  <c r="P61" i="14"/>
  <c r="O61" i="14"/>
  <c r="T60" i="14"/>
  <c r="S60" i="14"/>
  <c r="P60" i="14"/>
  <c r="O60" i="14"/>
  <c r="T59" i="14"/>
  <c r="S59" i="14"/>
  <c r="P59" i="14"/>
  <c r="O59" i="14"/>
  <c r="T58" i="14"/>
  <c r="S58" i="14"/>
  <c r="P58" i="14"/>
  <c r="O58" i="14"/>
  <c r="T57" i="14"/>
  <c r="S57" i="14"/>
  <c r="P57" i="14"/>
  <c r="O57" i="14"/>
  <c r="T56" i="14"/>
  <c r="S56" i="14"/>
  <c r="P56" i="14"/>
  <c r="O56" i="14"/>
  <c r="T55" i="14"/>
  <c r="S55" i="14"/>
  <c r="P55" i="14"/>
  <c r="O55" i="14"/>
  <c r="T54" i="14"/>
  <c r="S54" i="14"/>
  <c r="P54" i="14"/>
  <c r="O54" i="14"/>
  <c r="T53" i="14"/>
  <c r="S53" i="14"/>
  <c r="P53" i="14"/>
  <c r="O53" i="14"/>
  <c r="T52" i="14"/>
  <c r="S52" i="14"/>
  <c r="P52" i="14"/>
  <c r="O52" i="14"/>
  <c r="T51" i="14"/>
  <c r="S51" i="14"/>
  <c r="P51" i="14"/>
  <c r="O51" i="14"/>
  <c r="T50" i="14"/>
  <c r="S50" i="14"/>
  <c r="P50" i="14"/>
  <c r="O50" i="14"/>
  <c r="T49" i="14"/>
  <c r="S49" i="14"/>
  <c r="P49" i="14"/>
  <c r="O49" i="14"/>
  <c r="T48" i="14"/>
  <c r="S48" i="14"/>
  <c r="P48" i="14"/>
  <c r="O48" i="14"/>
  <c r="T47" i="14"/>
  <c r="S47" i="14"/>
  <c r="P47" i="14"/>
  <c r="O47" i="14"/>
  <c r="T46" i="14"/>
  <c r="S46" i="14"/>
  <c r="P46" i="14"/>
  <c r="O46" i="14"/>
  <c r="T45" i="14"/>
  <c r="S45" i="14"/>
  <c r="P45" i="14"/>
  <c r="O45" i="14"/>
  <c r="T44" i="14"/>
  <c r="S44" i="14"/>
  <c r="P44" i="14"/>
  <c r="O44" i="14"/>
  <c r="T43" i="14"/>
  <c r="S43" i="14"/>
  <c r="P43" i="14"/>
  <c r="O43" i="14"/>
  <c r="T42" i="14"/>
  <c r="S42" i="14"/>
  <c r="P42" i="14"/>
  <c r="O42" i="14"/>
  <c r="T41" i="14"/>
  <c r="S41" i="14"/>
  <c r="P41" i="14"/>
  <c r="O41" i="14"/>
  <c r="T40" i="14"/>
  <c r="S40" i="14"/>
  <c r="P40" i="14"/>
  <c r="O40" i="14"/>
  <c r="T39" i="14"/>
  <c r="S39" i="14"/>
  <c r="P39" i="14"/>
  <c r="O39" i="14"/>
  <c r="T38" i="14"/>
  <c r="S38" i="14"/>
  <c r="P38" i="14"/>
  <c r="O38" i="14"/>
  <c r="T37" i="14"/>
  <c r="S37" i="14"/>
  <c r="P37" i="14"/>
  <c r="O37" i="14"/>
  <c r="T36" i="14"/>
  <c r="S36" i="14"/>
  <c r="P36" i="14"/>
  <c r="O36" i="14"/>
  <c r="T35" i="14"/>
  <c r="S35" i="14"/>
  <c r="P35" i="14"/>
  <c r="O35" i="14"/>
  <c r="T34" i="14"/>
  <c r="S34" i="14"/>
  <c r="P34" i="14"/>
  <c r="O34" i="14"/>
  <c r="T33" i="14"/>
  <c r="S33" i="14"/>
  <c r="P33" i="14"/>
  <c r="O33" i="14"/>
  <c r="T32" i="14"/>
  <c r="S32" i="14"/>
  <c r="P32" i="14"/>
  <c r="O32" i="14"/>
  <c r="T31" i="14"/>
  <c r="S31" i="14"/>
  <c r="P31" i="14"/>
  <c r="O31" i="14"/>
  <c r="T30" i="14"/>
  <c r="S30" i="14"/>
  <c r="P30" i="14"/>
  <c r="O30" i="14"/>
  <c r="T29" i="14"/>
  <c r="S29" i="14"/>
  <c r="P29" i="14"/>
  <c r="O29" i="14"/>
  <c r="T28" i="14"/>
  <c r="S28" i="14"/>
  <c r="P28" i="14"/>
  <c r="O28" i="14"/>
  <c r="T27" i="14"/>
  <c r="S27" i="14"/>
  <c r="P27" i="14"/>
  <c r="O27" i="14"/>
  <c r="T26" i="14"/>
  <c r="S26" i="14"/>
  <c r="P26" i="14"/>
  <c r="O26" i="14"/>
  <c r="T25" i="14"/>
  <c r="S25" i="14"/>
  <c r="P25" i="14"/>
  <c r="O25" i="14"/>
  <c r="T24" i="14"/>
  <c r="S24" i="14"/>
  <c r="P24" i="14"/>
  <c r="O24" i="14"/>
  <c r="T23" i="14"/>
  <c r="S23" i="14"/>
  <c r="P23" i="14"/>
  <c r="O23" i="14"/>
  <c r="T22" i="14"/>
  <c r="S22" i="14"/>
  <c r="P22" i="14"/>
  <c r="O22" i="14"/>
  <c r="T21" i="14"/>
  <c r="S21" i="14"/>
  <c r="P21" i="14"/>
  <c r="O21" i="14"/>
  <c r="T20" i="14"/>
  <c r="S20" i="14"/>
  <c r="P20" i="14"/>
  <c r="O20" i="14"/>
  <c r="T19" i="14"/>
  <c r="S19" i="14"/>
  <c r="P19" i="14"/>
  <c r="O19" i="14"/>
  <c r="T18" i="14"/>
  <c r="S18" i="14"/>
  <c r="P18" i="14"/>
  <c r="O18" i="14"/>
  <c r="T17" i="14"/>
  <c r="S17" i="14"/>
  <c r="P17" i="14"/>
  <c r="O17" i="14"/>
  <c r="T16" i="14"/>
  <c r="S16" i="14"/>
  <c r="P16" i="14"/>
  <c r="O16" i="14"/>
  <c r="T15" i="14"/>
  <c r="S15" i="14"/>
  <c r="P15" i="14"/>
  <c r="O15" i="14"/>
  <c r="T14" i="14"/>
  <c r="S14" i="14"/>
  <c r="P14" i="14"/>
  <c r="O14" i="14"/>
  <c r="T13" i="14"/>
  <c r="S13" i="14"/>
  <c r="P13" i="14"/>
  <c r="O13" i="14"/>
  <c r="T12" i="14"/>
  <c r="S12" i="14"/>
  <c r="P12" i="14"/>
  <c r="O12" i="14"/>
  <c r="T11" i="14"/>
  <c r="S11" i="14"/>
  <c r="P11" i="14"/>
  <c r="O11" i="14"/>
  <c r="T10" i="14"/>
  <c r="S10" i="14"/>
  <c r="P10" i="14"/>
  <c r="O10" i="14"/>
  <c r="T9" i="14"/>
  <c r="S9" i="14"/>
  <c r="P9" i="14"/>
  <c r="O9" i="14"/>
  <c r="T8" i="14"/>
  <c r="S8" i="14"/>
  <c r="P8" i="14"/>
  <c r="O8" i="14"/>
  <c r="T7" i="14"/>
  <c r="S7" i="14"/>
  <c r="P7" i="14"/>
  <c r="O7" i="14"/>
  <c r="T6" i="14"/>
  <c r="S6" i="14"/>
  <c r="P6" i="14"/>
  <c r="O6" i="14"/>
  <c r="T5" i="14"/>
  <c r="S5" i="14"/>
  <c r="P5" i="14"/>
  <c r="O5" i="14"/>
  <c r="T4" i="14"/>
  <c r="S4" i="14"/>
  <c r="P4" i="14"/>
  <c r="O4" i="14"/>
  <c r="T3" i="14"/>
  <c r="S3" i="14"/>
  <c r="P3" i="14"/>
  <c r="O3" i="14"/>
  <c r="T2" i="14"/>
  <c r="S2" i="14"/>
  <c r="P2" i="14"/>
  <c r="O2" i="14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2" i="7"/>
  <c r="B4" i="7"/>
  <c r="B5" i="7"/>
  <c r="B6" i="7"/>
  <c r="B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7" i="10" l="1"/>
  <c r="I15" i="10"/>
</calcChain>
</file>

<file path=xl/sharedStrings.xml><?xml version="1.0" encoding="utf-8"?>
<sst xmlns="http://schemas.openxmlformats.org/spreadsheetml/2006/main" count="72794" uniqueCount="8406">
  <si>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</si>
  <si>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</si>
  <si>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</si>
  <si>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</si>
  <si>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</si>
  <si>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</si>
  <si>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</si>
  <si>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</si>
  <si>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</si>
  <si>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</si>
  <si>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</si>
  <si>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</si>
  <si>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</si>
  <si>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</si>
  <si>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</si>
  <si>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</si>
  <si>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</si>
  <si>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</si>
  <si>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</si>
  <si>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</si>
  <si>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</si>
  <si>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</si>
  <si>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</si>
  <si>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</si>
  <si>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</si>
  <si>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</si>
  <si>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</si>
  <si>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</si>
  <si>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</si>
  <si>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</si>
  <si>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</si>
  <si>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</si>
  <si>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</si>
  <si>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</si>
  <si>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</si>
  <si>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</si>
  <si>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</si>
  <si>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</si>
  <si>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</si>
  <si>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</si>
  <si>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</si>
  <si>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</si>
  <si>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</si>
  <si>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</si>
  <si>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</si>
  <si>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</si>
  <si>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</si>
  <si>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</si>
  <si>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</si>
  <si>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</si>
  <si>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</si>
  <si>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</si>
  <si>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</si>
  <si>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</si>
  <si>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</si>
  <si>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</si>
  <si>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</si>
  <si>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</si>
  <si>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</si>
  <si>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</si>
  <si>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</si>
  <si>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</si>
  <si>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</si>
  <si>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</si>
  <si>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</si>
  <si>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</si>
  <si>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</si>
  <si>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</si>
  <si>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</si>
  <si>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</si>
  <si>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</si>
  <si>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</si>
  <si>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</si>
  <si>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</si>
  <si>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</si>
  <si>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</si>
  <si>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</si>
  <si>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</si>
  <si>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</si>
  <si>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</si>
  <si>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</si>
  <si>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</si>
  <si>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</si>
  <si>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</si>
  <si>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</si>
  <si>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</si>
  <si>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</si>
  <si>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</si>
  <si>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</si>
  <si>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</si>
  <si>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</si>
  <si>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</si>
  <si>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</si>
  <si>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</si>
  <si>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</si>
  <si>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</si>
  <si>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</si>
  <si>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</si>
  <si>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</si>
  <si>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</si>
  <si>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</si>
  <si>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</si>
  <si>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</si>
  <si>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</si>
  <si>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</si>
  <si>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</si>
  <si>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</si>
  <si>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</si>
  <si>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</si>
  <si>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</si>
  <si>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</si>
  <si>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</si>
  <si>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</si>
  <si>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</si>
  <si>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</si>
  <si>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</si>
  <si>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</si>
  <si>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</si>
  <si>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</si>
  <si>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</si>
  <si>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</si>
  <si>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</si>
  <si>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</si>
  <si>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</si>
  <si>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</si>
  <si>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</si>
  <si>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</si>
  <si>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</si>
  <si>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</si>
  <si>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</si>
  <si>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</si>
  <si>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</si>
  <si>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</si>
  <si>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</si>
  <si>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</si>
  <si>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</si>
  <si>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</si>
  <si>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</si>
  <si>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</si>
  <si>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</si>
  <si>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</si>
  <si>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</si>
  <si>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</si>
  <si>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</si>
  <si>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</si>
  <si>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</si>
  <si>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</si>
  <si>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</si>
  <si>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</si>
  <si>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</si>
  <si>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</si>
  <si>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</si>
  <si>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</si>
  <si>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</si>
  <si>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</si>
  <si>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</si>
  <si>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</si>
  <si>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</si>
  <si>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</si>
  <si>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</si>
  <si>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</si>
  <si>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</si>
  <si>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</si>
  <si>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</si>
  <si>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</si>
  <si>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</si>
  <si>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</si>
  <si>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</si>
  <si>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</si>
  <si>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</si>
  <si>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</si>
  <si>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</si>
  <si>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</si>
  <si>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</si>
  <si>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</si>
  <si>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</si>
  <si>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</si>
  <si>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</si>
  <si>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</si>
  <si>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</si>
  <si>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</si>
  <si>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</si>
  <si>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</si>
  <si>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</si>
  <si>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</si>
  <si>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</si>
  <si>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</si>
  <si>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</si>
  <si>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</si>
  <si>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</si>
  <si>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</si>
  <si>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</si>
  <si>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</si>
  <si>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</si>
  <si>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</si>
  <si>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</si>
  <si>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</si>
  <si>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</si>
  <si>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</si>
  <si>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</si>
  <si>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</si>
  <si>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</si>
  <si>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</si>
  <si>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</si>
  <si>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</si>
  <si>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</si>
  <si>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</si>
  <si>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</si>
  <si>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</si>
  <si>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</si>
  <si>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</si>
  <si>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</si>
  <si>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</si>
  <si>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</si>
  <si>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</si>
  <si>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</si>
  <si>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</si>
  <si>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</si>
  <si>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</si>
  <si>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</si>
  <si>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</si>
  <si>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</si>
  <si>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</si>
  <si>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</si>
  <si>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</si>
  <si>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</si>
  <si>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</si>
  <si>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</si>
  <si>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</si>
  <si>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</si>
  <si>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</si>
  <si>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</si>
  <si>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</si>
  <si>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</si>
  <si>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</si>
  <si>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</si>
  <si>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</si>
  <si>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</si>
  <si>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</si>
  <si>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</si>
  <si>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</si>
  <si>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</si>
  <si>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</si>
  <si>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</si>
  <si>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</si>
  <si>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</si>
  <si>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</si>
  <si>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</si>
  <si>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</si>
  <si>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</si>
  <si>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</si>
  <si>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</si>
  <si>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</si>
  <si>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</si>
  <si>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</si>
  <si>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</si>
  <si>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</si>
  <si>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</si>
  <si>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</si>
  <si>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</si>
  <si>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</si>
  <si>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</si>
  <si>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</si>
  <si>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</si>
  <si>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</si>
  <si>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</si>
  <si>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</si>
  <si>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</si>
  <si>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</si>
  <si>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</si>
  <si>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</si>
  <si>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</si>
  <si>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</si>
  <si>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</si>
  <si>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</si>
  <si>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</si>
  <si>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</si>
  <si>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</si>
  <si>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</si>
  <si>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</si>
  <si>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</si>
  <si>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</si>
  <si>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</si>
  <si>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</si>
  <si>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</si>
  <si>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</si>
  <si>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</si>
  <si>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</si>
  <si>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</si>
  <si>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</si>
  <si>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</si>
  <si>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</si>
  <si>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</si>
  <si>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</si>
  <si>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</si>
  <si>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</si>
  <si>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</si>
  <si>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</si>
  <si>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</si>
  <si>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</si>
  <si>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</si>
  <si>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</si>
  <si>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</si>
  <si>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</si>
  <si>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</si>
  <si>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</si>
  <si>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</si>
  <si>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</si>
  <si>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</si>
  <si>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</si>
  <si>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</si>
  <si>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</si>
  <si>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</si>
  <si>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</si>
  <si>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</si>
  <si>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</si>
  <si>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</si>
  <si>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</si>
  <si>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</si>
  <si>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</si>
  <si>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</si>
  <si>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</si>
  <si>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</si>
  <si>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</si>
  <si>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</si>
  <si>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</si>
  <si>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</si>
  <si>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</si>
  <si>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</si>
  <si>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</si>
  <si>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</si>
  <si>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</si>
  <si>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</si>
  <si>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</si>
  <si>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</si>
  <si>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</si>
  <si>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</si>
  <si>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</si>
  <si>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</si>
  <si>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</si>
  <si>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</si>
  <si>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</si>
  <si>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</si>
  <si>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</si>
  <si>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</si>
  <si>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</si>
  <si>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</si>
  <si>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</si>
  <si>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</si>
  <si>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</si>
  <si>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</si>
  <si>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</si>
  <si>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</si>
  <si>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</si>
  <si>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</si>
  <si>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</si>
  <si>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</si>
  <si>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</si>
  <si>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</si>
  <si>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</si>
  <si>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</si>
  <si>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</si>
  <si>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</si>
  <si>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</si>
  <si>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</si>
  <si>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</si>
  <si>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</si>
  <si>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</si>
  <si>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</si>
  <si>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</si>
  <si>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</si>
  <si>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</si>
  <si>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</si>
  <si>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</si>
  <si>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</si>
  <si>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</si>
  <si>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</si>
  <si>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</si>
  <si>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</si>
  <si>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</si>
  <si>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</si>
  <si>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</si>
  <si>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</si>
  <si>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</si>
  <si>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</si>
  <si>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</si>
  <si>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</si>
  <si>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</si>
  <si>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</si>
  <si>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</si>
  <si>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</si>
  <si>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</si>
  <si>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</si>
  <si>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</si>
  <si>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</si>
  <si>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</si>
  <si>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</si>
  <si>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</si>
  <si>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</si>
  <si>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</si>
  <si>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</si>
  <si>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</si>
  <si>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</si>
  <si>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</si>
  <si>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</si>
  <si>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</si>
  <si>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</si>
  <si>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</si>
  <si>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</si>
  <si>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</si>
  <si>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</si>
  <si>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</si>
  <si>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</si>
  <si>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</si>
  <si>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</si>
  <si>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</si>
  <si>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</si>
  <si>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</si>
  <si>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</si>
  <si>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</si>
  <si>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</si>
  <si>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</si>
  <si>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</si>
  <si>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</si>
  <si>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</si>
  <si>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</si>
  <si>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</si>
  <si>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</si>
  <si>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</si>
  <si>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</si>
  <si>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</si>
  <si>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</si>
  <si>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</si>
  <si>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</si>
  <si>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</si>
  <si>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</si>
  <si>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</si>
  <si>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</si>
  <si>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</si>
  <si>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</si>
  <si>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</si>
  <si>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</si>
  <si>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</si>
  <si>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</si>
  <si>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</si>
  <si>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</si>
  <si>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</si>
  <si>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</si>
  <si>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</si>
  <si>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</si>
  <si>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</si>
  <si>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</si>
  <si>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</si>
  <si>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</si>
  <si>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</si>
  <si>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</si>
  <si>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</si>
  <si>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</si>
  <si>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</si>
  <si>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</si>
  <si>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</si>
  <si>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</si>
  <si>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</si>
  <si>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</si>
  <si>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</si>
  <si>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</si>
  <si>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</si>
  <si>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</si>
  <si>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</si>
  <si>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</si>
  <si>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</si>
  <si>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</si>
  <si>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</si>
  <si>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</si>
  <si>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</si>
  <si>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</si>
  <si>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</si>
  <si>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</si>
  <si>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</si>
  <si>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</si>
  <si>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</si>
  <si>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</si>
  <si>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</si>
  <si>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</si>
  <si>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</si>
  <si>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</si>
  <si>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</si>
  <si>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</si>
  <si>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</si>
  <si>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</si>
  <si>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</si>
  <si>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</si>
  <si>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</si>
  <si>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</si>
  <si>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</si>
  <si>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</si>
  <si>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</si>
  <si>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</si>
  <si>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</si>
  <si>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</si>
  <si>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</si>
  <si>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</si>
  <si>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</si>
  <si>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</si>
  <si>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</si>
  <si>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</si>
  <si>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</si>
  <si>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</si>
  <si>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</si>
  <si>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</si>
  <si>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</si>
  <si>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</si>
  <si>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</si>
  <si>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</si>
  <si>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</si>
  <si>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</si>
  <si>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</si>
  <si>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</si>
  <si>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</si>
  <si>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</si>
  <si>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</si>
  <si>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</si>
  <si>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</si>
  <si>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</si>
  <si>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</si>
  <si>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</si>
  <si>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</si>
  <si>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</si>
  <si>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</si>
  <si>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</si>
  <si>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</si>
  <si>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</si>
  <si>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</si>
  <si>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</si>
  <si>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</si>
  <si>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</si>
  <si>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</si>
  <si>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</si>
  <si>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</si>
  <si>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</si>
  <si>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</si>
  <si>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</si>
  <si>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</si>
  <si>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</si>
  <si>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</si>
  <si>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</si>
  <si>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</si>
  <si>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</si>
  <si>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</si>
  <si>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</si>
  <si>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</si>
  <si>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</si>
  <si>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</si>
  <si>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</si>
  <si>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</si>
  <si>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</si>
  <si>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</si>
  <si>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</si>
  <si>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</si>
  <si>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</si>
  <si>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</si>
  <si>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</si>
  <si>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</si>
  <si>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</si>
  <si>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</si>
  <si>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</si>
  <si>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</si>
  <si>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</si>
  <si>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</si>
  <si>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</si>
  <si>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</si>
  <si>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</si>
  <si>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</si>
  <si>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</si>
  <si>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</si>
  <si>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</si>
  <si>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</si>
  <si>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</si>
  <si>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</si>
  <si>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</si>
  <si>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</si>
  <si>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</si>
  <si>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</si>
  <si>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</si>
  <si>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</si>
  <si>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</si>
  <si>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</si>
  <si>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</si>
  <si>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</si>
  <si>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</si>
  <si>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</si>
  <si>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</si>
  <si>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</si>
  <si>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</si>
  <si>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</si>
  <si>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</si>
  <si>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</si>
  <si>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</si>
  <si>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</si>
  <si>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</si>
  <si>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</si>
  <si>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</si>
  <si>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</si>
  <si>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</si>
  <si>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</si>
  <si>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</si>
  <si>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</si>
  <si>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</si>
  <si>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</si>
  <si>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</si>
  <si>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</si>
  <si>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</si>
  <si>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</si>
  <si>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</si>
  <si>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</si>
  <si>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</si>
  <si>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</si>
  <si>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</si>
  <si>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</si>
  <si>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</si>
  <si>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</si>
  <si>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</si>
  <si>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</si>
  <si>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</si>
  <si>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</si>
  <si>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</si>
  <si>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</si>
  <si>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</si>
  <si>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</si>
  <si>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</si>
  <si>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</si>
  <si>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</si>
  <si>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</si>
  <si>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</si>
  <si>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</si>
  <si>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</si>
  <si>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</si>
  <si>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</si>
  <si>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</si>
  <si>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</si>
  <si>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</si>
  <si>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</si>
  <si>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</si>
  <si>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</si>
  <si>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</si>
  <si>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</si>
  <si>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</si>
  <si>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</si>
  <si>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</si>
  <si>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</si>
  <si>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</si>
  <si>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</si>
  <si>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</si>
  <si>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</si>
  <si>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</si>
  <si>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</si>
  <si>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</si>
  <si>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</si>
  <si>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</si>
  <si>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</si>
  <si>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</si>
  <si>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</si>
  <si>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</si>
  <si>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</si>
  <si>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</si>
  <si>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</si>
  <si>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</si>
  <si>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</si>
  <si>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</si>
  <si>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</si>
  <si>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</si>
  <si>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</si>
  <si>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</si>
  <si>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</si>
  <si>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</si>
  <si>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</si>
  <si>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</si>
  <si>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</si>
  <si>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</si>
  <si>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</si>
  <si>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</si>
  <si>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</si>
  <si>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</si>
  <si>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</si>
  <si>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</si>
  <si>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</si>
  <si>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</si>
  <si>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</si>
  <si>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</si>
  <si>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</si>
  <si>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</si>
  <si>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</si>
  <si>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</si>
  <si>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</si>
  <si>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</si>
  <si>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</si>
  <si>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</si>
  <si>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</si>
  <si>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</si>
  <si>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</si>
  <si>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</si>
  <si>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</si>
  <si>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</si>
  <si>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</si>
  <si>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</si>
  <si>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</si>
  <si>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</si>
  <si>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</si>
  <si>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</si>
  <si>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</si>
  <si>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</si>
  <si>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</si>
  <si>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</si>
  <si>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</si>
  <si>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</si>
  <si>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</si>
  <si>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</si>
  <si>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</si>
  <si>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</si>
  <si>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</si>
  <si>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</si>
  <si>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</si>
  <si>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</si>
  <si>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</si>
  <si>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</si>
  <si>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</si>
  <si>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</si>
  <si>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</si>
  <si>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</si>
  <si>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</si>
  <si>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</si>
  <si>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</si>
  <si>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</si>
  <si>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</si>
  <si>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</si>
  <si>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</si>
  <si>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</si>
  <si>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</si>
  <si>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</si>
  <si>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</si>
  <si>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</si>
  <si>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</si>
  <si>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</si>
  <si>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</si>
  <si>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</si>
  <si>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</si>
  <si>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</si>
  <si>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</si>
  <si>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</si>
  <si>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</si>
  <si>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</si>
  <si>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</si>
  <si>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</si>
  <si>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</si>
  <si>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</si>
  <si>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</si>
  <si>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</si>
  <si>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</si>
  <si>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</si>
  <si>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</si>
  <si>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</si>
  <si>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</si>
  <si>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</si>
  <si>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</si>
  <si>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</si>
  <si>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</si>
  <si>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</si>
  <si>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</si>
  <si>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</si>
  <si>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</si>
  <si>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</si>
  <si>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</si>
  <si>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</si>
  <si>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</si>
  <si>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</si>
  <si>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</si>
  <si>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</si>
  <si>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</si>
  <si>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</si>
  <si>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</si>
  <si>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</si>
  <si>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</si>
  <si>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</si>
  <si>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</si>
  <si>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</si>
  <si>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</si>
  <si>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</si>
  <si>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</si>
  <si>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</si>
  <si>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</si>
  <si>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</si>
  <si>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</si>
  <si>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</si>
  <si>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</si>
  <si>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</si>
  <si>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</si>
  <si>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</si>
  <si>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</si>
  <si>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</si>
  <si>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</si>
  <si>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</si>
  <si>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</si>
  <si>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</si>
  <si>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</si>
  <si>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</si>
  <si>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</si>
  <si>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</si>
  <si>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</si>
  <si>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</si>
  <si>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</si>
  <si>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</si>
  <si>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</si>
  <si>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</si>
  <si>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</si>
  <si>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</si>
  <si>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</si>
  <si>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</si>
  <si>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</si>
  <si>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</si>
  <si>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</si>
  <si>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</si>
  <si>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</si>
  <si>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</si>
  <si>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</si>
  <si>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</si>
  <si>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</si>
  <si>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</si>
  <si>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</si>
  <si>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</si>
  <si>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</si>
  <si>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</si>
  <si>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</si>
  <si>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</si>
  <si>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</si>
  <si>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</si>
  <si>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</si>
  <si>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</si>
  <si>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</si>
  <si>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</si>
  <si>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</si>
  <si>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</si>
  <si>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</si>
  <si>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</si>
  <si>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</si>
  <si>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</si>
  <si>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</si>
  <si>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</si>
  <si>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</si>
  <si>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</si>
  <si>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</si>
  <si>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</si>
  <si>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</si>
  <si>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</si>
  <si>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</si>
  <si>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</si>
  <si>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</si>
  <si>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</si>
  <si>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</si>
  <si>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</si>
  <si>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</si>
  <si>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</si>
  <si>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</si>
  <si>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</si>
  <si>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</si>
  <si>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</si>
  <si>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</si>
  <si>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</si>
  <si>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</si>
  <si>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</si>
  <si>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</si>
  <si>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</si>
  <si>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</si>
  <si>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</si>
  <si>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</si>
  <si>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</si>
  <si>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</si>
  <si>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</si>
  <si>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</si>
  <si>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</si>
  <si>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</si>
  <si>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</si>
  <si>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</si>
  <si>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</si>
  <si>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</si>
  <si>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</si>
  <si>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</si>
  <si>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</si>
  <si>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</si>
  <si>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</si>
  <si>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</si>
  <si>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</si>
  <si>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</si>
  <si>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</si>
  <si>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</si>
  <si>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</si>
  <si>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</si>
  <si>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</si>
  <si>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</si>
  <si>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</si>
  <si>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</si>
  <si>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</si>
  <si>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</si>
  <si>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</si>
  <si>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</si>
  <si>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</si>
  <si>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</si>
  <si>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</si>
  <si>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</si>
  <si>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</si>
  <si>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</si>
  <si>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</si>
  <si>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</si>
  <si>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</si>
  <si>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</si>
  <si>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</si>
  <si>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</si>
  <si>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</si>
  <si>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</si>
  <si>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</si>
  <si>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</si>
  <si>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</si>
  <si>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</si>
  <si>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</si>
  <si>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</si>
  <si>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</si>
  <si>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</si>
  <si>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</si>
  <si>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</si>
  <si>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</si>
  <si>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</si>
  <si>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</si>
  <si>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</si>
  <si>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</si>
  <si>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</si>
  <si>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</si>
  <si>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</si>
  <si>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</si>
  <si>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</si>
  <si>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</si>
  <si>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</si>
  <si>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</si>
  <si>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</si>
  <si>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</si>
  <si>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</si>
  <si>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</si>
  <si>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</si>
  <si>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</si>
  <si>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</si>
  <si>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</si>
  <si>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</si>
  <si>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</si>
  <si>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</si>
  <si>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</si>
  <si>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</si>
  <si>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</si>
  <si>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</si>
  <si>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</si>
  <si>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</si>
  <si>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</si>
  <si>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</si>
  <si>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</si>
  <si>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</si>
  <si>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</si>
  <si>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</si>
  <si>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</si>
  <si>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</si>
  <si>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</si>
  <si>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</si>
  <si>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</si>
  <si>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</si>
  <si>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</si>
  <si>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</si>
  <si>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</si>
  <si>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</si>
  <si>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</si>
  <si>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</si>
  <si>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</si>
  <si>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</si>
  <si>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</si>
  <si>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</si>
  <si>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</si>
  <si>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</si>
  <si>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</si>
  <si>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</si>
  <si>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</si>
  <si>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</si>
  <si>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</si>
  <si>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</si>
  <si>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</si>
  <si>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</si>
  <si>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</si>
  <si>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</si>
  <si>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</si>
  <si>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</si>
  <si>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</si>
  <si>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</si>
  <si>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</si>
  <si>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</si>
  <si>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</si>
  <si>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</si>
  <si>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</si>
  <si>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</si>
  <si>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</si>
  <si>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</si>
  <si>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</si>
  <si>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</si>
  <si>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</si>
  <si>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</si>
  <si>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</si>
  <si>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</si>
  <si>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</si>
  <si>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</si>
  <si>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</si>
  <si>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</si>
  <si>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</si>
  <si>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</si>
  <si>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</si>
  <si>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</si>
  <si>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</si>
  <si>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</si>
  <si>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</si>
  <si>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</si>
  <si>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</si>
  <si>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</si>
  <si>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</si>
  <si>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</si>
  <si>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</si>
  <si>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</si>
  <si>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</si>
  <si>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</si>
  <si>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</si>
  <si>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</si>
  <si>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</si>
  <si>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</si>
  <si>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</si>
  <si>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</si>
  <si>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</si>
  <si>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</si>
  <si>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</si>
  <si>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</si>
  <si>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</si>
  <si>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</si>
  <si>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</si>
  <si>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</si>
  <si>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</si>
  <si>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</si>
  <si>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</si>
  <si>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</si>
  <si>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</si>
  <si>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</si>
  <si>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</si>
  <si>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</si>
  <si>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</si>
  <si>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</si>
  <si>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</si>
  <si>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</si>
  <si>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</si>
  <si>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</si>
  <si>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</si>
  <si>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</si>
  <si>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</si>
  <si>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</si>
  <si>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</si>
  <si>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</si>
  <si>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</si>
  <si>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</si>
  <si>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</si>
  <si>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</si>
  <si>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</si>
  <si>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</si>
  <si>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</si>
  <si>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</si>
  <si>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</si>
  <si>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</si>
  <si>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</si>
  <si>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</si>
  <si>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</si>
  <si>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</si>
  <si>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</si>
  <si>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</si>
  <si>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</si>
  <si>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</si>
  <si>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</si>
  <si>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</si>
  <si>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</si>
  <si>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</si>
  <si>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</si>
  <si>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</si>
  <si>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</si>
  <si>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</si>
  <si>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</si>
  <si>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</si>
  <si>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</si>
  <si>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</si>
  <si>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</si>
  <si>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</si>
  <si>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</si>
  <si>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</si>
  <si>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</si>
  <si>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</si>
  <si>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</si>
  <si>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</si>
  <si>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</si>
  <si>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</si>
  <si>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</si>
  <si>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</si>
  <si>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</si>
  <si>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</si>
  <si>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</si>
  <si>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</si>
  <si>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</si>
  <si>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</si>
  <si>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</si>
  <si>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</si>
  <si>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</si>
  <si>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</si>
  <si>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</si>
  <si>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</si>
  <si>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</si>
  <si>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</si>
  <si>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</si>
  <si>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</si>
  <si>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</si>
  <si>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</si>
  <si>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</si>
  <si>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</si>
  <si>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</si>
  <si>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</si>
  <si>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</si>
  <si>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</si>
  <si>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</si>
  <si>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</si>
  <si>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</si>
  <si>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</si>
  <si>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</si>
  <si>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</si>
  <si>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</si>
  <si>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</si>
  <si>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</si>
  <si>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</si>
  <si>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</si>
  <si>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</si>
  <si>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</si>
  <si>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</si>
  <si>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</si>
  <si>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</si>
  <si>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</si>
  <si>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</si>
  <si>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</si>
  <si>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</si>
  <si>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</si>
  <si>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</si>
  <si>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</si>
  <si>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</si>
  <si>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</si>
  <si>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</si>
  <si>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</si>
  <si>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</si>
  <si>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</si>
  <si>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</si>
  <si>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</si>
  <si>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</si>
  <si>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</si>
  <si>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</si>
  <si>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</si>
  <si>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</si>
  <si>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</si>
  <si>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</si>
  <si>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</si>
  <si>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</si>
  <si>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</si>
  <si>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</si>
  <si>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</si>
  <si>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</si>
  <si>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</si>
  <si>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</si>
  <si>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</si>
  <si>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</si>
  <si>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</si>
  <si>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</si>
  <si>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</si>
  <si>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</si>
  <si>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</si>
  <si>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</si>
  <si>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</si>
  <si>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</si>
  <si>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</si>
  <si>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</si>
  <si>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</si>
  <si>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</si>
  <si>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</si>
  <si>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</si>
  <si>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</si>
  <si>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</si>
  <si>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</si>
  <si>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</si>
  <si>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</si>
  <si>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</si>
  <si>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</si>
  <si>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</si>
  <si>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</si>
  <si>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</si>
  <si>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</si>
  <si>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</si>
  <si>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</si>
  <si>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</si>
  <si>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</si>
  <si>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</si>
  <si>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</si>
  <si>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</si>
  <si>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</si>
  <si>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</si>
  <si>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</si>
  <si>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</si>
  <si>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</si>
  <si>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</si>
  <si>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</si>
  <si>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</si>
  <si>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</si>
  <si>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</si>
  <si>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</si>
  <si>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</si>
  <si>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</si>
  <si>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</si>
  <si>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</si>
  <si>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</si>
  <si>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</si>
  <si>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</si>
  <si>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</si>
  <si>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</si>
  <si>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</si>
  <si>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</si>
  <si>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</si>
  <si>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</si>
  <si>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</si>
  <si>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</si>
  <si>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</si>
  <si>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</si>
  <si>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</si>
  <si>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</si>
  <si>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</si>
  <si>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</si>
  <si>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</si>
  <si>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</si>
  <si>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</si>
  <si>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</si>
  <si>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</si>
  <si>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</si>
  <si>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</si>
  <si>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</si>
  <si>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</si>
  <si>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</si>
  <si>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</si>
  <si>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</si>
  <si>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</si>
  <si>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</si>
  <si>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</si>
  <si>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</si>
  <si>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</si>
  <si>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</si>
  <si>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</si>
  <si>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</si>
  <si>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</si>
  <si>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</si>
  <si>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</si>
  <si>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</si>
  <si>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</si>
  <si>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</si>
  <si>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</si>
  <si>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</si>
  <si>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</si>
  <si>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</si>
  <si>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</si>
  <si>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</si>
  <si>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</si>
  <si>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</si>
  <si>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</si>
  <si>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</si>
  <si>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</si>
  <si>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</si>
  <si>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</si>
  <si>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</si>
  <si>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</si>
  <si>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</si>
  <si>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</si>
  <si>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</si>
  <si>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</si>
  <si>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</si>
  <si>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</si>
  <si>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</si>
  <si>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</si>
  <si>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</si>
  <si>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</si>
  <si>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</si>
  <si>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</si>
  <si>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</si>
  <si>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</si>
  <si>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</si>
  <si>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</si>
  <si>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</si>
  <si>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</si>
  <si>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</si>
  <si>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</si>
  <si>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</si>
  <si>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</si>
  <si>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</si>
  <si>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</si>
  <si>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</si>
  <si>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</si>
  <si>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</si>
  <si>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</si>
  <si>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</si>
  <si>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</si>
  <si>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</si>
  <si>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</si>
  <si>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</si>
  <si>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</si>
  <si>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</si>
  <si>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</si>
  <si>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</si>
  <si>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</si>
  <si>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</si>
  <si>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</si>
  <si>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</si>
  <si>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</si>
  <si>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</si>
  <si>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</si>
  <si>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</si>
  <si>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</si>
  <si>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</si>
  <si>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</si>
  <si>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</si>
  <si>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</si>
  <si>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</si>
  <si>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</si>
  <si>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</si>
  <si>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</si>
  <si>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</si>
  <si>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</si>
  <si>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</si>
  <si>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</si>
  <si>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</si>
  <si>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</si>
  <si>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</si>
  <si>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</si>
  <si>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</si>
  <si>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</si>
  <si>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</si>
  <si>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</si>
  <si>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</si>
  <si>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</si>
  <si>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</si>
  <si>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</si>
  <si>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</si>
  <si>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</si>
  <si>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</si>
  <si>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</si>
  <si>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</si>
  <si>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</si>
  <si>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</si>
  <si>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</si>
  <si>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</si>
  <si>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</si>
  <si>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</si>
  <si>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</si>
  <si>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</si>
  <si>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</si>
  <si>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</si>
  <si>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</si>
  <si>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</si>
  <si>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</si>
  <si>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</si>
  <si>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</si>
  <si>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</si>
  <si>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</si>
  <si>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</si>
  <si>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</si>
  <si>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</si>
  <si>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</si>
  <si>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</si>
  <si>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</si>
  <si>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</si>
  <si>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</si>
  <si>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</si>
  <si>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</si>
  <si>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</si>
  <si>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</si>
  <si>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</si>
  <si>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</si>
  <si>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</si>
  <si>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</si>
  <si>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</si>
  <si>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</si>
  <si>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</si>
  <si>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</si>
  <si>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</si>
  <si>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</si>
  <si>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</si>
  <si>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</si>
  <si>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</si>
  <si>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</si>
  <si>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</si>
  <si>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</si>
  <si>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</si>
  <si>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</si>
  <si>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</si>
  <si>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</si>
  <si>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</si>
  <si>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</si>
  <si>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</si>
  <si>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</si>
  <si>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</si>
  <si>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</si>
  <si>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</si>
  <si>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</si>
  <si>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</si>
  <si>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</si>
  <si>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</si>
  <si>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</si>
  <si>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</si>
  <si>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</si>
  <si>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</si>
  <si>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</si>
  <si>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</si>
  <si>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</si>
  <si>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</si>
  <si>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</si>
  <si>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</si>
  <si>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</si>
  <si>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</si>
  <si>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</si>
  <si>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</si>
  <si>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</si>
  <si>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</si>
  <si>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</si>
  <si>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</si>
  <si>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</si>
  <si>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</si>
  <si>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</si>
  <si>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</si>
  <si>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</si>
  <si>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</si>
  <si>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</si>
  <si>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</si>
  <si>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</si>
  <si>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</si>
  <si>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</si>
  <si>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</si>
  <si>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</si>
  <si>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</si>
  <si>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</si>
  <si>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</si>
  <si>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</si>
  <si>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</si>
  <si>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</si>
  <si>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</si>
  <si>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</si>
  <si>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</si>
  <si>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</si>
  <si>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</si>
  <si>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</si>
  <si>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</si>
  <si>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</si>
  <si>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</si>
  <si>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</si>
  <si>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</si>
  <si>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</si>
  <si>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</si>
  <si>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</si>
  <si>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</si>
  <si>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</si>
  <si>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</si>
  <si>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</si>
  <si>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</si>
  <si>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</si>
  <si>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</si>
  <si>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</si>
  <si>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</si>
  <si>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</si>
  <si>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</si>
  <si>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</si>
  <si>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</si>
  <si>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</si>
  <si>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</si>
  <si>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</si>
  <si>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</si>
  <si>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</si>
  <si>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</si>
  <si>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</si>
  <si>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</si>
  <si>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</si>
  <si>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</si>
  <si>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</si>
  <si>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</si>
  <si>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</si>
  <si>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</si>
  <si>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</si>
  <si>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</si>
  <si>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</si>
  <si>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</si>
  <si>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</si>
  <si>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</si>
  <si>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</si>
  <si>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</si>
  <si>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</si>
  <si>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</si>
  <si>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</si>
  <si>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</si>
  <si>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</si>
  <si>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</si>
  <si>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</si>
  <si>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</si>
  <si>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</si>
  <si>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</si>
  <si>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</si>
  <si>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</si>
  <si>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</si>
  <si>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</si>
  <si>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</si>
  <si>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</si>
  <si>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</si>
  <si>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</si>
  <si>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</si>
  <si>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</si>
  <si>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</si>
  <si>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</si>
  <si>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</si>
  <si>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</si>
  <si>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</si>
  <si>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</si>
  <si>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</si>
  <si>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</si>
  <si>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</si>
  <si>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</si>
  <si>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</si>
  <si>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</si>
  <si>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</si>
  <si>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</si>
  <si>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</si>
  <si>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</si>
  <si>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</si>
  <si>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</si>
  <si>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</si>
  <si>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</si>
  <si>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</si>
  <si>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</si>
  <si>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</si>
  <si>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</si>
  <si>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</si>
  <si>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</si>
  <si>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</si>
  <si>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</si>
  <si>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</si>
  <si>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</si>
  <si>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</si>
  <si>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</si>
  <si>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</si>
  <si>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</si>
  <si>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</si>
  <si>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</si>
  <si>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</si>
  <si>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</si>
  <si>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</si>
  <si>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</si>
  <si>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</si>
  <si>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</si>
  <si>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</si>
  <si>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</si>
  <si>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</si>
  <si>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</si>
  <si>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</si>
  <si>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</si>
  <si>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</si>
  <si>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</si>
  <si>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</si>
  <si>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</si>
  <si>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</si>
  <si>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</si>
  <si>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</si>
  <si>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</si>
  <si>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</si>
  <si>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</si>
  <si>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</si>
  <si>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</si>
  <si>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</si>
  <si>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</si>
  <si>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</si>
  <si>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</si>
  <si>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</si>
  <si>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</si>
  <si>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</si>
  <si>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</si>
  <si>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</si>
  <si>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</si>
  <si>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</si>
  <si>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</si>
  <si>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</si>
  <si>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</si>
  <si>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</si>
  <si>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</si>
  <si>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</si>
  <si>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</si>
  <si>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</si>
  <si>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</si>
  <si>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</si>
  <si>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</si>
  <si>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</si>
  <si>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</si>
  <si>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</si>
  <si>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</si>
  <si>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</si>
  <si>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</si>
  <si>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</si>
  <si>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</si>
  <si>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</si>
  <si>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</si>
  <si>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</si>
  <si>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</si>
  <si>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</si>
  <si>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</si>
  <si>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</si>
  <si>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</si>
  <si>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</si>
  <si>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</si>
  <si>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</si>
  <si>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</si>
  <si>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</si>
  <si>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</si>
  <si>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</si>
  <si>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</si>
  <si>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</si>
  <si>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</si>
  <si>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</si>
  <si>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</si>
  <si>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</si>
  <si>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</si>
  <si>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</si>
  <si>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</si>
  <si>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</si>
  <si>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</si>
  <si>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</si>
  <si>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</si>
  <si>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</si>
  <si>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</si>
  <si>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</si>
  <si>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</si>
  <si>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</si>
  <si>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</si>
  <si>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</si>
  <si>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</si>
  <si>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</si>
  <si>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</si>
  <si>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</si>
  <si>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</si>
  <si>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</si>
  <si>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</si>
  <si>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</si>
  <si>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</si>
  <si>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</si>
  <si>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</si>
  <si>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</si>
  <si>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</si>
  <si>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</si>
  <si>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</si>
  <si>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</si>
  <si>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</si>
  <si>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</si>
  <si>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</si>
  <si>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</si>
  <si>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</si>
  <si>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</si>
  <si>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</si>
  <si>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</si>
  <si>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</si>
  <si>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</si>
  <si>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</si>
  <si>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</si>
  <si>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</si>
  <si>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</si>
  <si>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</si>
  <si>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</si>
  <si>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</si>
  <si>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</si>
  <si>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</si>
  <si>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</si>
  <si>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</si>
  <si>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</si>
  <si>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</si>
  <si>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</si>
  <si>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</si>
  <si>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</si>
  <si>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</si>
  <si>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</si>
  <si>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</si>
  <si>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</si>
  <si>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</si>
  <si>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</si>
  <si>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</si>
  <si>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</si>
  <si>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</si>
  <si>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</si>
  <si>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</si>
  <si>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</si>
  <si>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</si>
  <si>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</si>
  <si>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</si>
  <si>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</si>
  <si>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</si>
  <si>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</si>
  <si>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</si>
  <si>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</si>
  <si>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</si>
  <si>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</si>
  <si>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</si>
  <si>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</si>
  <si>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</si>
  <si>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</si>
  <si>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</si>
  <si>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</si>
  <si>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</si>
  <si>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</si>
  <si>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</si>
  <si>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</si>
  <si>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</si>
  <si>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</si>
  <si>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</si>
  <si>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</si>
  <si>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</si>
  <si>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</si>
  <si>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</si>
  <si>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</si>
  <si>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</si>
  <si>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</si>
  <si>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</si>
  <si>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</si>
  <si>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</si>
  <si>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</si>
  <si>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</si>
  <si>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</si>
  <si>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</si>
  <si>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</si>
  <si>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</si>
  <si>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</si>
  <si>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</si>
  <si>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</si>
  <si>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</si>
  <si>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</si>
  <si>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</si>
  <si>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</si>
  <si>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</si>
  <si>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</si>
  <si>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</si>
  <si>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</si>
  <si>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</si>
  <si>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</si>
  <si>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</si>
  <si>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</si>
  <si>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</si>
  <si>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</si>
  <si>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</si>
  <si>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</si>
  <si>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</si>
  <si>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</si>
  <si>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</si>
  <si>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</si>
  <si>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</si>
  <si>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</si>
  <si>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</si>
  <si>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</si>
  <si>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</si>
  <si>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</si>
  <si>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</si>
  <si>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</si>
  <si>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</si>
  <si>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</si>
  <si>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</si>
  <si>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</si>
  <si>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</si>
  <si>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</si>
  <si>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</si>
  <si>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</si>
  <si>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</si>
  <si>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</si>
  <si>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</si>
  <si>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</si>
  <si>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</si>
  <si>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</si>
  <si>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</si>
  <si>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</si>
  <si>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</si>
  <si>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</si>
  <si>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</si>
  <si>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</si>
  <si>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</si>
  <si>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</si>
  <si>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</si>
  <si>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</si>
  <si>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</si>
  <si>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</si>
  <si>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</si>
  <si>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</si>
  <si>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</si>
  <si>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</si>
  <si>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</si>
  <si>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</si>
  <si>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</si>
  <si>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</si>
  <si>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</si>
  <si>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</si>
  <si>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</si>
  <si>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</si>
  <si>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</si>
  <si>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</si>
  <si>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</si>
  <si>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</si>
  <si>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</si>
  <si>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</si>
  <si>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</si>
  <si>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</si>
  <si>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</si>
  <si>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</si>
  <si>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</si>
  <si>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</si>
  <si>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</si>
  <si>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</si>
  <si>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</si>
  <si>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</si>
  <si>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</si>
  <si>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</si>
  <si>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</si>
  <si>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</si>
  <si>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</si>
  <si>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</si>
  <si>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</si>
  <si>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</si>
  <si>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</si>
  <si>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</si>
  <si>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</si>
  <si>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</si>
  <si>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</si>
  <si>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</si>
  <si>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</si>
  <si>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</si>
  <si>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</si>
  <si>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</si>
  <si>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</si>
  <si>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</si>
  <si>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</si>
  <si>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</si>
  <si>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</si>
  <si>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</si>
  <si>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</si>
  <si>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</si>
  <si>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</si>
  <si>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</si>
  <si>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</si>
  <si>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</si>
  <si>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</si>
  <si>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</si>
  <si>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</si>
  <si>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</si>
  <si>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</si>
  <si>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</si>
  <si>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</si>
  <si>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</si>
  <si>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</si>
  <si>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</si>
  <si>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</si>
  <si>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</si>
  <si>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</si>
  <si>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</si>
  <si>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</si>
  <si>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</si>
  <si>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</si>
  <si>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</si>
  <si>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</si>
  <si>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</si>
  <si>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</si>
  <si>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</si>
  <si>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</si>
  <si>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</si>
  <si>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</si>
  <si>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</si>
  <si>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</si>
  <si>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</si>
  <si>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</si>
  <si>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</si>
  <si>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</si>
  <si>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</si>
  <si>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</si>
  <si>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</si>
  <si>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</si>
  <si>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</si>
  <si>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</si>
  <si>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</si>
  <si>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</si>
  <si>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</si>
  <si>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</si>
  <si>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</si>
  <si>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</si>
  <si>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</si>
  <si>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</si>
  <si>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</si>
  <si>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</si>
  <si>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</si>
  <si>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</si>
  <si>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</si>
  <si>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</si>
  <si>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</si>
  <si>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</si>
  <si>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</si>
  <si>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</si>
  <si>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</si>
  <si>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</si>
  <si>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</si>
  <si>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</si>
  <si>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</si>
  <si>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</si>
  <si>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</si>
  <si>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</si>
  <si>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</si>
  <si>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</si>
  <si>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</si>
  <si>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</si>
  <si>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</si>
  <si>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</si>
  <si>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</si>
  <si>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</si>
  <si>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</si>
  <si>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</si>
  <si>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</si>
  <si>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</si>
  <si>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</si>
  <si>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</si>
  <si>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</si>
  <si>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</si>
  <si>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</si>
  <si>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</si>
  <si>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</si>
  <si>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</si>
  <si>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</si>
  <si>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</si>
  <si>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</si>
  <si>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</si>
  <si>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</si>
  <si>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</si>
  <si>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</si>
  <si>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</si>
  <si>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</si>
  <si>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</si>
  <si>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</si>
  <si>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</si>
  <si>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</si>
  <si>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</si>
  <si>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</si>
  <si>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</si>
  <si>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</si>
  <si>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</si>
  <si>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</si>
  <si>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</si>
  <si>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</si>
  <si>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</si>
  <si>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</si>
  <si>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</si>
  <si>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</si>
  <si>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</si>
  <si>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</si>
  <si>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</si>
  <si>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</si>
  <si>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</si>
  <si>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</si>
  <si>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</si>
  <si>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</si>
  <si>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</si>
  <si>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</si>
  <si>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</si>
  <si>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</si>
  <si>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</si>
  <si>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</si>
  <si>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</si>
  <si>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</si>
  <si>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</si>
  <si>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</si>
  <si>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</si>
  <si>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</si>
  <si>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</si>
  <si>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</si>
  <si>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</si>
  <si>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</si>
  <si>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</si>
  <si>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</si>
  <si>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</si>
  <si>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</si>
  <si>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</si>
  <si>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</si>
  <si>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</si>
  <si>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</si>
  <si>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</si>
  <si>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</si>
  <si>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</si>
  <si>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</si>
  <si>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</si>
  <si>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</si>
  <si>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</si>
  <si>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</si>
  <si>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</si>
  <si>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</si>
  <si>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</si>
  <si>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</si>
  <si>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</si>
  <si>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</si>
  <si>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</si>
  <si>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</si>
  <si>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</si>
  <si>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</si>
  <si>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</si>
  <si>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</si>
  <si>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</si>
  <si>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</si>
  <si>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</si>
  <si>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</si>
  <si>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</si>
  <si>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</si>
  <si>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</si>
  <si>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</si>
  <si>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</si>
  <si>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</si>
  <si>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</si>
  <si>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</si>
  <si>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</si>
  <si>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</si>
  <si>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</si>
  <si>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</si>
  <si>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</si>
  <si>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</si>
  <si>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</si>
  <si>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</si>
  <si>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</si>
  <si>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</si>
  <si>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</si>
  <si>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</si>
  <si>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</si>
  <si>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</si>
  <si>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</si>
  <si>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</si>
  <si>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</si>
  <si>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</si>
  <si>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</si>
  <si>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</si>
  <si>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</si>
  <si>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</si>
  <si>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</si>
  <si>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</si>
  <si>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</si>
  <si>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</si>
  <si>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</si>
  <si>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</si>
  <si>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</si>
  <si>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</si>
  <si>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</si>
  <si>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</si>
  <si>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</si>
  <si>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</si>
  <si>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</si>
  <si>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</si>
  <si>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</si>
  <si>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</si>
  <si>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</si>
  <si>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</si>
  <si>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</si>
  <si>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</si>
  <si>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</si>
  <si>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</si>
  <si>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</si>
  <si>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</si>
  <si>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</si>
  <si>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</si>
  <si>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</si>
  <si>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</si>
  <si>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</si>
  <si>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</si>
  <si>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</si>
  <si>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</si>
  <si>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</si>
  <si>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</si>
  <si>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</si>
  <si>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</si>
  <si>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</si>
  <si>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</si>
  <si>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</si>
  <si>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</si>
  <si>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</si>
  <si>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</si>
  <si>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</si>
  <si>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</si>
  <si>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</si>
  <si>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</si>
  <si>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</si>
  <si>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</si>
  <si>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</si>
  <si>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</si>
  <si>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</si>
  <si>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</si>
  <si>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</si>
  <si>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</si>
  <si>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</si>
  <si>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</si>
  <si>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</si>
  <si>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</si>
  <si>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</si>
  <si>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</si>
  <si>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</si>
  <si>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</si>
  <si>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</si>
  <si>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</si>
  <si>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</si>
  <si>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</si>
  <si>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</si>
  <si>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</si>
  <si>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</si>
  <si>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</si>
  <si>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</si>
  <si>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</si>
  <si>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</si>
  <si>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</si>
  <si>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</si>
  <si>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</si>
  <si>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</si>
  <si>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</si>
  <si>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</si>
  <si>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</si>
  <si>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</si>
  <si>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</si>
  <si>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</si>
  <si>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</si>
  <si>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</si>
  <si>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</si>
  <si>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</si>
  <si>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</si>
  <si>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</si>
  <si>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</si>
  <si>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</si>
  <si>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</si>
  <si>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</si>
  <si>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</si>
  <si>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</si>
  <si>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</si>
  <si>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</si>
  <si>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</si>
  <si>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</si>
  <si>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</si>
  <si>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</si>
  <si>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</si>
  <si>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</si>
  <si>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</si>
  <si>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</si>
  <si>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</si>
  <si>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</si>
  <si>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</si>
  <si>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</si>
  <si>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</si>
  <si>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</si>
  <si>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</si>
  <si>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</si>
  <si>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</si>
  <si>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</si>
  <si>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</si>
  <si>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</si>
  <si>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</si>
  <si>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</si>
  <si>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</si>
  <si>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</si>
  <si>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</si>
  <si>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</si>
  <si>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</si>
  <si>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</si>
  <si>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</si>
  <si>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</si>
  <si>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</si>
  <si>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</si>
  <si>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</si>
  <si>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</si>
  <si>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</si>
  <si>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</si>
  <si>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</si>
  <si>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</si>
  <si>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</si>
  <si>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</si>
  <si>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</si>
  <si>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</si>
  <si>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</si>
  <si>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</si>
  <si>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</si>
  <si>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</si>
  <si>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</si>
  <si>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</si>
  <si>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</si>
  <si>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</si>
  <si>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</si>
  <si>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</si>
  <si>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</si>
  <si>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</si>
  <si>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</si>
  <si>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</si>
  <si>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</si>
  <si>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</si>
  <si>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</si>
  <si>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</si>
  <si>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</si>
  <si>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</si>
  <si>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</si>
  <si>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</si>
  <si>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</si>
  <si>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</si>
  <si>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</si>
  <si>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</si>
  <si>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</si>
  <si>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</si>
  <si>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</si>
  <si>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</si>
  <si>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</si>
  <si>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</si>
  <si>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</si>
  <si>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</si>
  <si>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</si>
  <si>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</si>
  <si>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</si>
  <si>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</si>
  <si>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</si>
  <si>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</si>
  <si>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</si>
  <si>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</si>
  <si>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</si>
  <si>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</si>
  <si>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</si>
  <si>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</si>
  <si>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</si>
  <si>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</si>
  <si>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</si>
  <si>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</si>
  <si>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</si>
  <si>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</si>
  <si>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</si>
  <si>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</si>
  <si>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</si>
  <si>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</si>
  <si>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</si>
  <si>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</si>
  <si>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</si>
  <si>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</si>
  <si>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</si>
  <si>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</si>
  <si>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</si>
  <si>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</si>
  <si>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</si>
  <si>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</si>
  <si>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</si>
  <si>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</si>
  <si>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</si>
  <si>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</si>
  <si>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</si>
  <si>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</si>
  <si>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</si>
  <si>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</si>
  <si>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</si>
  <si>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</si>
  <si>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</si>
  <si>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</si>
  <si>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</si>
  <si>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</si>
  <si>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</si>
  <si>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</si>
  <si>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</si>
  <si>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</si>
  <si>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</si>
  <si>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</si>
  <si>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</si>
  <si>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</si>
  <si>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</si>
  <si>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</si>
  <si>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</si>
  <si>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</si>
  <si>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</si>
  <si>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</si>
  <si>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</si>
  <si>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</si>
  <si>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</si>
  <si>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</si>
  <si>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</si>
  <si>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</si>
  <si>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</si>
  <si>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</si>
  <si>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</si>
  <si>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</si>
  <si>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</si>
  <si>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</si>
  <si>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</si>
  <si>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</si>
  <si>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</si>
  <si>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</si>
  <si>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</si>
  <si>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</si>
  <si>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</si>
  <si>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</si>
  <si>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</si>
  <si>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</si>
  <si>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</si>
  <si>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</si>
  <si>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</si>
  <si>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</si>
  <si>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</si>
  <si>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</si>
  <si>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</si>
  <si>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</si>
  <si>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</si>
  <si>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</si>
  <si>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</si>
  <si>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</si>
  <si>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</si>
  <si>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</si>
  <si>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</si>
  <si>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</si>
  <si>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</si>
  <si>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</si>
  <si>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</si>
  <si>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</si>
  <si>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</si>
  <si>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</si>
  <si>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</si>
  <si>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</si>
  <si>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</si>
  <si>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</si>
  <si>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</si>
  <si>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</si>
  <si>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</si>
  <si>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</si>
  <si>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</si>
  <si>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</si>
  <si>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</si>
  <si>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</si>
  <si>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</si>
  <si>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</si>
  <si>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</si>
  <si>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</si>
  <si>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</si>
  <si>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</si>
  <si>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</si>
  <si>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</si>
  <si>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</si>
  <si>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</si>
  <si>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</si>
  <si>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</si>
  <si>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</si>
  <si>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</si>
  <si>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</si>
  <si>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</si>
  <si>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</si>
  <si>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</si>
  <si>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</si>
  <si>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</si>
  <si>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</si>
  <si>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</si>
  <si>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</si>
  <si>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</si>
  <si>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</si>
  <si>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</si>
  <si>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</si>
  <si>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</si>
  <si>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</si>
  <si>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</si>
  <si>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</si>
  <si>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</si>
  <si>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</si>
  <si>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</si>
  <si>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</si>
  <si>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</si>
  <si>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</si>
  <si>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</si>
  <si>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</si>
  <si>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</si>
  <si>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</si>
  <si>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</si>
  <si>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</si>
  <si>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</si>
  <si>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</si>
  <si>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</si>
  <si>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</si>
  <si>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</si>
  <si>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</si>
  <si>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</si>
  <si>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</si>
  <si>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</si>
  <si>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</si>
  <si>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</si>
  <si>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</si>
  <si>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</si>
  <si>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</si>
  <si>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</si>
  <si>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</si>
  <si>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</si>
  <si>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</si>
  <si>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</si>
  <si>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</si>
  <si>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</si>
  <si>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</si>
  <si>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</si>
  <si>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</si>
  <si>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</si>
  <si>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</si>
  <si>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</si>
  <si>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</si>
  <si>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</si>
  <si>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</si>
  <si>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</si>
  <si>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</si>
  <si>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</si>
  <si>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</si>
  <si>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</si>
  <si>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</si>
  <si>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</si>
  <si>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</si>
  <si>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</si>
  <si>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</si>
  <si>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</si>
  <si>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</si>
  <si>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</si>
  <si>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</si>
  <si>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</si>
  <si>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</si>
  <si>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</si>
  <si>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</si>
  <si>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</si>
  <si>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</si>
  <si>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</si>
  <si>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</si>
  <si>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</si>
  <si>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</si>
  <si>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</si>
  <si>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</si>
  <si>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</si>
  <si>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</si>
  <si>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</si>
  <si>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</si>
  <si>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</si>
  <si>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</si>
  <si>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</si>
  <si>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</si>
  <si>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</si>
  <si>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</si>
  <si>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</si>
  <si>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</si>
  <si>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</si>
  <si>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</si>
  <si>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</si>
  <si>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</si>
  <si>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</si>
  <si>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</si>
  <si>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</si>
  <si>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</si>
  <si>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</si>
  <si>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</si>
  <si>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</si>
  <si>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</si>
  <si>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</si>
  <si>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</si>
  <si>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</si>
  <si>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</si>
  <si>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</si>
  <si>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</si>
  <si>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</si>
  <si>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</si>
  <si>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</si>
  <si>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</si>
  <si>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</si>
  <si>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</si>
  <si>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</si>
  <si>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</si>
  <si>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</si>
  <si>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</si>
  <si>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</si>
  <si>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</si>
  <si>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</si>
  <si>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</si>
  <si>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</si>
  <si>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</si>
  <si>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</si>
  <si>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</si>
  <si>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</si>
  <si>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</si>
  <si>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</si>
  <si>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</si>
  <si>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</si>
  <si>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</si>
  <si>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</si>
  <si>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</si>
  <si>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</si>
  <si>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</si>
  <si>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</si>
  <si>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</si>
  <si>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</si>
  <si>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</si>
  <si>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</si>
  <si>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</si>
  <si>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</si>
  <si>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</si>
  <si>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</si>
  <si>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</si>
  <si>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</si>
  <si>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</si>
  <si>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</si>
  <si>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</si>
  <si>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</si>
  <si>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</si>
  <si>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</si>
  <si>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</si>
  <si>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</si>
  <si>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</si>
  <si>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</si>
  <si>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</si>
  <si>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</si>
  <si>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</si>
  <si>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</si>
  <si>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</si>
  <si>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</si>
  <si>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</si>
  <si>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</si>
  <si>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</si>
  <si>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</si>
  <si>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</si>
  <si>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</si>
  <si>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</si>
  <si>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</si>
  <si>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</si>
  <si>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</si>
  <si>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</si>
  <si>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</si>
  <si>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</si>
  <si>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</si>
  <si>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</si>
  <si>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</si>
  <si>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</si>
  <si>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</si>
  <si>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</si>
  <si>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</si>
  <si>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</si>
  <si>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</si>
  <si>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</si>
  <si>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</si>
  <si>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</si>
  <si>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</si>
  <si>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</si>
  <si>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</si>
  <si>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</si>
  <si>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</si>
  <si>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</si>
  <si>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</si>
  <si>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</si>
  <si>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</si>
  <si>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</si>
  <si>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</si>
  <si>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</si>
  <si>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</si>
  <si>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</si>
  <si>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</si>
  <si>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</si>
  <si>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</si>
  <si>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</si>
  <si>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</si>
  <si>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</si>
  <si>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</si>
  <si>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</si>
  <si>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</si>
  <si>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</si>
  <si>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</si>
  <si>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</si>
  <si>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</si>
  <si>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</si>
  <si>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</si>
  <si>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</si>
  <si>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</si>
  <si>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</si>
  <si>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</si>
  <si>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</si>
  <si>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</si>
  <si>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</si>
  <si>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</si>
  <si>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</si>
  <si>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</si>
  <si>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</si>
  <si>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</si>
  <si>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</si>
  <si>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</si>
  <si>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</si>
  <si>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</si>
  <si>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</si>
  <si>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</si>
  <si>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</si>
  <si>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</si>
  <si>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</si>
  <si>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</si>
  <si>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</si>
  <si>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</si>
  <si>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</si>
  <si>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</si>
  <si>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</si>
  <si>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</si>
  <si>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</si>
  <si>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</si>
  <si>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</si>
  <si>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</si>
  <si>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</si>
  <si>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</si>
  <si>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</si>
  <si>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</si>
  <si>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</si>
  <si>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</si>
  <si>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</si>
  <si>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</si>
  <si>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</si>
  <si>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</si>
  <si>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</si>
  <si>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</si>
  <si>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</si>
  <si>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</si>
  <si>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</si>
  <si>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</si>
  <si>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</si>
  <si>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</si>
  <si>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</si>
  <si>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</si>
  <si>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</si>
  <si>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</si>
  <si>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</si>
  <si>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</si>
  <si>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</si>
  <si>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</si>
  <si>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</si>
  <si>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</si>
  <si>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</si>
  <si>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</si>
  <si>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</si>
  <si>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</si>
  <si>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</si>
  <si>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</si>
  <si>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</si>
  <si>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</si>
  <si>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</si>
  <si>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</si>
  <si>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</si>
  <si>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</si>
  <si>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</si>
  <si>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</si>
  <si>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</si>
  <si>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</si>
  <si>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</si>
  <si>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</si>
  <si>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</si>
  <si>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</si>
  <si>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</si>
  <si>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</si>
  <si>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</si>
  <si>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</si>
  <si>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</si>
  <si>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</si>
  <si>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</si>
  <si>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</si>
  <si>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</si>
  <si>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</si>
  <si>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</si>
  <si>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</si>
  <si>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</si>
  <si>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</si>
  <si>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</si>
  <si>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</si>
  <si>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</si>
  <si>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</si>
  <si>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</si>
  <si>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</si>
  <si>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</si>
  <si>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</si>
  <si>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</si>
  <si>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</si>
  <si>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</si>
  <si>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</si>
  <si>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</si>
  <si>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</si>
  <si>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</si>
  <si>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</si>
  <si>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</si>
  <si>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</si>
  <si>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</si>
  <si>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</si>
  <si>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</si>
  <si>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</si>
  <si>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</si>
  <si>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</si>
  <si>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</si>
  <si>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</si>
  <si>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</si>
  <si>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</si>
  <si>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</si>
  <si>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</si>
  <si>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</si>
  <si>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</si>
  <si>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</si>
  <si>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</si>
  <si>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</si>
  <si>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</si>
  <si>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</si>
  <si>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</si>
  <si>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</si>
  <si>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</si>
  <si>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</si>
  <si>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</si>
  <si>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</si>
  <si>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</si>
  <si>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</si>
  <si>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</si>
  <si>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</si>
  <si>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</si>
  <si>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</si>
  <si>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</si>
  <si>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</si>
  <si>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</si>
  <si>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</si>
  <si>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</si>
  <si>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</si>
  <si>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</si>
  <si>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</si>
  <si>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</si>
  <si>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</si>
  <si>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</si>
  <si>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</si>
  <si>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</si>
  <si>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</si>
  <si>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</si>
  <si>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</si>
  <si>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</si>
  <si>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</si>
  <si>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</si>
  <si>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</si>
  <si>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</si>
  <si>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</si>
  <si>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</si>
  <si>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</si>
  <si>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</si>
  <si>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</si>
  <si>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</si>
  <si>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</si>
  <si>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</si>
  <si>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</si>
  <si>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</si>
  <si>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</si>
  <si>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</si>
  <si>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</si>
  <si>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</si>
  <si>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</si>
  <si>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</si>
  <si>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</si>
  <si>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</si>
  <si>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</si>
  <si>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</si>
  <si>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</si>
  <si>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</si>
  <si>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</si>
  <si>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</si>
  <si>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</si>
  <si>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</si>
  <si>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</si>
  <si>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</si>
  <si>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</si>
  <si>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</si>
  <si>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</si>
  <si>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</si>
  <si>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</si>
  <si>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</si>
  <si>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</si>
  <si>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</si>
  <si>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</si>
  <si>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</si>
  <si>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</si>
  <si>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</si>
  <si>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</si>
  <si>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</si>
  <si>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</si>
  <si>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</si>
  <si>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</si>
  <si>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</si>
  <si>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</si>
  <si>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</si>
  <si>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</si>
  <si>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</si>
  <si>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</si>
  <si>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</si>
  <si>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</si>
  <si>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</si>
  <si>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</si>
  <si>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</si>
  <si>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</si>
  <si>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</si>
  <si>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</si>
  <si>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</si>
  <si>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</si>
  <si>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</si>
  <si>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</si>
  <si>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</si>
  <si>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</si>
  <si>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</si>
  <si>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</si>
  <si>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</si>
  <si>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</si>
  <si>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</si>
  <si>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</si>
  <si>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</si>
  <si>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</si>
  <si>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</si>
  <si>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</si>
  <si>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</si>
  <si>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</si>
  <si>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</si>
  <si>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</si>
  <si>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</si>
  <si>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</si>
  <si>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</si>
  <si>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</si>
  <si>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</si>
  <si>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</si>
  <si>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</si>
  <si>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</si>
  <si>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</si>
  <si>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</si>
  <si>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</si>
  <si>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</si>
  <si>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</si>
  <si>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</si>
  <si>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</si>
  <si>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</si>
  <si>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</si>
  <si>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</si>
  <si>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</si>
  <si>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</si>
  <si>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</si>
  <si>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</si>
  <si>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</si>
  <si>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</si>
  <si>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</si>
  <si>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</si>
  <si>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</si>
  <si>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</si>
  <si>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</si>
  <si>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</si>
  <si>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</si>
  <si>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</si>
  <si>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</si>
  <si>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</si>
  <si>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</si>
  <si>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</si>
  <si>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</si>
  <si>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</si>
  <si>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</si>
  <si>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</si>
  <si>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</si>
  <si>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</si>
  <si>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</si>
  <si>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</si>
  <si>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</si>
  <si>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</si>
  <si>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</si>
  <si>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</si>
  <si>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</si>
  <si>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</si>
  <si>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</si>
  <si>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</si>
  <si>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</si>
  <si>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</si>
  <si>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</si>
  <si>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</si>
  <si>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</si>
  <si>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</si>
  <si>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</si>
  <si>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</si>
  <si>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</si>
  <si>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</si>
  <si>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</si>
  <si>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</si>
  <si>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</si>
  <si>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</si>
  <si>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</si>
  <si>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</si>
  <si>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</si>
  <si>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</si>
  <si>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</si>
  <si>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</si>
  <si>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</si>
  <si>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</si>
  <si>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</si>
  <si>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</si>
  <si>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</si>
  <si>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</si>
  <si>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</si>
  <si>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</si>
  <si>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</si>
  <si>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</si>
  <si>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</si>
  <si>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</si>
  <si>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</si>
  <si>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</si>
  <si>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</si>
  <si>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</si>
  <si>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</si>
  <si>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</si>
  <si>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</si>
  <si>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</si>
  <si>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</si>
  <si>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</si>
  <si>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</si>
  <si>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</si>
  <si>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</si>
  <si>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</si>
  <si>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</si>
  <si>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</si>
  <si>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</si>
  <si>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</si>
  <si>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</si>
  <si>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</si>
  <si>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</si>
  <si>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</si>
  <si>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</si>
  <si>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</si>
  <si>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</si>
  <si>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</si>
  <si>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</si>
  <si>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</si>
  <si>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</si>
  <si>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</si>
  <si>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</si>
  <si>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</si>
  <si>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</si>
  <si>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</si>
  <si>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</si>
  <si>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</si>
  <si>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</si>
  <si>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</si>
  <si>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</si>
  <si>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</si>
  <si>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</si>
  <si>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</si>
  <si>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</si>
  <si>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</si>
  <si>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</si>
  <si>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</si>
  <si>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</si>
  <si>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</si>
  <si>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</si>
  <si>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</si>
  <si>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</si>
  <si>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</si>
  <si>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</si>
  <si>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</si>
  <si>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</si>
  <si>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</si>
  <si>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</si>
  <si>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</si>
  <si>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</si>
  <si>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</si>
  <si>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</si>
  <si>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</si>
  <si>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</si>
  <si>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</si>
  <si>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</si>
  <si>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</si>
  <si>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</si>
  <si>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</si>
  <si>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</si>
  <si>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</si>
  <si>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</si>
  <si>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</si>
  <si>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</si>
  <si>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</si>
  <si>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</si>
  <si>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</si>
  <si>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</si>
  <si>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</si>
  <si>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</si>
  <si>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</si>
  <si>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</si>
  <si>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</si>
  <si>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</si>
  <si>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</si>
  <si>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</si>
  <si>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</si>
  <si>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</si>
  <si>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</si>
  <si>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</si>
  <si>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</si>
  <si>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</si>
  <si>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</si>
  <si>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</si>
  <si>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</si>
  <si>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</si>
  <si>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</si>
  <si>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</si>
  <si>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</si>
  <si>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</si>
  <si>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</si>
  <si>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</si>
  <si>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</si>
  <si>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</si>
  <si>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</si>
  <si>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</si>
  <si>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</si>
  <si>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</si>
  <si>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</si>
  <si>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</si>
  <si>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</si>
  <si>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</si>
  <si>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</si>
  <si>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</si>
  <si>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</si>
  <si>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</si>
  <si>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</si>
  <si>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</si>
  <si>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</si>
  <si>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</si>
  <si>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</si>
  <si>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</si>
  <si>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</si>
  <si>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</si>
  <si>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</si>
  <si>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</si>
  <si>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</si>
  <si>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</si>
  <si>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</si>
  <si>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</si>
  <si>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</si>
  <si>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</si>
  <si>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</si>
  <si>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</si>
  <si>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</si>
  <si>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</si>
  <si>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</si>
  <si>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</si>
  <si>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</si>
  <si>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</si>
  <si>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</si>
  <si>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</si>
  <si>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</si>
  <si>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</si>
  <si>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</si>
  <si>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</si>
  <si>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</si>
  <si>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</si>
  <si>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</si>
  <si>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</si>
  <si>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</si>
  <si>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</si>
  <si>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</si>
  <si>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</si>
  <si>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</si>
  <si>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</si>
  <si>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</si>
  <si>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</si>
  <si>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</si>
  <si>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</si>
  <si>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</si>
  <si>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</si>
  <si>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</si>
  <si>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</si>
  <si>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</si>
  <si>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</si>
  <si>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</si>
  <si>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</si>
  <si>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</si>
  <si>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</si>
  <si>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</si>
  <si>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</si>
  <si>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</si>
  <si>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</si>
  <si>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</si>
  <si>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</si>
  <si>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</si>
  <si>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</si>
  <si>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</si>
  <si>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</si>
  <si>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</si>
  <si>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</si>
  <si>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</si>
  <si>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</si>
  <si>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</si>
  <si>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</si>
  <si>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</si>
  <si>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</si>
  <si>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</si>
  <si>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</si>
  <si>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</si>
  <si>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</si>
  <si>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</si>
  <si>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</si>
  <si>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</si>
  <si>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</si>
  <si>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</si>
  <si>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</si>
  <si>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</si>
  <si>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</si>
  <si>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</si>
  <si>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</si>
  <si>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</si>
  <si>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</si>
  <si>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</si>
  <si>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</si>
  <si>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</si>
  <si>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</si>
  <si>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</si>
  <si>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</si>
  <si>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</si>
  <si>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</si>
  <si>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</si>
  <si>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</si>
  <si>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</si>
  <si>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</si>
  <si>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</si>
  <si>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</si>
  <si>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</si>
  <si>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</si>
  <si>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</si>
  <si>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</si>
  <si>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</si>
  <si>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</si>
  <si>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</si>
  <si>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</si>
  <si>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</si>
  <si>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</si>
  <si>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</si>
  <si>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</si>
  <si>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</si>
  <si>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</si>
  <si>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</si>
  <si>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</si>
  <si>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</si>
  <si>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</si>
  <si>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</si>
  <si>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</si>
  <si>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</si>
  <si>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</si>
  <si>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</si>
  <si>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</si>
  <si>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</si>
  <si>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</si>
  <si>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</si>
  <si>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</si>
  <si>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</si>
  <si>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</si>
  <si>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</si>
  <si>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</si>
  <si>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</si>
  <si>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</si>
  <si>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</si>
  <si>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</si>
  <si>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</si>
  <si>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</si>
  <si>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</si>
  <si>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</si>
  <si>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</si>
  <si>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</si>
  <si>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</si>
  <si>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</si>
  <si>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</si>
  <si>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</si>
  <si>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</si>
  <si>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</si>
  <si>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</si>
  <si>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</si>
  <si>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</si>
  <si>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</si>
  <si>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</si>
  <si>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</si>
  <si>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</si>
  <si>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</si>
  <si>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</si>
  <si>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</si>
  <si>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</si>
  <si>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</si>
  <si>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</si>
  <si>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</si>
  <si>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</si>
  <si>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</si>
  <si>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</si>
  <si>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</si>
  <si>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</si>
  <si>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</si>
  <si>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</si>
  <si>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</si>
  <si>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</si>
  <si>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</si>
  <si>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</si>
  <si>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</si>
  <si>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</si>
  <si>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</si>
  <si>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</si>
  <si>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</si>
  <si>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</si>
  <si>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</si>
  <si>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</si>
  <si>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</si>
  <si>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</si>
  <si>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</si>
  <si>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</si>
  <si>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</si>
  <si>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</si>
  <si>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</si>
  <si>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</si>
  <si>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</si>
  <si>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</si>
  <si>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</si>
  <si>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</si>
  <si>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</si>
  <si>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</si>
  <si>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</si>
  <si>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</si>
  <si>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</si>
  <si>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</si>
  <si>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</si>
  <si>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</si>
  <si>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</si>
  <si>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</si>
  <si>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</si>
  <si>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</si>
  <si>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</si>
  <si>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</si>
  <si>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</si>
  <si>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</si>
  <si>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</si>
  <si>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</si>
  <si>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</si>
  <si>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</si>
  <si>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</si>
  <si>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</si>
  <si>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</si>
  <si>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</si>
  <si>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</si>
  <si>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</si>
  <si>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</si>
  <si>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</si>
  <si>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</si>
  <si>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</si>
  <si>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</si>
  <si>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</si>
  <si>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</si>
  <si>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</si>
  <si>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</si>
  <si>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</si>
  <si>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</si>
  <si>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</si>
  <si>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</si>
  <si>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</si>
  <si>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</si>
  <si>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</si>
  <si>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</si>
  <si>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</si>
  <si>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</si>
  <si>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</si>
  <si>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</si>
  <si>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</si>
  <si>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</si>
  <si>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</si>
  <si>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</si>
  <si>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</si>
  <si>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</si>
  <si>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</si>
  <si>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</si>
  <si>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</si>
  <si>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</si>
  <si>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</si>
  <si>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</si>
  <si>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</si>
  <si>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</si>
  <si>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</si>
  <si>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</si>
  <si>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</si>
  <si>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</si>
  <si>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</si>
  <si>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</si>
  <si>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</si>
  <si>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</si>
  <si>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</si>
  <si>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</si>
  <si>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</si>
  <si>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</si>
  <si>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</si>
  <si>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</si>
  <si>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</si>
  <si>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</si>
  <si>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</si>
  <si>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</si>
  <si>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</si>
  <si>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</si>
  <si>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</si>
  <si>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</si>
  <si>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</si>
  <si>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</si>
  <si>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</si>
  <si>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</si>
  <si>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</si>
  <si>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</si>
  <si>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</si>
  <si>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</si>
  <si>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</si>
  <si>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</si>
  <si>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</si>
  <si>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</si>
  <si>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</si>
  <si>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</si>
  <si>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</si>
  <si>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</si>
  <si>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</si>
  <si>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</si>
  <si>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</si>
  <si>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</si>
  <si>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</si>
  <si>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</si>
  <si>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</si>
  <si>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</si>
  <si>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</si>
  <si>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</si>
  <si>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</si>
  <si>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</si>
  <si>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</si>
  <si>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</si>
  <si>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</si>
  <si>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</si>
  <si>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</si>
  <si>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</si>
  <si>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</si>
  <si>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</si>
  <si>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</si>
  <si>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</si>
  <si>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</si>
  <si>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</si>
  <si>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</si>
  <si>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</si>
  <si>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</si>
  <si>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</si>
  <si>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</si>
  <si>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</si>
  <si>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</si>
  <si>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</si>
  <si>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</si>
  <si>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</si>
  <si>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</si>
  <si>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</si>
  <si>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</si>
  <si>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</si>
  <si>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</si>
  <si>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</si>
  <si>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</si>
  <si>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</si>
  <si>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</si>
  <si>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</si>
  <si>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</si>
  <si>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</si>
  <si>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</si>
  <si>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</si>
  <si>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</si>
  <si>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</si>
  <si>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</si>
  <si>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</si>
  <si>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</si>
  <si>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</si>
  <si>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</si>
  <si>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</si>
  <si>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</si>
  <si>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</si>
  <si>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</si>
  <si>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</si>
  <si>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</si>
  <si>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</si>
  <si>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</si>
  <si>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</si>
  <si>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</si>
  <si>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</si>
  <si>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</si>
  <si>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</si>
  <si>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</si>
  <si>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</si>
  <si>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</si>
  <si>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</si>
  <si>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</si>
  <si>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</si>
  <si>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</si>
  <si>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</si>
  <si>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</si>
  <si>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</si>
  <si>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</si>
  <si>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</si>
  <si>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</si>
  <si>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</si>
  <si>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</si>
  <si>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</si>
  <si>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</si>
  <si>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</si>
  <si>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</si>
  <si>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</si>
  <si>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</si>
  <si>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</si>
  <si>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</si>
  <si>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</si>
  <si>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</si>
  <si>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</si>
  <si>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</si>
  <si>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</si>
  <si>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</si>
  <si>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</si>
  <si>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</si>
  <si>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</si>
  <si>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</si>
  <si>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</si>
  <si>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</si>
  <si>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</si>
  <si>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</si>
  <si>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</si>
  <si>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</si>
  <si>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</si>
  <si>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</si>
  <si>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</si>
  <si>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</si>
  <si>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</si>
  <si>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</si>
  <si>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</si>
  <si>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</si>
  <si>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</si>
  <si>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</si>
  <si>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</si>
  <si>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</si>
  <si>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</si>
  <si>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</si>
  <si>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</si>
  <si>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</si>
  <si>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</si>
  <si>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</si>
  <si>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</si>
  <si>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</si>
  <si>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</si>
  <si>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</si>
  <si>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</si>
  <si>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</si>
  <si>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</si>
  <si>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</si>
  <si>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</si>
  <si>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</si>
  <si>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</si>
  <si>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</si>
  <si>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</si>
  <si>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</si>
  <si>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</si>
  <si>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</si>
  <si>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</si>
  <si>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</si>
  <si>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</si>
  <si>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</si>
  <si>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</si>
  <si>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</si>
  <si>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</si>
  <si>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</si>
  <si>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</si>
  <si>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</si>
  <si>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</si>
  <si>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</si>
  <si>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</si>
  <si>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</si>
  <si>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</si>
  <si>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</si>
  <si>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</si>
  <si>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</si>
  <si>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</si>
  <si>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</si>
  <si>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</si>
  <si>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</si>
  <si>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</si>
  <si>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</si>
  <si>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</si>
  <si>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</si>
  <si>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</si>
  <si>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</si>
  <si>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</si>
  <si>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</si>
  <si>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</si>
  <si>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</si>
  <si>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</si>
  <si>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</si>
  <si>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</si>
  <si>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</si>
  <si>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</si>
  <si>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</si>
  <si>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</si>
  <si>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</si>
  <si>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</si>
  <si>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</si>
  <si>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</si>
  <si>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</si>
  <si>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</si>
  <si>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</si>
  <si>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</si>
  <si>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</si>
  <si>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</si>
  <si>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</si>
  <si>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</si>
  <si>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</si>
  <si>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</si>
  <si>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</si>
  <si>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</si>
  <si>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</si>
  <si>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</si>
  <si>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</si>
  <si>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</si>
  <si>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</si>
  <si>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</si>
  <si>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</si>
  <si>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</si>
  <si>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</si>
  <si>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</si>
  <si>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</si>
  <si>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</si>
  <si>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</si>
  <si>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</si>
  <si>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</si>
  <si>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</si>
  <si>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</si>
  <si>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</si>
  <si>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</si>
  <si>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</si>
  <si>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</si>
  <si>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</si>
  <si>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</si>
  <si>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</si>
  <si>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</si>
  <si>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</si>
  <si>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</si>
  <si>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</si>
  <si>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</si>
  <si>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</si>
  <si>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</si>
  <si>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</si>
  <si>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</si>
  <si>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</si>
  <si>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</si>
  <si>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</si>
  <si>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</si>
  <si>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</si>
  <si>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</si>
  <si>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</si>
  <si>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</si>
  <si>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</si>
  <si>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</si>
  <si>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</si>
  <si>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</si>
  <si>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</si>
  <si>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</si>
  <si>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</si>
  <si>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</si>
  <si>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</si>
  <si>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</si>
  <si>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</si>
  <si>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</si>
  <si>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</si>
  <si>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</si>
  <si>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</si>
  <si>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</si>
  <si>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</si>
  <si>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</si>
  <si>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</si>
  <si>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</si>
  <si>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</si>
  <si>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</si>
  <si>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</si>
  <si>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</si>
  <si>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</si>
  <si>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</si>
  <si>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</si>
  <si>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</si>
  <si>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</si>
  <si>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</si>
  <si>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</si>
  <si>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</si>
  <si>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</si>
  <si>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</si>
  <si>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</si>
  <si>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</si>
  <si>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</si>
  <si>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</si>
  <si>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</si>
  <si>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</si>
  <si>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</si>
  <si>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</si>
  <si>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</si>
  <si>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</si>
  <si>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</si>
  <si>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</si>
  <si>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</si>
  <si>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</si>
  <si>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</si>
  <si>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</si>
  <si>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</si>
  <si>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</si>
  <si>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</si>
  <si>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</si>
  <si>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</si>
  <si>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</si>
  <si>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</si>
  <si>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</si>
  <si>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</si>
  <si>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</si>
  <si>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</si>
  <si>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</si>
  <si>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</si>
  <si>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</si>
  <si>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</si>
  <si>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</si>
  <si>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</si>
  <si>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</si>
  <si>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</si>
  <si>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</si>
  <si>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</si>
  <si>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</si>
  <si>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</si>
  <si>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</si>
  <si>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</si>
  <si>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</si>
  <si>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</si>
  <si>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</si>
  <si>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</si>
  <si>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</si>
  <si>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</si>
  <si>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</si>
  <si>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</si>
  <si>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</si>
  <si>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</si>
  <si>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</si>
  <si>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</si>
  <si>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</si>
  <si>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</si>
  <si>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</si>
  <si>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</si>
  <si>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</si>
  <si>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</si>
  <si>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</si>
  <si>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</si>
  <si>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</si>
  <si>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</si>
  <si>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</si>
  <si>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</si>
  <si>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</si>
  <si>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</si>
  <si>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</si>
  <si>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</si>
  <si>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</si>
  <si>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</si>
  <si>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</si>
  <si>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</si>
  <si>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</si>
  <si>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</si>
  <si>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</si>
  <si>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</si>
  <si>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</si>
  <si>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</si>
  <si>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</si>
  <si>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</si>
  <si>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</si>
  <si>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</si>
  <si>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</si>
  <si>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</si>
  <si>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</si>
  <si>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</si>
  <si>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</si>
  <si>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</si>
  <si>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</si>
  <si>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</si>
  <si>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</si>
  <si>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</si>
  <si>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</si>
  <si>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</si>
  <si>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</si>
  <si>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</si>
  <si>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</si>
  <si>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</si>
  <si>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</si>
  <si>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</si>
  <si>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</si>
  <si>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</si>
  <si>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</si>
  <si>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</si>
  <si>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</si>
  <si>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</si>
  <si>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</si>
  <si>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</si>
  <si>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</si>
  <si>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</si>
  <si>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</si>
  <si>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</si>
  <si>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</si>
  <si>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</si>
  <si>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</si>
  <si>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</si>
  <si>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</si>
  <si>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</si>
  <si>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</si>
  <si>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</si>
  <si>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</si>
  <si>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</si>
  <si>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</si>
  <si>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</si>
  <si>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</si>
  <si>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</si>
  <si>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</si>
  <si>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</si>
  <si>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</si>
  <si>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</si>
  <si>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</si>
  <si>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</si>
  <si>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</si>
  <si>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</si>
  <si>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</si>
  <si>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</si>
  <si>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</si>
  <si>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</si>
  <si>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</si>
  <si>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</si>
  <si>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</si>
  <si>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</si>
  <si>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</si>
  <si>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</si>
  <si>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</si>
  <si>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</si>
  <si>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</si>
  <si>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</si>
  <si>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</si>
  <si>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</si>
  <si>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</si>
  <si>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</si>
  <si>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</si>
  <si>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</si>
  <si>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</si>
  <si>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</si>
  <si>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</si>
  <si>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</si>
  <si>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</si>
  <si>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</si>
  <si>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</si>
  <si>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</si>
  <si>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</si>
  <si>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</si>
  <si>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</si>
  <si>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</si>
  <si>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</si>
  <si>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</si>
  <si>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</si>
  <si>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</si>
  <si>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</si>
  <si>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</si>
  <si>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</si>
  <si>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</si>
  <si>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</si>
  <si>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</si>
  <si>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</si>
  <si>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</si>
  <si>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</si>
  <si>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</si>
  <si>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</si>
  <si>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</si>
  <si>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</si>
  <si>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</si>
  <si>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</si>
  <si>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</si>
  <si>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</si>
  <si>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</si>
  <si>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</si>
  <si>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</si>
  <si>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</si>
  <si>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</si>
  <si>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</si>
  <si>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</si>
  <si>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</si>
  <si>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</si>
  <si>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</si>
  <si>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</si>
  <si>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</si>
  <si>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</si>
  <si>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</si>
  <si>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</si>
  <si>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</si>
  <si>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</si>
  <si>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</si>
  <si>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</si>
  <si>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</si>
  <si>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</si>
  <si>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</si>
  <si>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</si>
  <si>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</si>
  <si>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</si>
  <si>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</si>
  <si>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</si>
  <si>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</si>
  <si>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</si>
  <si>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</si>
  <si>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</si>
  <si>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</si>
  <si>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</si>
  <si>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</si>
  <si>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</si>
  <si>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</si>
  <si>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</si>
  <si>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</si>
  <si>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</si>
  <si>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</si>
  <si>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</si>
  <si>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</si>
  <si>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</si>
  <si>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</si>
  <si>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</si>
  <si>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</si>
  <si>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</si>
  <si>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</si>
  <si>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</si>
  <si>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</si>
  <si>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</si>
  <si>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</si>
  <si>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</si>
  <si>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</si>
  <si>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</si>
  <si>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</si>
  <si>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</si>
  <si>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</si>
  <si>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</si>
  <si>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</si>
  <si>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</si>
  <si>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</si>
  <si>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</si>
  <si>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</si>
  <si>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</si>
  <si>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</si>
  <si>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</si>
  <si>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</si>
  <si>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</si>
  <si>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</si>
  <si>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</si>
  <si>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</si>
  <si>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</si>
  <si>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</si>
  <si>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</si>
  <si>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</si>
  <si>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</si>
  <si>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</si>
  <si>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</si>
  <si>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</si>
  <si>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</si>
  <si>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</si>
  <si>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</si>
  <si>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</si>
  <si>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</si>
  <si>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</si>
  <si>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</si>
  <si>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</si>
  <si>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</si>
  <si>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</si>
  <si>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</si>
  <si>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</si>
  <si>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</si>
  <si>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</si>
  <si>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</si>
  <si>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</si>
  <si>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</si>
  <si>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</si>
  <si>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</si>
  <si>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</si>
  <si>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</si>
  <si>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</si>
  <si>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</si>
  <si>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</si>
  <si>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</si>
  <si>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</si>
  <si>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</si>
  <si>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</si>
  <si>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</si>
  <si>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</si>
  <si>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</si>
  <si>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</si>
  <si>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</si>
  <si>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</si>
  <si>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</si>
  <si>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</si>
  <si>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</si>
  <si>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</si>
  <si>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</si>
  <si>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</si>
  <si>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</si>
  <si>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</si>
  <si>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</si>
  <si>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</si>
  <si>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</si>
  <si>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</si>
  <si>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</si>
  <si>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</si>
  <si>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</si>
  <si>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</si>
  <si>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</si>
  <si>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</si>
  <si>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</si>
  <si>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</si>
  <si>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</si>
  <si>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</si>
  <si>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</si>
  <si>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</si>
  <si>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</si>
  <si>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</si>
  <si>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</si>
  <si>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</si>
  <si>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</si>
  <si>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</si>
  <si>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</si>
  <si>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</si>
  <si>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</si>
  <si>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</si>
  <si>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</si>
  <si>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</si>
  <si>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</si>
  <si>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</si>
  <si>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</si>
  <si>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</si>
  <si>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</si>
  <si>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</si>
  <si>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</si>
  <si>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</si>
  <si>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</si>
  <si>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</si>
  <si>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</si>
  <si>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</si>
  <si>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</si>
  <si>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</si>
  <si>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</si>
  <si>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</si>
  <si>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</si>
  <si>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</si>
  <si>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</si>
  <si>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</si>
  <si>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</si>
  <si>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</si>
  <si>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</si>
  <si>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</si>
  <si>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</si>
  <si>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</si>
  <si>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</si>
  <si>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</si>
  <si>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</si>
  <si>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</si>
  <si>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</si>
  <si>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</si>
  <si>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</si>
  <si>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</si>
  <si>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</si>
  <si>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</si>
  <si>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</si>
  <si>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</si>
  <si>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</si>
  <si>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</si>
  <si>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</si>
  <si>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</si>
  <si>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</si>
  <si>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</si>
  <si>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</si>
  <si>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</si>
  <si>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</si>
  <si>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</si>
  <si>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</si>
  <si>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</si>
  <si>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</si>
  <si>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</si>
  <si>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</si>
  <si>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</si>
  <si>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</si>
  <si>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</si>
  <si>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</si>
  <si>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</si>
  <si>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</si>
  <si>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</si>
  <si>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</si>
  <si>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</si>
  <si>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</si>
  <si>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</si>
  <si>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</si>
  <si>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</si>
  <si>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</si>
  <si>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</si>
  <si>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</si>
  <si>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</si>
  <si>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</si>
  <si>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</si>
  <si>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</si>
  <si>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</si>
  <si>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</si>
  <si>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</si>
  <si>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</si>
  <si>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</si>
  <si>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</si>
  <si>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</si>
  <si>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</si>
  <si>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</si>
  <si>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</si>
  <si>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</si>
  <si>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</si>
  <si>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</si>
  <si>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</si>
  <si>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</si>
  <si>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</si>
  <si>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</si>
  <si>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</si>
  <si>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</si>
  <si>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</si>
  <si>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</si>
  <si>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</si>
  <si>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</si>
  <si>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</si>
  <si>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</si>
  <si>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</si>
  <si>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</si>
  <si>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</si>
  <si>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</si>
  <si>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</si>
  <si>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</si>
  <si>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</si>
  <si>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</si>
  <si>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</si>
  <si>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</si>
  <si>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</si>
  <si>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</si>
  <si>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</si>
  <si>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</si>
  <si>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</si>
  <si>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</si>
  <si>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</si>
  <si>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</si>
  <si>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</si>
  <si>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</si>
  <si>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</si>
  <si>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</si>
  <si>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</si>
  <si>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</si>
  <si>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</si>
  <si>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</si>
  <si>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</si>
  <si>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</si>
  <si>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</si>
  <si>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</si>
  <si>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</si>
  <si>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</si>
  <si>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</si>
  <si>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</si>
  <si>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</si>
  <si>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</si>
  <si>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</si>
  <si>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</si>
  <si>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</si>
  <si>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</si>
  <si>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</si>
  <si>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</si>
  <si>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</si>
  <si>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</si>
  <si>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</si>
  <si>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</si>
  <si>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</si>
  <si>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</si>
  <si>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</si>
  <si>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</si>
  <si>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</si>
  <si>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</si>
  <si>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</si>
  <si>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</si>
  <si>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</si>
  <si>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</si>
  <si>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</si>
  <si>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</si>
  <si>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</si>
  <si>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</si>
  <si>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</si>
  <si>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</si>
  <si>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</si>
  <si>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</si>
  <si>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</si>
  <si>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</si>
  <si>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</si>
  <si>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</si>
  <si>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</si>
  <si>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</si>
  <si>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</si>
  <si>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</si>
  <si>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</si>
  <si>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</si>
  <si>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</si>
  <si>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</si>
  <si>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</si>
  <si>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</si>
  <si>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</si>
  <si>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</si>
  <si>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</si>
  <si>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</si>
  <si>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</si>
  <si>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</si>
  <si>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</si>
  <si>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</si>
  <si>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</si>
  <si>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</si>
  <si>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</si>
  <si>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</si>
  <si>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</si>
  <si>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</si>
  <si>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</si>
  <si>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</si>
  <si>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</si>
  <si>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</si>
  <si>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</si>
  <si>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</si>
  <si>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</si>
  <si>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</si>
  <si>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</si>
  <si>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</si>
  <si>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</si>
  <si>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</si>
  <si>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</si>
  <si>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</si>
  <si>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</si>
  <si>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</si>
  <si>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</si>
  <si>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</si>
  <si>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</si>
  <si>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</si>
  <si>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</si>
  <si>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</si>
  <si>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</si>
  <si>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</si>
  <si>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</si>
  <si>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</si>
  <si>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</si>
  <si>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</si>
  <si>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</si>
  <si>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</si>
  <si>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</si>
  <si>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</si>
  <si>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</si>
  <si>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</si>
  <si>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</si>
  <si>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</si>
  <si>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</si>
  <si>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</si>
  <si>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</si>
  <si>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</si>
  <si>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</si>
  <si>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</si>
  <si>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</si>
  <si>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</si>
  <si>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</si>
  <si>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</si>
  <si>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</si>
  <si>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</si>
  <si>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</si>
  <si>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</si>
  <si>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</si>
  <si>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</si>
  <si>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</si>
  <si>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</si>
  <si>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</si>
  <si>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</si>
  <si>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</si>
  <si>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</si>
  <si>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</si>
  <si>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</si>
  <si>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</si>
  <si>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</si>
  <si>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</si>
  <si>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</si>
  <si>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</si>
  <si>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</si>
  <si>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</si>
  <si>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</si>
  <si>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</si>
  <si>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</si>
  <si>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</si>
  <si>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</si>
  <si>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</si>
  <si>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</si>
  <si>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</si>
  <si>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</si>
  <si>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</si>
  <si>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</si>
  <si>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</si>
  <si>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</si>
  <si>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</si>
  <si>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</si>
  <si>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</si>
  <si>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</si>
  <si>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</si>
  <si>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</si>
  <si>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</si>
  <si>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</si>
  <si>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</si>
  <si>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</si>
  <si>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</si>
  <si>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</si>
  <si>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</si>
  <si>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</si>
  <si>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</si>
  <si>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</si>
  <si>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</si>
  <si>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</si>
  <si>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</si>
  <si>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</si>
  <si>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</si>
  <si>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</si>
  <si>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</si>
  <si>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</si>
  <si>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</si>
  <si>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</si>
  <si>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</si>
  <si>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</si>
  <si>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</si>
  <si>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</si>
  <si>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</si>
  <si>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</si>
  <si>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</si>
  <si>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</si>
  <si>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</si>
  <si>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</si>
  <si>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</si>
  <si>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</si>
  <si>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</si>
  <si>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</si>
  <si>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</si>
  <si>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</si>
  <si>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</si>
  <si>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</si>
  <si>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</si>
  <si>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</si>
  <si>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</si>
  <si>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</si>
  <si>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</si>
  <si>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</si>
  <si>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</si>
  <si>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</si>
  <si>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</si>
  <si>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</si>
  <si>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</si>
  <si>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</si>
  <si>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</si>
  <si>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</si>
  <si>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</si>
  <si>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</si>
  <si>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</si>
  <si>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</si>
  <si>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</si>
  <si>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</si>
  <si>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</si>
  <si>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</si>
  <si>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</si>
  <si>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</si>
  <si>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</si>
  <si>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</si>
  <si>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</si>
  <si>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</si>
  <si>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</si>
  <si>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</si>
  <si>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</si>
  <si>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</si>
  <si>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</si>
  <si>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</si>
  <si>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</si>
  <si>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</si>
  <si>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</si>
  <si>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</si>
  <si>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</si>
  <si>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</si>
  <si>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</si>
  <si>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</si>
  <si>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</si>
  <si>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</si>
  <si>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</si>
  <si>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</si>
  <si>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</si>
  <si>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</si>
  <si>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</si>
  <si>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</si>
  <si>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</si>
  <si>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</si>
  <si>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</si>
  <si>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</si>
  <si>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</si>
  <si>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</si>
  <si>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</si>
  <si>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</si>
  <si>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</si>
  <si>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</si>
  <si>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</si>
  <si>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</si>
  <si>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</si>
  <si>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</si>
  <si>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</si>
  <si>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</si>
  <si>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</si>
  <si>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</si>
  <si>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</si>
  <si>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</si>
  <si>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</si>
  <si>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</si>
  <si>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</si>
  <si>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</si>
  <si>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</si>
  <si>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</si>
  <si>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</si>
  <si>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</si>
  <si>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</si>
  <si>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</si>
  <si>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</si>
  <si>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</si>
  <si>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</si>
  <si>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</si>
  <si>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</si>
  <si>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</si>
  <si>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</si>
  <si>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</si>
  <si>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</si>
  <si>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</si>
  <si>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</si>
  <si>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</si>
  <si>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</si>
  <si>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</si>
  <si>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</si>
  <si>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</si>
  <si>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</si>
  <si>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</si>
  <si>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</si>
  <si>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</si>
  <si>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</si>
  <si>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</si>
  <si>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</si>
  <si>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</si>
  <si>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</si>
  <si>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</si>
  <si>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</si>
  <si>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</si>
  <si>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</si>
  <si>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</si>
  <si>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</si>
  <si>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</si>
  <si>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</si>
  <si>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</si>
  <si>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</si>
  <si>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</si>
  <si>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</si>
  <si>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</si>
  <si>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</si>
  <si>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</si>
  <si>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</si>
  <si>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</si>
  <si>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</si>
  <si>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</si>
  <si>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</si>
  <si>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</si>
  <si>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</si>
  <si>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</si>
  <si>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</si>
  <si>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</si>
  <si>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</si>
  <si>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</si>
  <si>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</si>
  <si>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</si>
  <si>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</si>
  <si>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</si>
  <si>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</si>
  <si>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</si>
  <si>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</si>
  <si>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</si>
  <si>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</si>
  <si>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</si>
  <si>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</si>
  <si>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</si>
  <si>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</si>
  <si>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</si>
  <si>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</si>
  <si>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</si>
  <si>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</si>
  <si>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</si>
  <si>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</si>
  <si>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</si>
  <si>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</si>
  <si>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</si>
  <si>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</si>
  <si>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</si>
  <si>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</si>
  <si>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</si>
  <si>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</si>
  <si>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</si>
  <si>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</si>
  <si>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</si>
  <si>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</si>
  <si>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</si>
  <si>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</si>
  <si>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</si>
  <si>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</si>
  <si>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</si>
  <si>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</si>
  <si>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</si>
  <si>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</si>
  <si>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</si>
  <si>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</si>
  <si>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</si>
  <si>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</si>
  <si>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</si>
  <si>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</si>
  <si>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</si>
  <si>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</si>
  <si>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</si>
  <si>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</si>
  <si>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</si>
  <si>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</si>
  <si>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</si>
  <si>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</si>
  <si>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</si>
  <si>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</si>
  <si>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</si>
  <si>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</si>
  <si>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</si>
  <si>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</si>
  <si>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</si>
  <si>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</si>
  <si>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</si>
  <si>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</si>
  <si>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</si>
  <si>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</si>
  <si>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</si>
  <si>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</si>
  <si>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</si>
  <si>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</si>
  <si>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</si>
  <si>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</si>
  <si>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</si>
  <si>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</si>
  <si>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</si>
  <si>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</si>
  <si>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</si>
  <si>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</si>
  <si>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</si>
  <si>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</si>
  <si>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</si>
  <si>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</si>
  <si>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</si>
  <si>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</si>
  <si>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</si>
  <si>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</si>
  <si>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</si>
  <si>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</si>
  <si>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</si>
  <si>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</si>
  <si>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</si>
  <si>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</si>
  <si>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</si>
  <si>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</si>
  <si>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</si>
  <si>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</si>
  <si>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</si>
  <si>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</si>
  <si>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</si>
  <si>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</si>
  <si>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</si>
  <si>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</si>
  <si>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</si>
  <si>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</si>
  <si>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</si>
  <si>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</si>
  <si>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</si>
  <si>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</si>
  <si>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</si>
  <si>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</si>
  <si>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</si>
  <si>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</si>
  <si>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</si>
  <si>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</si>
  <si>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</si>
  <si>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</si>
  <si>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</si>
  <si>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</si>
  <si>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</si>
  <si>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</si>
  <si>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</si>
  <si>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</si>
  <si>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</si>
  <si>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</si>
  <si>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</si>
  <si>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</si>
  <si>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</si>
  <si>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</si>
  <si>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</si>
  <si>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</si>
  <si>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</si>
  <si>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</si>
  <si>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</si>
  <si>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</si>
  <si>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</si>
  <si>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</si>
  <si>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</si>
  <si>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</si>
  <si>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</si>
  <si>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</si>
  <si>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</si>
  <si>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</si>
  <si>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</si>
  <si>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</si>
  <si>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</si>
  <si>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</si>
  <si>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</si>
  <si>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</si>
  <si>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</si>
  <si>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</si>
  <si>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</si>
  <si>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</si>
  <si>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</si>
  <si>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</si>
  <si>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</si>
  <si>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</si>
  <si>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</si>
  <si>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</si>
  <si>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</si>
  <si>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</si>
  <si>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</si>
  <si>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</si>
  <si>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</si>
  <si>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</si>
  <si>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</si>
  <si>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</si>
  <si>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</si>
  <si>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</si>
  <si>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</si>
  <si>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</si>
  <si>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</si>
  <si>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</si>
  <si>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</si>
  <si>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</si>
  <si>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</si>
  <si>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</si>
  <si>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</si>
  <si>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</si>
  <si>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</si>
  <si>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</si>
  <si>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</si>
  <si>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</si>
  <si>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</si>
  <si>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</si>
  <si>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</si>
  <si>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</si>
  <si>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</si>
  <si>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</si>
  <si>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</si>
  <si>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</si>
  <si>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</si>
  <si>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</si>
  <si>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</si>
  <si>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</si>
  <si>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</si>
  <si>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</si>
  <si>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</si>
  <si>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</si>
  <si>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</si>
  <si>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</si>
  <si>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</si>
  <si>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</si>
  <si>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</si>
  <si>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</si>
  <si>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</si>
  <si>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</si>
  <si>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</si>
  <si>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</si>
  <si>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</si>
  <si>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</si>
  <si>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</si>
  <si>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</si>
  <si>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</si>
  <si>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</si>
  <si>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</si>
  <si>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</si>
  <si>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</si>
  <si>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</si>
  <si>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</si>
  <si>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</si>
  <si>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</si>
  <si>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</si>
  <si>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</si>
  <si>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</si>
  <si>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</si>
  <si>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</si>
  <si>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</si>
  <si>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</si>
  <si>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</si>
  <si>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</si>
  <si>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</si>
  <si>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</si>
  <si>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</si>
  <si>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</si>
  <si>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</si>
  <si>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</si>
  <si>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</si>
  <si>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</si>
  <si>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</si>
  <si>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</si>
  <si>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</si>
  <si>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</si>
  <si>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</si>
  <si>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</si>
  <si>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</si>
  <si>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</si>
  <si>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</si>
  <si>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</si>
  <si>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</si>
  <si>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</si>
  <si>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</si>
  <si>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</si>
  <si>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</si>
  <si>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</si>
  <si>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</si>
  <si>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</si>
  <si>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</si>
  <si>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</si>
  <si>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</si>
  <si>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</si>
  <si>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</si>
  <si>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</si>
  <si>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</si>
  <si>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</si>
  <si>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</si>
  <si>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</si>
  <si>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</si>
  <si>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</si>
  <si>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</si>
  <si>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</si>
  <si>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</si>
  <si>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</si>
  <si>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</si>
  <si>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</si>
  <si>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</si>
  <si>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</si>
  <si>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</si>
  <si>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</si>
  <si>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</si>
  <si>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</si>
  <si>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</si>
  <si>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</si>
  <si>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</si>
  <si>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</si>
  <si>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</si>
  <si>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</si>
  <si>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</si>
  <si>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</si>
  <si>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</si>
  <si>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</si>
  <si>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</si>
  <si>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</si>
  <si>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</si>
  <si>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</si>
  <si>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</si>
  <si>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</si>
  <si>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</si>
  <si>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</si>
  <si>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</si>
  <si>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</si>
  <si>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</si>
  <si>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</si>
  <si>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</si>
  <si>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</si>
  <si>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</si>
  <si>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</si>
  <si>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</si>
  <si>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</si>
  <si>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</si>
  <si>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</si>
  <si>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</si>
  <si>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</si>
  <si>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</si>
  <si>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</si>
  <si>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</si>
  <si>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</si>
  <si>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</si>
  <si>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</si>
  <si>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</si>
  <si>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</si>
  <si>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</si>
  <si>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</si>
  <si>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</si>
  <si>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</si>
  <si>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</si>
  <si>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</si>
  <si>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</si>
  <si>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</si>
  <si>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</si>
  <si>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</si>
  <si>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</si>
  <si>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</si>
  <si>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</si>
  <si>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</si>
  <si>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</si>
  <si>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</si>
  <si>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</si>
  <si>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</si>
  <si>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</si>
  <si>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</si>
  <si>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</si>
  <si>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</si>
  <si>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</si>
  <si>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</si>
  <si>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</si>
  <si>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</si>
  <si>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</si>
  <si>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</si>
  <si>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</si>
  <si>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</si>
  <si>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</si>
  <si>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</si>
  <si>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</si>
  <si>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</si>
  <si>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</si>
  <si>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</si>
  <si>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</si>
  <si>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</si>
  <si>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</si>
  <si>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</si>
  <si>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</si>
  <si>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</si>
  <si>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</si>
  <si>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</si>
  <si>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</si>
  <si>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</si>
  <si>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</si>
  <si>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</si>
  <si>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</si>
  <si>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</si>
  <si>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</si>
  <si>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</si>
  <si>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</si>
  <si>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</si>
  <si>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</si>
  <si>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</si>
  <si>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</si>
  <si>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</si>
  <si>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</si>
  <si>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</si>
  <si>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</si>
  <si>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</si>
  <si>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</si>
  <si>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</si>
  <si>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</si>
  <si>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</si>
  <si>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</si>
  <si>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</si>
  <si>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</si>
  <si>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</si>
  <si>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</si>
  <si>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</si>
  <si>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</si>
  <si>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</si>
  <si>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</si>
  <si>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</si>
  <si>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</si>
  <si>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</si>
  <si>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</si>
  <si>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</si>
  <si>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</si>
  <si>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</si>
  <si>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</si>
  <si>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</si>
  <si>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</si>
  <si>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</si>
  <si>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</si>
  <si>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</si>
  <si>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</si>
  <si>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</si>
  <si>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</si>
  <si>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</si>
  <si>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</si>
  <si>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</si>
  <si>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</si>
  <si>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</si>
  <si>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</si>
  <si>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</si>
  <si>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</si>
  <si>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</si>
  <si>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</si>
  <si>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</si>
  <si>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</si>
  <si>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</si>
  <si>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</si>
  <si>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</si>
  <si>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</si>
  <si>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</si>
  <si>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</si>
  <si>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</si>
  <si>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</si>
  <si>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</si>
  <si>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</si>
  <si>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</si>
  <si>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</si>
  <si>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</si>
  <si>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</si>
  <si>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</si>
  <si>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</si>
  <si>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</si>
  <si>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</si>
  <si>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</si>
  <si>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</si>
  <si>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</si>
  <si>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</si>
  <si>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</si>
  <si>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</si>
  <si>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</si>
  <si>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</si>
  <si>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</si>
  <si>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</si>
  <si>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</si>
  <si>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</si>
  <si>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</si>
  <si>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</si>
  <si>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</si>
  <si>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</si>
  <si>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</si>
  <si>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</si>
  <si>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</si>
  <si>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</si>
  <si>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</si>
  <si>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</si>
  <si>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</si>
  <si>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</si>
  <si>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</si>
  <si>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</si>
  <si>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</si>
  <si>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</si>
  <si>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</si>
  <si>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</si>
  <si>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</si>
  <si>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</si>
  <si>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</si>
  <si>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</si>
  <si>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</si>
  <si>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</si>
  <si>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</si>
  <si>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</si>
  <si>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</si>
  <si>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</si>
  <si>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</si>
  <si>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</si>
  <si>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</si>
  <si>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</si>
  <si>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</si>
  <si>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</si>
  <si>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</si>
  <si>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</si>
  <si>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</si>
  <si>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</si>
  <si>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</si>
  <si>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</si>
  <si>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</si>
  <si>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</si>
  <si>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</si>
  <si>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</si>
  <si>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</si>
  <si>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</si>
  <si>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</si>
  <si>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</si>
  <si>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</si>
  <si>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</si>
  <si>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</si>
  <si>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</si>
  <si>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</si>
  <si>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</si>
  <si>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</si>
  <si>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</si>
  <si>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</si>
  <si>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</si>
  <si>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</si>
  <si>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</si>
  <si>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</si>
  <si>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</si>
  <si>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</si>
  <si>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</si>
  <si>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</si>
  <si>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</si>
  <si>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</si>
  <si>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</si>
  <si>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</si>
  <si>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</si>
  <si>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</si>
  <si>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</si>
  <si>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</si>
  <si>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</si>
  <si>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</si>
  <si>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</si>
  <si>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</si>
  <si>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</si>
  <si>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</si>
  <si>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</si>
  <si>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</si>
  <si>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</si>
  <si>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</si>
  <si>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</si>
  <si>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</si>
  <si>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</si>
  <si>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</si>
  <si>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</si>
  <si>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</si>
  <si>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</si>
  <si>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</si>
  <si>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</si>
  <si>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</si>
  <si>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</si>
  <si>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</si>
  <si>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</si>
  <si>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</si>
  <si>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</si>
  <si>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</si>
  <si>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</si>
  <si>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</si>
  <si>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</si>
  <si>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</si>
  <si>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</si>
  <si>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</si>
  <si>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</si>
  <si>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</si>
  <si>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</si>
  <si>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</si>
  <si>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</si>
  <si>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</si>
  <si>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</si>
  <si>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</si>
  <si>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</si>
  <si>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</si>
  <si>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</si>
  <si>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</si>
  <si>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</si>
  <si>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</si>
  <si>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</si>
  <si>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</si>
  <si>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</si>
  <si>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</si>
  <si>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</si>
  <si>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</si>
  <si>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</si>
  <si>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</si>
  <si>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</si>
  <si>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</si>
  <si>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</si>
  <si>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</si>
  <si>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</si>
  <si>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</si>
  <si>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</si>
  <si>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</si>
  <si>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</si>
  <si>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</si>
  <si>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</si>
  <si>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</si>
  <si>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</si>
  <si>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</si>
  <si>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</si>
  <si>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</si>
  <si>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</si>
  <si>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</si>
  <si>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</si>
  <si>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</si>
  <si>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</si>
  <si>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</si>
  <si>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</si>
  <si>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</si>
  <si>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</si>
  <si>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</si>
  <si>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</si>
  <si>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</si>
  <si>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</si>
  <si>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</si>
  <si>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</si>
  <si>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</si>
  <si>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</si>
  <si>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</si>
  <si>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</si>
  <si>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</si>
  <si>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</si>
  <si>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</si>
  <si>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</si>
  <si>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</si>
  <si>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</si>
  <si>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</si>
  <si>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</si>
  <si>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</si>
  <si>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</si>
  <si>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</si>
  <si>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</si>
  <si>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</si>
  <si>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</si>
  <si>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</si>
  <si>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</si>
  <si>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</si>
  <si>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</si>
  <si>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</si>
  <si>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</si>
  <si>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</si>
  <si>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</si>
  <si>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</si>
  <si>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</si>
  <si>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</si>
  <si>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</si>
  <si>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</si>
  <si>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</si>
  <si>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</si>
  <si>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</si>
  <si>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</si>
  <si>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</si>
  <si>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</si>
  <si>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</si>
  <si>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</si>
  <si>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</si>
  <si>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</si>
  <si>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</si>
  <si>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</si>
  <si>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</si>
  <si>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</si>
  <si>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</si>
  <si>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</si>
  <si>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</si>
  <si>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</si>
  <si>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</si>
  <si>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</si>
  <si>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</si>
  <si>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</si>
  <si>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</si>
  <si>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</si>
  <si>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</si>
  <si>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</si>
  <si>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</si>
  <si>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</si>
  <si>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</si>
  <si>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</si>
  <si>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</si>
  <si>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</si>
  <si>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</si>
  <si>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</si>
  <si>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</si>
  <si>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</si>
  <si>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</si>
  <si>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</si>
  <si>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</si>
  <si>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</si>
  <si>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</si>
  <si>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</si>
  <si>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</si>
  <si>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</si>
  <si>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</si>
  <si>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</si>
  <si>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</si>
  <si>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</si>
  <si>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</si>
  <si>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</si>
  <si>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</si>
  <si>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</si>
  <si>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</si>
  <si>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</si>
  <si>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</si>
  <si>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</si>
  <si>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</si>
  <si>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</si>
  <si>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</si>
  <si>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</si>
  <si>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</si>
  <si>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</si>
  <si>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</si>
  <si>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</si>
  <si>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</si>
  <si>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</si>
  <si>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</si>
  <si>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</si>
  <si>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</si>
  <si>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</si>
  <si>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</si>
  <si>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</si>
  <si>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</si>
  <si>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</si>
  <si>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</si>
  <si>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</si>
  <si>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</si>
  <si>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</si>
  <si>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</si>
  <si>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</si>
  <si>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</si>
  <si>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</si>
  <si>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</si>
  <si>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</si>
  <si>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</si>
  <si>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</si>
  <si>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</si>
  <si>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</si>
  <si>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</si>
  <si>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</si>
  <si>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</si>
  <si>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</si>
  <si>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</si>
  <si>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</si>
  <si>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</si>
  <si>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</si>
  <si>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</si>
  <si>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</si>
  <si>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</si>
  <si>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</si>
  <si>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</si>
  <si>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</si>
  <si>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</si>
  <si>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</si>
  <si>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</si>
  <si>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</si>
  <si>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</si>
  <si>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</si>
  <si>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</si>
  <si>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</si>
  <si>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</si>
  <si>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</si>
  <si>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</si>
  <si>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</si>
  <si>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</si>
  <si>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</si>
  <si>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</si>
  <si>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</si>
  <si>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</si>
  <si>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</si>
  <si>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</si>
  <si>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</si>
  <si>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</si>
  <si>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</si>
  <si>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</si>
  <si>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</si>
  <si>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</si>
  <si>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</si>
  <si>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</si>
  <si>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</si>
  <si>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</si>
  <si>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</si>
  <si>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</si>
  <si>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</si>
  <si>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</si>
  <si>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</si>
  <si>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</si>
  <si>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</si>
  <si>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</si>
  <si>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</si>
  <si>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</si>
  <si>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</si>
  <si>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</si>
  <si>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</si>
  <si>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</si>
  <si>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</si>
  <si>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</si>
  <si>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</si>
  <si>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</si>
  <si>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</si>
  <si>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</si>
  <si>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</si>
  <si>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</si>
  <si>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</si>
  <si>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</si>
  <si>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</si>
  <si>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</si>
  <si>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</si>
  <si>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</si>
  <si>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</si>
  <si>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</si>
  <si>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</si>
  <si>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</si>
  <si>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</si>
  <si>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</si>
  <si>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</si>
  <si>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</si>
  <si>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</si>
  <si>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</si>
  <si>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</si>
  <si>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</si>
  <si>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</si>
  <si>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</si>
  <si>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</si>
  <si>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</si>
  <si>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</si>
  <si>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</si>
  <si>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</si>
  <si>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</si>
  <si>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</si>
  <si>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</si>
  <si>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</si>
  <si>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</si>
  <si>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</si>
  <si>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</si>
  <si>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</si>
  <si>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</si>
  <si>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</si>
  <si>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</si>
  <si>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</si>
  <si>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</si>
  <si>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</si>
  <si>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</si>
  <si>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</si>
  <si>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</si>
  <si>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</si>
  <si>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</si>
  <si>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</si>
  <si>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</si>
  <si>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</si>
  <si>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</si>
  <si>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</si>
  <si>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</si>
  <si>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</si>
  <si>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</si>
  <si>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</si>
  <si>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</si>
  <si>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</si>
  <si>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</si>
  <si>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</si>
  <si>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</si>
  <si>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</si>
  <si>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</si>
  <si>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</si>
  <si>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</si>
  <si>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</si>
  <si>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</si>
  <si>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</si>
  <si>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</si>
  <si>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</si>
  <si>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</si>
  <si>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</si>
  <si>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</si>
  <si>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</si>
  <si>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</si>
  <si>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</si>
  <si>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</si>
  <si>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</si>
  <si>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</si>
  <si>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</si>
  <si>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</si>
  <si>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</si>
  <si>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</si>
  <si>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</si>
  <si>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</si>
  <si>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</si>
  <si>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</si>
  <si>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</si>
  <si>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</si>
  <si>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</si>
  <si>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</si>
  <si>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</si>
  <si>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</si>
  <si>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</si>
  <si>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</si>
  <si>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</si>
  <si>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</si>
  <si>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</si>
  <si>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</si>
  <si>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</si>
  <si>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</si>
  <si>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</si>
  <si>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</si>
  <si>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</si>
  <si>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</si>
  <si>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</si>
  <si>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</si>
  <si>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</si>
  <si>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</si>
  <si>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</si>
  <si>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</si>
  <si>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</si>
  <si>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</si>
  <si>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</si>
  <si>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</si>
  <si>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</si>
  <si>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</si>
  <si>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</si>
  <si>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</si>
  <si>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</si>
  <si>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</si>
  <si>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</si>
  <si>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</si>
  <si>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</si>
  <si>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</si>
  <si>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</si>
  <si>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</si>
  <si>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</si>
  <si>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</si>
  <si>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</si>
  <si>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</si>
  <si>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</si>
  <si>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</si>
  <si>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</si>
  <si>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</si>
  <si>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</si>
  <si>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</si>
  <si>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</si>
  <si>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</si>
  <si>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</si>
  <si>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</si>
  <si>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</si>
  <si>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</si>
  <si>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</si>
  <si>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</si>
  <si>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</si>
  <si>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</si>
  <si>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</si>
  <si>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</si>
  <si>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</si>
  <si>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</si>
  <si>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</si>
  <si>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</si>
  <si>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</si>
  <si>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</si>
  <si>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</si>
  <si>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</si>
  <si>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</si>
  <si>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</si>
  <si>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</si>
  <si>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</si>
  <si>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</si>
  <si>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</si>
  <si>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</si>
  <si>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</si>
  <si>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</si>
  <si>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</si>
  <si>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</si>
  <si>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</si>
  <si>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</si>
  <si>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</si>
  <si>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</si>
  <si>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</si>
  <si>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</si>
  <si>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</si>
  <si>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</si>
  <si>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</si>
  <si>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</si>
  <si>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</si>
  <si>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</si>
  <si>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</si>
  <si>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</si>
  <si>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</si>
  <si>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</si>
  <si>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</si>
  <si>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</si>
  <si>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</si>
  <si>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</si>
  <si>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</si>
  <si>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</si>
  <si>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</si>
  <si>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</si>
  <si>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</si>
  <si>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</si>
  <si>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</si>
  <si>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</si>
  <si>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</si>
  <si>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</si>
  <si>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</si>
  <si>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</si>
  <si>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</si>
  <si>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</si>
  <si>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</si>
  <si>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</si>
  <si>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</si>
  <si>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</si>
  <si>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</si>
  <si>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</si>
  <si>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</si>
  <si>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</si>
  <si>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</si>
  <si>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</si>
  <si>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</si>
  <si>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</si>
  <si>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</si>
  <si>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</si>
  <si>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</si>
  <si>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</si>
  <si>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</si>
  <si>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</si>
  <si>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</si>
  <si>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</si>
  <si>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</si>
  <si>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</si>
  <si>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</si>
  <si>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</si>
  <si>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</si>
  <si>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</si>
  <si>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</si>
  <si>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</si>
  <si>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</si>
  <si>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</si>
  <si>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</si>
  <si>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</si>
  <si>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</si>
  <si>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</si>
  <si>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</si>
  <si>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</si>
  <si>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</si>
  <si>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</si>
  <si>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</si>
  <si>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</si>
  <si>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</si>
  <si>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</si>
  <si>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</si>
  <si>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</si>
  <si>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</si>
  <si>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</si>
  <si>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</si>
  <si>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</si>
  <si>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</si>
  <si>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</si>
  <si>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</si>
  <si>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</si>
  <si>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</si>
  <si>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</si>
  <si>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</si>
  <si>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</si>
  <si>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</si>
  <si>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</si>
  <si>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</si>
  <si>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</si>
  <si>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</si>
  <si>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</si>
  <si>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</si>
  <si>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</si>
  <si>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</si>
  <si>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</si>
  <si>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</si>
  <si>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</si>
  <si>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</si>
  <si>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</si>
  <si>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</si>
  <si>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</si>
  <si>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</si>
  <si>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</si>
  <si>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</si>
  <si>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</si>
  <si>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</si>
  <si>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</si>
  <si>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</si>
  <si>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</si>
  <si>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</si>
  <si>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</si>
  <si>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</si>
  <si>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</si>
  <si>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</si>
  <si>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</si>
  <si>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</si>
  <si>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</si>
  <si>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</si>
  <si>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</si>
  <si>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</si>
  <si>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</si>
  <si>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</si>
  <si>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</si>
  <si>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</si>
  <si>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</si>
  <si>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</si>
  <si>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</si>
  <si>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</si>
  <si>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</si>
  <si>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</si>
  <si>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</si>
  <si>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</si>
  <si>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</si>
  <si>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</si>
  <si>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</si>
  <si>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</si>
  <si>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</si>
  <si>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</si>
  <si>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</si>
  <si>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</si>
  <si>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</si>
  <si>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</si>
  <si>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</si>
  <si>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</si>
  <si>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</si>
  <si>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</si>
  <si>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</si>
  <si>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</si>
  <si>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</si>
  <si>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</si>
  <si>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</si>
  <si>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</si>
  <si>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</si>
  <si>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</si>
  <si>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</si>
  <si>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</si>
  <si>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</si>
  <si>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</si>
  <si>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</si>
  <si>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</si>
  <si>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</si>
  <si>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</si>
  <si>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</si>
  <si>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</si>
  <si>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</si>
  <si>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</si>
  <si>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</si>
  <si>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</si>
  <si>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</si>
  <si>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</si>
  <si>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</si>
  <si>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</si>
  <si>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</si>
  <si>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</si>
  <si>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</si>
  <si>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</si>
  <si>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</si>
  <si>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</si>
  <si>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</si>
  <si>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</si>
  <si>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</si>
  <si>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</si>
  <si>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</si>
  <si>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</si>
  <si>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</si>
  <si>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</si>
  <si>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</si>
  <si>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</si>
  <si>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</si>
  <si>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</si>
  <si>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</si>
  <si>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</si>
  <si>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</si>
  <si>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</si>
  <si>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</si>
  <si>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</si>
  <si>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</si>
  <si>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</si>
  <si>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</si>
  <si>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</si>
  <si>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</si>
  <si>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</si>
  <si>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</si>
  <si>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</si>
  <si>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</si>
  <si>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</si>
  <si>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</si>
  <si>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</si>
  <si>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</si>
  <si>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</si>
  <si>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</si>
  <si>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</si>
  <si>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</si>
  <si>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</si>
  <si>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</si>
  <si>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</si>
  <si>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</si>
  <si>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</si>
  <si>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</si>
  <si>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</si>
  <si>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</si>
  <si>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</si>
  <si>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</si>
  <si>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</si>
  <si>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</si>
  <si>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</si>
  <si>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</si>
  <si>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</si>
  <si>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</si>
  <si>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</si>
  <si>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</si>
  <si>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</si>
  <si>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</si>
  <si>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</si>
  <si>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</si>
  <si>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</si>
  <si>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</si>
  <si>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</si>
  <si>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</si>
  <si>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</si>
  <si>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</si>
  <si>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</si>
  <si>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</si>
  <si>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</si>
  <si>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</si>
  <si>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</si>
  <si>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</si>
  <si>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</si>
  <si>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</si>
  <si>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</si>
  <si>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</si>
  <si>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</si>
  <si>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</si>
  <si>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</si>
  <si>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</si>
  <si>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</si>
  <si>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</si>
  <si>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</si>
  <si>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</si>
  <si>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</si>
  <si>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</si>
  <si>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</si>
  <si>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</si>
  <si>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</si>
  <si>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</si>
  <si>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</si>
  <si>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</si>
  <si>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</si>
  <si>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</si>
  <si>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</si>
  <si>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</si>
  <si>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</si>
  <si>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</si>
  <si>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</si>
  <si>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</si>
  <si>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</si>
  <si>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</si>
  <si>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</si>
  <si>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</si>
  <si>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</si>
  <si>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</si>
  <si>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</si>
  <si>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</si>
  <si>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</si>
  <si>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</si>
  <si>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</si>
  <si>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</si>
  <si>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</si>
  <si>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</si>
  <si>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</si>
  <si>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</si>
  <si>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</si>
  <si>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</si>
  <si>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</si>
  <si>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</si>
  <si>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</si>
  <si>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</si>
  <si>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</si>
  <si>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</si>
  <si>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</si>
  <si>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</si>
  <si>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</si>
  <si>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</si>
  <si>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</si>
  <si>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</si>
  <si>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</si>
  <si>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</si>
  <si>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</si>
  <si>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</si>
  <si>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</si>
  <si>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</si>
  <si>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</si>
  <si>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</si>
  <si>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</si>
  <si>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</si>
  <si>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</si>
  <si>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</si>
  <si>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</si>
  <si>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</si>
  <si>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</si>
  <si>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</si>
  <si>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</si>
  <si>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</si>
  <si>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</si>
  <si>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</si>
  <si>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</si>
  <si>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</si>
  <si>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</si>
  <si>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</si>
  <si>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</si>
  <si>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</si>
  <si>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</si>
  <si>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</si>
  <si>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</si>
  <si>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</si>
  <si>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</si>
  <si>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</si>
  <si>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</si>
  <si>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</si>
  <si>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</si>
  <si>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</si>
  <si>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</si>
  <si>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</si>
  <si>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</si>
  <si>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</si>
  <si>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</si>
  <si>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</si>
  <si>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</si>
  <si>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</si>
  <si>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</si>
  <si>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</si>
  <si>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</si>
  <si>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</si>
  <si>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</si>
  <si>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</si>
  <si>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</si>
  <si>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</si>
  <si>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</si>
  <si>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</si>
  <si>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</si>
  <si>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</si>
  <si>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</si>
  <si>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</si>
  <si>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</si>
  <si>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</si>
  <si>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</si>
  <si>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</si>
  <si>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</si>
  <si>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</si>
  <si>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</si>
  <si>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</si>
  <si>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</si>
  <si>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</si>
  <si>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</si>
  <si>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</si>
  <si>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</si>
  <si>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</si>
  <si>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</si>
  <si>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</si>
  <si>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</si>
  <si>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</si>
  <si>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</si>
  <si>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</si>
  <si>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</si>
  <si>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</si>
  <si>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</si>
  <si>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</si>
  <si>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</si>
  <si>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</si>
  <si>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</si>
  <si>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</si>
  <si>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</si>
  <si>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</si>
  <si>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</si>
  <si>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</si>
  <si>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</si>
  <si>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</si>
  <si>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</si>
  <si>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</si>
  <si>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</si>
  <si>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</si>
  <si>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</si>
  <si>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</si>
  <si>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</si>
  <si>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</si>
  <si>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</si>
  <si>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</si>
  <si>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</si>
  <si>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</si>
  <si>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</si>
  <si>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</si>
  <si>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</si>
  <si>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</si>
  <si>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</si>
  <si>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</si>
  <si>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</si>
  <si>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</si>
  <si>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</si>
  <si>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</si>
  <si>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</si>
  <si>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</si>
  <si>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</si>
  <si>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</si>
  <si>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</si>
  <si>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</si>
  <si>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</si>
  <si>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</si>
  <si>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</si>
  <si>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</si>
  <si>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</si>
  <si>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</si>
  <si>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</si>
  <si>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</si>
  <si>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</si>
  <si>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</si>
  <si>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</si>
  <si>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</si>
  <si>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</si>
  <si>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</si>
  <si>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</si>
  <si>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</si>
  <si>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</si>
  <si>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</si>
  <si>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</si>
  <si>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</si>
  <si>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</si>
  <si>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</si>
  <si>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</si>
  <si>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</si>
  <si>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</si>
  <si>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</si>
  <si>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</si>
  <si>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</si>
  <si>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</si>
  <si>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</si>
  <si>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</si>
  <si>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</si>
  <si>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</si>
  <si>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</si>
  <si>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</si>
  <si>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</si>
  <si>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</si>
  <si>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</si>
  <si>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</si>
  <si>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</si>
  <si>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</si>
  <si>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</si>
  <si>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</si>
  <si>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</si>
  <si>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</si>
  <si>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</si>
  <si>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</si>
  <si>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</si>
  <si>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</si>
  <si>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</si>
  <si>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</si>
  <si>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</si>
  <si>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</si>
  <si>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</si>
  <si>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</si>
  <si>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</si>
  <si>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</si>
  <si>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</si>
  <si>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</si>
  <si>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</si>
  <si>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</si>
  <si>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</si>
  <si>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</si>
  <si>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</si>
  <si>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</si>
  <si>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</si>
  <si>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</si>
  <si>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</si>
  <si>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</si>
  <si>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</si>
  <si>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</si>
  <si>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</si>
  <si>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</si>
  <si>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</si>
  <si>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</si>
  <si>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</si>
  <si>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</si>
  <si>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</si>
  <si>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</si>
  <si>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</si>
  <si>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</si>
  <si>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</si>
  <si>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</si>
  <si>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</si>
  <si>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</si>
  <si>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</si>
  <si>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</si>
  <si>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</si>
  <si>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</si>
  <si>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</si>
  <si>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</si>
  <si>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</si>
  <si>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</si>
  <si>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</si>
  <si>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</si>
  <si>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</si>
  <si>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</si>
  <si>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</si>
  <si>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</si>
  <si>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</si>
  <si>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</si>
  <si>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</si>
  <si>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</si>
  <si>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</si>
  <si>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</si>
  <si>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</si>
  <si>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</si>
  <si>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</si>
  <si>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</si>
  <si>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</si>
  <si>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</si>
  <si>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</si>
  <si>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</si>
  <si>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</si>
  <si>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</si>
  <si>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</si>
  <si>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</si>
  <si>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</si>
  <si>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</si>
  <si>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</si>
  <si>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</si>
  <si>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</si>
  <si>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</si>
  <si>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</si>
  <si>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</si>
  <si>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</si>
  <si>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</si>
  <si>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</si>
  <si>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</si>
  <si>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</si>
  <si>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</si>
  <si>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</si>
  <si>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</si>
  <si>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</si>
  <si>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</si>
  <si>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</si>
  <si>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</si>
  <si>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</si>
  <si>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</si>
  <si>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</si>
  <si>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</si>
  <si>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</si>
  <si>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</si>
  <si>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</si>
  <si>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</si>
  <si>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</si>
  <si>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</si>
  <si>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</si>
  <si>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</si>
  <si>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</si>
  <si>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</si>
  <si>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</si>
  <si>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</si>
  <si>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</si>
  <si>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</si>
  <si>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</si>
  <si>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</si>
  <si>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</si>
  <si>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</si>
  <si>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</si>
  <si>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</si>
  <si>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</si>
  <si>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</si>
  <si>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</si>
  <si>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</si>
  <si>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</si>
  <si>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</si>
  <si>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</si>
  <si>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</si>
  <si>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</si>
  <si>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</si>
  <si>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</si>
  <si>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</si>
  <si>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</si>
  <si>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</si>
  <si>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</si>
  <si>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</si>
  <si>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</si>
  <si>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</si>
  <si>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</si>
  <si>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</si>
  <si>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</si>
  <si>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</si>
  <si>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</si>
  <si>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</si>
  <si>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</si>
  <si>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</si>
  <si>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</si>
  <si>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</si>
  <si>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</si>
  <si>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</si>
  <si>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</si>
  <si>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</si>
  <si>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</si>
  <si>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</si>
  <si>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</si>
  <si>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</si>
  <si>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</si>
  <si>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</si>
  <si>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</si>
  <si>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</si>
  <si>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</si>
  <si>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</si>
  <si>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</si>
  <si>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</si>
  <si>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</si>
  <si>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</si>
  <si>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</si>
  <si>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</si>
  <si>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</si>
  <si>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</si>
  <si>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</si>
  <si>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</si>
  <si>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</si>
  <si>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</si>
  <si>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</si>
  <si>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</si>
  <si>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</si>
  <si>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</si>
  <si>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</si>
  <si>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</si>
  <si>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</si>
  <si>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</si>
  <si>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</si>
  <si>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</si>
  <si>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</si>
  <si>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</si>
  <si>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</si>
  <si>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</si>
  <si>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</si>
  <si>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</si>
  <si>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</si>
  <si>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</si>
  <si>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</si>
  <si>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</si>
  <si>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</si>
  <si>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</si>
  <si>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</si>
  <si>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</si>
  <si>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</si>
  <si>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</si>
  <si>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</si>
  <si>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</si>
  <si>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</si>
  <si>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</si>
  <si>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</si>
  <si>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</si>
  <si>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</si>
  <si>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</si>
  <si>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</si>
  <si>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</si>
  <si>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</si>
  <si>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</si>
  <si>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</si>
  <si>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</si>
  <si>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</si>
  <si>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</si>
  <si>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</si>
  <si>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</si>
  <si>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</si>
  <si>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</si>
  <si>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</si>
  <si>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</si>
  <si>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</si>
  <si>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</si>
  <si>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</si>
  <si>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</si>
  <si>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</si>
  <si>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</si>
  <si>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</si>
  <si>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</si>
  <si>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</si>
  <si>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</si>
  <si>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</si>
  <si>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</si>
  <si>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</si>
  <si>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</si>
  <si>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</si>
  <si>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</si>
  <si>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</si>
  <si>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</si>
  <si>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</si>
  <si>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</si>
  <si>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</si>
  <si>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</si>
  <si>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</si>
  <si>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</si>
  <si>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</si>
  <si>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</si>
  <si>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</si>
  <si>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</si>
  <si>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</si>
  <si>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</si>
  <si>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</si>
  <si>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</si>
  <si>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</si>
  <si>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</si>
  <si>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</si>
  <si>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</si>
  <si>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</si>
  <si>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</si>
  <si>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</si>
  <si>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</si>
  <si>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</si>
  <si>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</si>
  <si>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</si>
  <si>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</si>
  <si>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</si>
  <si>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</si>
  <si>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</si>
  <si>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</si>
  <si>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</si>
  <si>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</si>
  <si>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</si>
  <si>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</si>
  <si>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</si>
  <si>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</si>
  <si>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</si>
  <si>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</si>
  <si>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</si>
  <si>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</si>
  <si>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</si>
  <si>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</si>
  <si>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</si>
  <si>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</si>
  <si>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</si>
  <si>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</si>
  <si>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</si>
  <si>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</si>
  <si>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</si>
  <si>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</si>
  <si>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</si>
  <si>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</si>
  <si>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</si>
  <si>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</si>
  <si>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</si>
  <si>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</si>
  <si>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</si>
  <si>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</si>
  <si>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</si>
  <si>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</si>
  <si>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</si>
  <si>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</si>
  <si>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</si>
  <si>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</si>
  <si>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</si>
  <si>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</si>
  <si>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</si>
  <si>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</si>
  <si>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</si>
  <si>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</si>
  <si>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</si>
  <si>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</si>
  <si>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</si>
  <si>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</si>
  <si>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</si>
  <si>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</si>
  <si>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</si>
  <si>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</si>
  <si>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</si>
  <si>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</si>
  <si>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</si>
  <si>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</si>
  <si>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</si>
  <si>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</si>
  <si>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</si>
  <si>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</si>
  <si>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</si>
  <si>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</si>
  <si>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</si>
  <si>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</si>
  <si>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</si>
  <si>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</si>
  <si>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</si>
  <si>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</si>
  <si>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</si>
  <si>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</si>
  <si>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</si>
  <si>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</si>
  <si>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</si>
  <si>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</si>
  <si>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</si>
  <si>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</si>
  <si>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</si>
  <si>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</si>
  <si>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</si>
  <si>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</si>
  <si>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</si>
  <si>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</si>
  <si>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</si>
  <si>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</si>
  <si>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</si>
  <si>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</si>
  <si>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</si>
  <si>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</si>
  <si>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</si>
  <si>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</si>
  <si>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</si>
  <si>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</si>
  <si>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</si>
  <si>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</si>
  <si>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</si>
  <si>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</si>
  <si>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</si>
  <si>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</si>
  <si>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</si>
  <si>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</si>
  <si>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</si>
  <si>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</si>
  <si>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</si>
  <si>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</si>
  <si>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</si>
  <si>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</si>
  <si>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</si>
  <si>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</si>
  <si>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</si>
  <si>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</si>
  <si>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</si>
  <si>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</si>
  <si>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</si>
  <si>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</si>
  <si>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</si>
  <si>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</si>
  <si>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</si>
  <si>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</si>
  <si>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</si>
  <si>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</si>
  <si>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</si>
  <si>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</si>
  <si>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</si>
  <si>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</si>
  <si>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</si>
  <si>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</si>
  <si>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</si>
  <si>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</si>
  <si>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</si>
  <si>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</si>
  <si>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</si>
  <si>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</si>
  <si>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</si>
  <si>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</si>
  <si>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</si>
  <si>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</si>
  <si>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</si>
  <si>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</si>
  <si>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</si>
  <si>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</si>
  <si>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</si>
  <si>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</si>
  <si>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</si>
  <si>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</si>
  <si>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</si>
  <si>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</si>
  <si>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</si>
  <si>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</si>
  <si>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</si>
  <si>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</si>
  <si>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</si>
  <si>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</si>
  <si>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</si>
  <si>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</si>
  <si>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</si>
  <si>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</si>
  <si>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</si>
  <si>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</si>
  <si>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</si>
  <si>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</si>
  <si>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</si>
  <si>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</si>
  <si>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</si>
  <si>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</si>
  <si>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</si>
  <si>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</si>
  <si>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</si>
  <si>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</si>
  <si>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</si>
  <si>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</si>
  <si>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</si>
  <si>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</si>
  <si>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</si>
  <si>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</si>
  <si>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</si>
  <si>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</si>
  <si>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</si>
  <si>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</si>
  <si>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</si>
  <si>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</si>
  <si>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</si>
  <si>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</si>
  <si>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</si>
  <si>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</si>
  <si>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</si>
  <si>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</si>
  <si>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</si>
  <si>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</si>
  <si>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</si>
  <si>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</si>
  <si>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</si>
  <si>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</si>
  <si>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</si>
  <si>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</si>
  <si>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</si>
  <si>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</si>
  <si>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</si>
  <si>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</si>
  <si>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</si>
  <si>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</si>
  <si>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</si>
  <si>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</si>
  <si>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</si>
  <si>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</si>
  <si>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</si>
  <si>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</si>
  <si>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</si>
  <si>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</si>
  <si>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</si>
  <si>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</si>
  <si>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</si>
  <si>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</si>
  <si>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</si>
  <si>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</si>
  <si>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</si>
  <si>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</si>
  <si>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</si>
  <si>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</si>
  <si>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</si>
  <si>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</si>
  <si>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</si>
  <si>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</si>
  <si>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</si>
  <si>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</si>
  <si>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</si>
  <si>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</si>
  <si>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</si>
  <si>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</si>
  <si>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</si>
  <si>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</si>
  <si>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</si>
  <si>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</si>
  <si>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</si>
  <si>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</si>
  <si>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</si>
  <si>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</si>
  <si>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</si>
  <si>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</si>
  <si>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</si>
  <si>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</si>
  <si>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</si>
  <si>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</si>
  <si>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</si>
  <si>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</si>
  <si>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</si>
  <si>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</si>
  <si>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</si>
  <si>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</si>
  <si>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</si>
  <si>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</si>
  <si>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</si>
  <si>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</si>
  <si>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</si>
  <si>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</si>
  <si>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</si>
  <si>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</si>
  <si>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</si>
  <si>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</si>
  <si>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</si>
  <si>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</si>
  <si>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</si>
  <si>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</si>
  <si>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</si>
  <si>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</si>
  <si>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</si>
  <si>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</si>
  <si>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</si>
  <si>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</si>
  <si>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</si>
  <si>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</si>
  <si>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</si>
  <si>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</si>
  <si>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</si>
  <si>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</si>
  <si>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</si>
  <si>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</si>
  <si>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</si>
  <si>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</si>
  <si>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</si>
  <si>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</si>
  <si>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</si>
  <si>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</si>
  <si>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</si>
  <si>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</si>
  <si>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</si>
  <si>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</si>
  <si>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</si>
  <si>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</si>
  <si>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</si>
  <si>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</si>
  <si>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</si>
  <si>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</si>
  <si>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</si>
  <si>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</si>
  <si>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</si>
  <si>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</si>
  <si>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</si>
  <si>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</si>
  <si>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</si>
  <si>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</si>
  <si>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</si>
  <si>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</si>
  <si>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</si>
  <si>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</si>
  <si>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</si>
  <si>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</si>
  <si>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</si>
  <si>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</si>
  <si>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</si>
  <si>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</si>
  <si>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</si>
  <si>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</si>
  <si>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</si>
  <si>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</si>
  <si>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</si>
  <si>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</si>
  <si>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</si>
  <si>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</si>
  <si>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</si>
  <si>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</si>
  <si>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</si>
  <si>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</si>
  <si>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</si>
  <si>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</si>
  <si>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</si>
  <si>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</si>
  <si>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</si>
  <si>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</si>
  <si>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</si>
  <si>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</si>
  <si>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</si>
  <si>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</si>
  <si>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</si>
  <si>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</si>
  <si>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</si>
  <si>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</si>
  <si>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</si>
  <si>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</si>
  <si>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</si>
  <si>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</si>
  <si>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</si>
  <si>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</si>
  <si>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</si>
  <si>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</si>
  <si>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</si>
  <si>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</si>
  <si>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</si>
  <si>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</si>
  <si>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</si>
  <si>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</si>
  <si>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</si>
  <si>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</si>
  <si>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</si>
  <si>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</si>
  <si>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</si>
  <si>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</si>
  <si>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</si>
  <si>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</si>
  <si>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</si>
  <si>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</si>
  <si>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</si>
  <si>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</si>
  <si>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</si>
  <si>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</si>
  <si>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</si>
  <si>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</si>
  <si>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</si>
  <si>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</si>
  <si>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</si>
  <si>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</si>
  <si>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</si>
  <si>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</si>
  <si>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</si>
  <si>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</si>
  <si>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</si>
  <si>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</si>
  <si>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</si>
  <si>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</si>
  <si>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</si>
  <si>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</si>
  <si>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</si>
  <si>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</si>
  <si>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</si>
  <si>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</si>
  <si>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</si>
  <si>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</si>
  <si>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</si>
  <si>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</si>
  <si>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</si>
  <si>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</si>
  <si>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</si>
  <si>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</si>
  <si>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</si>
  <si>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</si>
  <si>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</si>
  <si>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</si>
  <si>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</si>
  <si>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</si>
  <si>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</si>
  <si>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</si>
  <si>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</si>
  <si>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</si>
  <si>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</si>
  <si>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</si>
  <si>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</si>
  <si>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</si>
  <si>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</si>
  <si>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</si>
  <si>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</si>
  <si>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</si>
  <si>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</si>
  <si>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</si>
  <si>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</si>
  <si>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</si>
  <si>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</si>
  <si>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</si>
  <si>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</si>
  <si>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</si>
  <si>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</si>
  <si>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</si>
  <si>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</si>
  <si>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</si>
  <si>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</si>
  <si>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</si>
  <si>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</si>
  <si>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</si>
  <si>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</si>
  <si>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</si>
  <si>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</si>
  <si>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</si>
  <si>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</si>
  <si>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</si>
  <si>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</si>
  <si>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</si>
  <si>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</si>
  <si>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</si>
  <si>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</si>
  <si>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</si>
  <si>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</si>
  <si>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</si>
  <si>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</si>
  <si>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</si>
  <si>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</si>
  <si>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</si>
  <si>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</si>
  <si>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</si>
  <si>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</si>
  <si>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</si>
  <si>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</si>
  <si>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</si>
  <si>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</si>
  <si>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</si>
  <si>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</si>
  <si>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</si>
  <si>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</si>
  <si>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</si>
  <si>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</si>
  <si>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</si>
  <si>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</si>
  <si>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</si>
  <si>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</si>
  <si>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</si>
  <si>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</si>
  <si>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</si>
  <si>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</si>
  <si>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</si>
  <si>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</si>
  <si>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</si>
  <si>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</si>
  <si>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</si>
  <si>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</si>
  <si>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</si>
  <si>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</si>
  <si>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</si>
  <si>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</si>
  <si>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</si>
  <si>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</si>
  <si>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</si>
  <si>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</si>
  <si>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</si>
  <si>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</si>
  <si>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</si>
  <si>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</si>
  <si>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</si>
  <si>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</si>
  <si>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</si>
  <si>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</si>
  <si>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</si>
  <si>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</si>
  <si>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</si>
  <si>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</si>
  <si>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</si>
  <si>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</si>
  <si>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</si>
  <si>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</si>
  <si>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</si>
  <si>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</si>
  <si>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</si>
  <si>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</si>
  <si>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</si>
  <si>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</si>
  <si>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</si>
  <si>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</si>
  <si>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</si>
  <si>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</si>
  <si>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</si>
  <si>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</si>
  <si>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</si>
  <si>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</si>
  <si>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</si>
  <si>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</si>
  <si>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</si>
  <si>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</si>
  <si>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</si>
  <si>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</si>
  <si>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</si>
  <si>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</si>
  <si>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</si>
  <si>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</si>
  <si>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</si>
  <si>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</si>
  <si>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</si>
  <si>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</si>
  <si>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</si>
  <si>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</si>
  <si>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</si>
  <si>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</si>
  <si>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</si>
  <si>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</si>
  <si>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</si>
  <si>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</si>
  <si>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</si>
  <si>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</si>
  <si>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</si>
  <si>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</si>
  <si>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</si>
  <si>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</si>
  <si>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</si>
  <si>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</si>
  <si>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</si>
  <si>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</si>
  <si>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</si>
  <si>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</si>
  <si>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</si>
  <si>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</si>
  <si>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</si>
  <si>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</si>
  <si>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</si>
  <si>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</si>
  <si>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</si>
  <si>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</si>
  <si>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</si>
  <si>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</si>
  <si>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</si>
  <si>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</si>
  <si>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</si>
  <si>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</si>
  <si>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</si>
  <si>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</si>
  <si>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</si>
  <si>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</si>
  <si>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</si>
  <si>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</si>
  <si>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</si>
  <si>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</si>
  <si>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</si>
  <si>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</si>
  <si>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</si>
  <si>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</si>
  <si>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</si>
  <si>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</si>
  <si>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</si>
  <si>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</si>
  <si>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</si>
  <si>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</si>
  <si>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</si>
  <si>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</si>
  <si>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</si>
  <si>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</si>
  <si>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</si>
  <si>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</si>
  <si>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</si>
  <si>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</si>
  <si>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</si>
  <si>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</si>
  <si>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</si>
  <si>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</si>
  <si>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</si>
  <si>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</si>
  <si>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</si>
  <si>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</si>
  <si>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</si>
  <si>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</si>
  <si>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</si>
  <si>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</si>
  <si>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</si>
  <si>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</si>
  <si>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</si>
  <si>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</si>
  <si>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</si>
  <si>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</si>
  <si>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</si>
  <si>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</si>
  <si>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</si>
  <si>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</si>
  <si>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</si>
  <si>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</si>
  <si>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</si>
  <si>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</si>
  <si>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</si>
  <si>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</si>
  <si>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</si>
  <si>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</si>
  <si>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</si>
  <si>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</si>
  <si>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</si>
  <si>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</si>
  <si>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</si>
  <si>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</si>
  <si>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</si>
  <si>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</si>
  <si>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</si>
  <si>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</si>
  <si>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</si>
  <si>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</si>
  <si>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</si>
  <si>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</si>
  <si>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</si>
  <si>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</si>
  <si>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</si>
  <si>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</si>
  <si>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</si>
  <si>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</si>
  <si>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</si>
  <si>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</si>
  <si>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</si>
  <si>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</si>
  <si>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</si>
  <si>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</si>
  <si>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</si>
  <si>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</si>
  <si>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</si>
  <si>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</si>
  <si>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</si>
  <si>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</si>
  <si>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</si>
  <si>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</si>
  <si>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</si>
  <si>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</si>
  <si>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</si>
  <si>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</si>
  <si>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</si>
  <si>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</si>
  <si>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</si>
  <si>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</si>
  <si>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</si>
  <si>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</si>
  <si>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</si>
  <si>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</si>
  <si>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</si>
  <si>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</si>
  <si>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</si>
  <si>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</si>
  <si>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</si>
  <si>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</si>
  <si>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</si>
  <si>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</si>
  <si>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</si>
  <si>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</si>
  <si>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</si>
  <si>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</si>
  <si>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</si>
  <si>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</si>
  <si>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</si>
  <si>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</si>
  <si>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</si>
  <si>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</si>
  <si>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</si>
  <si>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</si>
  <si>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</si>
  <si>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</si>
  <si>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</si>
  <si>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</si>
  <si>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</si>
  <si>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</si>
  <si>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</si>
  <si>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</si>
  <si>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</si>
  <si>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</si>
  <si>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</si>
  <si>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</si>
  <si>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</si>
  <si>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</si>
  <si>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</si>
  <si>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</si>
  <si>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</si>
  <si>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</si>
  <si>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</si>
  <si>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</si>
  <si>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</si>
  <si>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</si>
  <si>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</si>
  <si>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</si>
  <si>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</si>
  <si>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</si>
  <si>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</si>
  <si>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</si>
  <si>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</si>
  <si>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</si>
  <si>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</si>
  <si>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</si>
  <si>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</si>
  <si>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</si>
  <si>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</si>
  <si>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</si>
  <si>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</si>
  <si>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</si>
  <si>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</si>
  <si>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</si>
  <si>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</si>
  <si>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</si>
  <si>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</si>
  <si>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</si>
  <si>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</si>
  <si>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</si>
  <si>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</si>
  <si>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</si>
  <si>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</si>
  <si>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</si>
  <si>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</si>
  <si>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</si>
  <si>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</si>
  <si>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</si>
  <si>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</si>
  <si>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</si>
  <si>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</si>
  <si>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</si>
  <si>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</si>
  <si>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</si>
  <si>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</si>
  <si>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</si>
  <si>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</si>
  <si>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</si>
  <si>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</si>
  <si>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</si>
  <si>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</si>
  <si>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</si>
  <si>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</si>
  <si>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</si>
  <si>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</si>
  <si>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</si>
  <si>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</si>
  <si>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</si>
  <si>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</si>
  <si>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</si>
  <si>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</si>
  <si>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</si>
  <si>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</si>
  <si>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</si>
  <si>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</si>
  <si>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</si>
  <si>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</si>
  <si>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</si>
  <si>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</si>
  <si>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</si>
  <si>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</si>
  <si>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</si>
  <si>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</si>
  <si>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</si>
  <si>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</si>
  <si>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</si>
  <si>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</si>
  <si>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</si>
  <si>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</si>
  <si>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</si>
  <si>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</si>
  <si>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</si>
  <si>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</si>
  <si>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</si>
  <si>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</si>
  <si>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</si>
  <si>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</si>
  <si>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</si>
  <si>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</si>
  <si>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</si>
  <si>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</si>
  <si>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</si>
  <si>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</si>
  <si>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</si>
  <si>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</si>
  <si>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</si>
  <si>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</si>
  <si>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</si>
  <si>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</si>
  <si>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</si>
  <si>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</si>
  <si>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</si>
  <si>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</si>
  <si>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</si>
  <si>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</si>
  <si>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</si>
  <si>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</si>
  <si>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</si>
  <si>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</si>
  <si>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</si>
  <si>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</si>
  <si>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</si>
  <si>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</si>
  <si>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</si>
  <si>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</si>
  <si>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</si>
  <si>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</si>
  <si>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</si>
  <si>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</si>
  <si>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</si>
  <si>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</si>
  <si>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</si>
  <si>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</si>
  <si>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</si>
  <si>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</si>
  <si>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</si>
  <si>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</si>
  <si>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</si>
  <si>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</si>
  <si>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</si>
  <si>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</si>
  <si>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</si>
  <si>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</si>
  <si>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</si>
  <si>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</si>
  <si>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</si>
  <si>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</si>
  <si>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</si>
  <si>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</si>
  <si>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</si>
  <si>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</si>
  <si>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</si>
  <si>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</si>
  <si>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</si>
  <si>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</si>
  <si>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</si>
  <si>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</si>
  <si>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</si>
  <si>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</si>
  <si>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</si>
  <si>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</si>
  <si>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</si>
  <si>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</si>
  <si>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</si>
  <si>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</si>
  <si>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</si>
  <si>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</si>
  <si>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</si>
  <si>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</si>
  <si>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</si>
  <si>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</si>
  <si>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</si>
  <si>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</si>
  <si>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</si>
  <si>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</si>
  <si>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</si>
  <si>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</si>
  <si>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</si>
  <si>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</si>
  <si>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</si>
  <si>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</si>
  <si>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</si>
  <si>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</si>
  <si>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</si>
  <si>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</si>
  <si>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</si>
  <si>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</si>
  <si>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</si>
  <si>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</si>
  <si>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</si>
  <si>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</si>
  <si>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</si>
  <si>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</si>
  <si>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</si>
  <si>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</si>
  <si>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</si>
  <si>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</si>
  <si>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</si>
  <si>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</si>
  <si>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</si>
  <si>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</si>
  <si>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</si>
  <si>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</si>
  <si>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</si>
  <si>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</si>
  <si>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</si>
  <si>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</si>
  <si>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</si>
  <si>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</si>
  <si>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</si>
  <si>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</si>
  <si>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</si>
  <si>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</si>
  <si>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</si>
  <si>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</si>
  <si>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</si>
  <si>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</si>
  <si>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</si>
  <si>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</si>
  <si>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</si>
  <si>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</si>
  <si>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</si>
  <si>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</si>
  <si>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</si>
  <si>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</si>
  <si>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</si>
  <si>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</si>
  <si>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</si>
  <si>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</si>
  <si>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</si>
  <si>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</si>
  <si>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</si>
  <si>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</si>
  <si>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</si>
  <si>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</si>
  <si>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</si>
  <si>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</si>
  <si>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</si>
  <si>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</si>
  <si>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</si>
  <si>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</si>
  <si>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</si>
  <si>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</si>
  <si>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</si>
  <si>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</si>
  <si>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</si>
  <si>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</si>
  <si>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</si>
  <si>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</si>
  <si>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</si>
  <si>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</si>
  <si>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</si>
  <si>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</si>
  <si>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</si>
  <si>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</si>
  <si>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</si>
  <si>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</si>
  <si>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</si>
  <si>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</si>
  <si>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</si>
  <si>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</si>
  <si>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</si>
  <si>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</si>
  <si>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</si>
  <si>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</si>
  <si>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</si>
  <si>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</si>
  <si>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</si>
  <si>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</si>
  <si>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</si>
  <si>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</si>
  <si>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</si>
  <si>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</si>
  <si>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</si>
  <si>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</si>
  <si>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</si>
  <si>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</si>
  <si>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</si>
  <si>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</si>
  <si>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</si>
  <si>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</si>
  <si>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</si>
  <si>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</si>
  <si>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</si>
  <si>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</si>
  <si>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</si>
  <si>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</si>
  <si>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</si>
  <si>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</si>
  <si>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</si>
  <si>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</si>
  <si>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</si>
  <si>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</si>
  <si>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</si>
  <si>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</si>
  <si>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</si>
  <si>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</si>
  <si>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</si>
  <si>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</si>
  <si>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</si>
  <si>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</si>
  <si>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</si>
  <si>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</si>
  <si>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</si>
  <si>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</si>
  <si>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</si>
  <si>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</si>
  <si>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</si>
  <si>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</si>
  <si>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</si>
  <si>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</si>
  <si>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</si>
  <si>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</si>
  <si>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</si>
  <si>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</si>
  <si>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</si>
  <si>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</si>
  <si>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</si>
  <si>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</si>
  <si>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</si>
  <si>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</si>
  <si>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</si>
  <si>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</si>
  <si>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</si>
  <si>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</si>
  <si>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</si>
  <si>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</si>
  <si>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</si>
  <si>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</si>
  <si>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</si>
  <si>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</si>
  <si>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</si>
  <si>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</si>
  <si>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</si>
  <si>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</si>
  <si>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</si>
  <si>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</si>
  <si>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</si>
  <si>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</si>
  <si>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</si>
  <si>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</si>
  <si>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</si>
  <si>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</si>
  <si>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</si>
  <si>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</si>
  <si>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</si>
  <si>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</si>
  <si>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</si>
  <si>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</si>
  <si>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</si>
  <si>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</si>
  <si>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</si>
  <si>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</si>
  <si>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</si>
  <si>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</si>
  <si>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</si>
  <si>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</si>
  <si>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</si>
  <si>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</si>
  <si>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</si>
  <si>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</si>
  <si>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</si>
  <si>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</si>
  <si>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</si>
  <si>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</si>
  <si>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</si>
  <si>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</si>
  <si>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</si>
  <si>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</si>
  <si>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</si>
  <si>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</si>
  <si>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</si>
  <si>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</si>
  <si>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</si>
  <si>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</si>
  <si>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</si>
  <si>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</si>
  <si>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</si>
  <si>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</si>
  <si>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</si>
  <si>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</si>
  <si>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</si>
  <si>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</si>
  <si>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</si>
  <si>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</si>
  <si>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</si>
  <si>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</si>
  <si>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</si>
  <si>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</si>
  <si>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</si>
  <si>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</si>
  <si>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</si>
  <si>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</si>
  <si>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</si>
  <si>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</si>
  <si>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</si>
  <si>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</si>
  <si>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</si>
  <si>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</si>
  <si>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</si>
  <si>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</si>
  <si>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</si>
  <si>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</si>
  <si>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</si>
  <si>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</si>
  <si>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</si>
  <si>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</si>
  <si>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</si>
  <si>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</si>
  <si>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</si>
  <si>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</si>
  <si>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</si>
  <si>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</si>
  <si>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</si>
  <si>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</si>
  <si>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</si>
  <si>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</si>
  <si>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</si>
  <si>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</si>
  <si>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</si>
  <si>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</si>
  <si>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</si>
  <si>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</si>
  <si>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</si>
  <si>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</si>
  <si>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</si>
  <si>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</si>
  <si>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</si>
  <si>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</si>
  <si>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</si>
  <si>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</si>
  <si>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</si>
  <si>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</si>
  <si>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</si>
  <si>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</si>
  <si>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</si>
  <si>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</si>
  <si>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</si>
  <si>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</si>
  <si>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</si>
  <si>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</si>
  <si>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</si>
  <si>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</si>
  <si>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</si>
  <si>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</si>
  <si>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</si>
  <si>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</si>
  <si>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</si>
  <si>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</si>
  <si>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</si>
  <si>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</si>
  <si>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</si>
  <si>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</si>
  <si>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</si>
  <si>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</si>
  <si>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</si>
  <si>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</si>
  <si>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</si>
  <si>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</si>
  <si>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</si>
  <si>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</si>
  <si>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</si>
  <si>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</si>
  <si>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</si>
  <si>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</si>
  <si>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</si>
  <si>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</si>
  <si>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</si>
  <si>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</si>
  <si>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</si>
  <si>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</si>
  <si>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</si>
  <si>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</si>
  <si>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</si>
  <si>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</si>
  <si>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</si>
  <si>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</si>
  <si>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</si>
  <si>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</si>
  <si>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</si>
  <si>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</si>
  <si>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</si>
  <si>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</si>
  <si>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</si>
  <si>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</si>
  <si>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</si>
  <si>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</si>
  <si>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</si>
  <si>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</si>
  <si>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</si>
  <si>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</si>
  <si>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</si>
  <si>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</si>
  <si>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</si>
  <si>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</si>
  <si>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</si>
  <si>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</si>
  <si>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</si>
  <si>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</si>
  <si>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</si>
  <si>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</si>
  <si>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</si>
  <si>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</si>
  <si>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</si>
  <si>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</si>
  <si>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</si>
  <si>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</si>
  <si>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</si>
  <si>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</si>
  <si>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</si>
  <si>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</si>
  <si>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</si>
  <si>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</si>
  <si>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</si>
  <si>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</si>
  <si>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</si>
  <si>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</si>
  <si>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</si>
  <si>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</si>
  <si>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</si>
  <si>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</si>
  <si>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</si>
  <si>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</si>
  <si>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</si>
  <si>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</si>
  <si>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</si>
  <si>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</si>
  <si>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</si>
  <si>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</si>
  <si>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</si>
  <si>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</si>
  <si>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</si>
  <si>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</si>
  <si>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</si>
  <si>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</si>
  <si>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</si>
  <si>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</si>
  <si>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</si>
  <si>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</si>
  <si>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</si>
  <si>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</si>
  <si>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</si>
  <si>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</si>
  <si>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</si>
  <si>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</si>
  <si>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</si>
  <si>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</si>
  <si>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</si>
  <si>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</si>
  <si>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</si>
  <si>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</si>
  <si>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</si>
  <si>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</si>
  <si>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</si>
  <si>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</si>
  <si>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</si>
  <si>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</si>
  <si>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</si>
  <si>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</si>
  <si>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</si>
  <si>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</si>
  <si>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</si>
  <si>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</si>
  <si>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</si>
  <si>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</si>
  <si>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</si>
  <si>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</si>
  <si>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</si>
  <si>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</si>
  <si>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</si>
  <si>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</si>
  <si>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</si>
  <si>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</si>
  <si>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</si>
  <si>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</si>
  <si>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</si>
  <si>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</si>
  <si>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</si>
  <si>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</si>
  <si>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</si>
  <si>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</si>
  <si>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</si>
  <si>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</si>
  <si>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</si>
  <si>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</si>
  <si>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</si>
  <si>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</si>
  <si>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</si>
  <si>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</si>
  <si>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</si>
  <si>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</si>
  <si>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</si>
  <si>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</si>
  <si>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</si>
  <si>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</si>
  <si>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</si>
  <si>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</si>
  <si>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</si>
  <si>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</si>
  <si>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</si>
  <si>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</si>
  <si>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</si>
  <si>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</si>
  <si>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</si>
  <si>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</si>
  <si>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</si>
  <si>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</si>
  <si>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</si>
  <si>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</si>
  <si>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</si>
  <si>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</si>
  <si>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</si>
  <si>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</si>
  <si>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</si>
  <si>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</si>
  <si>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</si>
  <si>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</si>
  <si>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</si>
  <si>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</si>
  <si>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</si>
  <si>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</si>
  <si>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</si>
  <si>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</si>
  <si>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</si>
  <si>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</si>
  <si>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</si>
  <si>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</si>
  <si>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</si>
  <si>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</si>
  <si>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</si>
  <si>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</si>
  <si>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</si>
  <si>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</si>
  <si>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</si>
  <si>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</si>
  <si>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</si>
  <si>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</si>
  <si>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</si>
  <si>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</si>
  <si>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</si>
  <si>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</si>
  <si>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</si>
  <si>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</si>
  <si>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</si>
  <si>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</si>
  <si>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</si>
  <si>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</si>
  <si>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</si>
  <si>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</si>
  <si>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</si>
  <si>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</si>
  <si>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</si>
  <si>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</si>
  <si>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</si>
  <si>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</si>
  <si>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</si>
  <si>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</si>
  <si>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</si>
  <si>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</si>
  <si>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</si>
  <si>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</si>
  <si>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</si>
  <si>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</si>
  <si>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</si>
  <si>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</si>
  <si>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</si>
  <si>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</si>
  <si>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</si>
  <si>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</si>
  <si>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</si>
  <si>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</si>
  <si>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</si>
  <si>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</si>
  <si>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</si>
  <si>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</si>
  <si>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</si>
  <si>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</si>
  <si>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</si>
  <si>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</si>
  <si>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</si>
  <si>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</si>
  <si>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</si>
  <si>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</si>
  <si>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</si>
  <si>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</si>
  <si>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</si>
  <si>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</si>
  <si>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</si>
  <si>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</si>
  <si>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</si>
  <si>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</si>
  <si>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</si>
  <si>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</si>
  <si>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</si>
  <si>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</si>
  <si>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</si>
  <si>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</si>
  <si>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</si>
  <si>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</si>
  <si>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</si>
  <si>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</si>
  <si>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</si>
  <si>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</si>
  <si>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</si>
  <si>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</si>
  <si>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</si>
  <si>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</si>
  <si>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</si>
  <si>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</si>
  <si>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</si>
  <si>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</si>
  <si>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</si>
  <si>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</si>
  <si>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</si>
  <si>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</si>
  <si>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</si>
  <si>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</si>
  <si>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</si>
  <si>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</si>
  <si>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</si>
  <si>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</si>
  <si>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</si>
  <si>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</si>
  <si>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</si>
  <si>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</si>
  <si>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</si>
  <si>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</si>
  <si>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</si>
  <si>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</si>
  <si>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</si>
  <si>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</si>
  <si>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</si>
  <si>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</si>
  <si>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</si>
  <si>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</si>
  <si>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</si>
  <si>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</si>
  <si>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</si>
  <si>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</si>
  <si>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</si>
  <si>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</si>
  <si>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</si>
  <si>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</si>
  <si>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</si>
  <si>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</si>
  <si>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</si>
  <si>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</si>
  <si>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</si>
  <si>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</si>
  <si>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</si>
  <si>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</si>
  <si>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</si>
  <si>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</si>
  <si>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</si>
  <si>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</si>
  <si>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</si>
  <si>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</si>
  <si>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</si>
  <si>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</si>
  <si>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</si>
  <si>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</si>
  <si>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</si>
  <si>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</si>
  <si>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</si>
  <si>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</si>
  <si>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</si>
  <si>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</si>
  <si>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</si>
  <si>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</si>
  <si>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</si>
  <si>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</si>
  <si>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</si>
  <si>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</si>
  <si>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</si>
  <si>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</si>
  <si>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</si>
  <si>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</si>
  <si>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</si>
  <si>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</si>
  <si>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</si>
  <si>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</si>
  <si>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</si>
  <si>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</si>
  <si>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</si>
  <si>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</si>
  <si>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</si>
  <si>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</si>
  <si>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</si>
  <si>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</si>
  <si>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</si>
  <si>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</si>
  <si>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</si>
  <si>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</si>
  <si>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</si>
  <si>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</si>
  <si>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</si>
  <si>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</si>
  <si>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</si>
  <si>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</si>
  <si>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</si>
  <si>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</si>
  <si>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</si>
  <si>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</si>
  <si>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</si>
  <si>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</si>
  <si>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</si>
  <si>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</si>
  <si>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</si>
  <si>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</si>
  <si>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</si>
  <si>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</si>
  <si>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</si>
  <si>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</si>
  <si>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</si>
  <si>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</si>
  <si>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</si>
  <si>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</si>
  <si>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</si>
  <si>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</si>
  <si>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</si>
  <si>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</si>
  <si>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</si>
  <si>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</si>
  <si>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</si>
  <si>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</si>
  <si>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</si>
  <si>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</si>
  <si>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</si>
  <si>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</si>
  <si>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</si>
  <si>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</si>
  <si>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</si>
  <si>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</si>
  <si>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</si>
  <si>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</si>
  <si>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</si>
  <si>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</si>
  <si>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</si>
  <si>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</si>
  <si>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</si>
  <si>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</si>
  <si>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</si>
  <si>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</si>
  <si>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</si>
  <si>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</si>
  <si>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</si>
  <si>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</si>
  <si>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</si>
  <si>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</si>
  <si>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</si>
  <si>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</si>
  <si>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</si>
  <si>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</si>
  <si>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</si>
  <si>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</si>
  <si>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</si>
  <si>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</si>
  <si>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</si>
  <si>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</si>
  <si>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</si>
  <si>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</si>
  <si>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</si>
  <si>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</si>
  <si>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</si>
  <si>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</si>
  <si>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</si>
  <si>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</si>
  <si>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</si>
  <si>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</si>
  <si>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</si>
  <si>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</si>
  <si>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</si>
  <si>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</si>
  <si>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</si>
  <si>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</si>
  <si>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</si>
  <si>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</si>
  <si>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</si>
  <si>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</si>
  <si>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</si>
  <si>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</si>
  <si>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</si>
  <si>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</si>
  <si>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</si>
  <si>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</si>
  <si>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</si>
  <si>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</si>
  <si>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</si>
  <si>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</si>
  <si>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</si>
  <si>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</si>
  <si>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</si>
  <si>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</si>
  <si>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</si>
  <si>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</si>
  <si>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</si>
  <si>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</si>
  <si>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</si>
  <si>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</si>
  <si>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</si>
  <si>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</si>
  <si>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</si>
  <si>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</si>
  <si>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</si>
  <si>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</si>
  <si>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</si>
  <si>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</si>
  <si>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</si>
  <si>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</si>
  <si>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</si>
  <si>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</si>
  <si>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</si>
  <si>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</si>
  <si>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</si>
  <si>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</si>
  <si>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</si>
  <si>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</si>
  <si>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</si>
  <si>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</si>
  <si>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</si>
  <si>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</si>
  <si>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</si>
  <si>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</si>
  <si>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</si>
  <si>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</si>
  <si>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</si>
  <si>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</si>
  <si>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</si>
  <si>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</si>
  <si>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</si>
  <si>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</si>
  <si>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</si>
  <si>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</si>
  <si>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</si>
  <si>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</si>
  <si>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</si>
  <si>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</si>
  <si>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</si>
  <si>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</si>
  <si>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</si>
  <si>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</si>
  <si>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</si>
  <si>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</si>
  <si>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</si>
  <si>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</si>
  <si>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</si>
  <si>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</si>
  <si>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</si>
  <si>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</si>
  <si>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</si>
  <si>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</si>
  <si>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</si>
  <si>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</si>
  <si>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</si>
  <si>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</si>
  <si>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</si>
  <si>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</si>
  <si>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</si>
  <si>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</si>
  <si>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</si>
  <si>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</si>
  <si>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</si>
  <si>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</si>
  <si>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</si>
  <si>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</si>
  <si>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</si>
  <si>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</si>
  <si>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</si>
  <si>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</si>
  <si>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</si>
  <si>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</si>
  <si>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</si>
  <si>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</si>
  <si>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</si>
  <si>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</si>
  <si>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</si>
  <si>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</si>
  <si>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</si>
  <si>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</si>
  <si>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</si>
  <si>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</si>
  <si>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</si>
  <si>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</si>
  <si>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</si>
  <si>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</si>
  <si>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</si>
  <si>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</si>
  <si>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</si>
  <si>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</si>
  <si>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</si>
  <si>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</si>
  <si>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</si>
  <si>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</si>
  <si>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</si>
  <si>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</si>
  <si>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</si>
  <si>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</si>
  <si>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</si>
  <si>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</si>
  <si>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</si>
  <si>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</si>
  <si>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</si>
  <si>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</si>
  <si>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</si>
  <si>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</si>
  <si>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</si>
  <si>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</si>
  <si>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</si>
  <si>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</si>
  <si>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</si>
  <si>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</si>
  <si>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</si>
  <si>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</si>
  <si>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</si>
  <si>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</si>
  <si>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</si>
  <si>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</si>
  <si>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</si>
  <si>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</si>
  <si>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</si>
  <si>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</si>
  <si>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</si>
  <si>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</si>
  <si>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</si>
  <si>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</si>
  <si>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</si>
  <si>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</si>
  <si>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</si>
  <si>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</si>
  <si>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</si>
  <si>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</si>
  <si>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</si>
  <si>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</si>
  <si>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</si>
  <si>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</si>
  <si>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</si>
  <si>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</si>
  <si>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</si>
  <si>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</si>
  <si>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</si>
  <si>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</si>
  <si>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</si>
  <si>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</si>
  <si>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</si>
  <si>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</si>
  <si>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</si>
  <si>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</si>
  <si>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</si>
  <si>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</si>
  <si>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</si>
  <si>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</si>
  <si>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</si>
  <si>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</si>
  <si>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</si>
  <si>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</si>
  <si>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</si>
  <si>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</si>
  <si>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</si>
  <si>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</si>
  <si>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</si>
  <si>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</si>
  <si>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</si>
  <si>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</si>
  <si>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</si>
  <si>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</si>
  <si>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</si>
  <si>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</si>
  <si>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</si>
  <si>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</si>
  <si>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</si>
  <si>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</si>
  <si>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</si>
  <si>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</si>
  <si>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</si>
  <si>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</si>
  <si>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</si>
  <si>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</si>
  <si>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</si>
  <si>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</si>
  <si>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</si>
  <si>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</si>
  <si>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</si>
  <si>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</si>
  <si>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</si>
  <si>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</si>
  <si>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</si>
  <si>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</si>
  <si>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</si>
  <si>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</si>
  <si>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</si>
  <si>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</si>
  <si>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</si>
  <si>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</si>
  <si>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</si>
  <si>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</si>
  <si>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</si>
  <si>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</si>
  <si>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</si>
  <si>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</si>
  <si>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</si>
  <si>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</si>
  <si>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</si>
  <si>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</si>
  <si>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</si>
  <si>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</si>
  <si>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</si>
  <si>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</si>
  <si>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</si>
  <si>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</si>
  <si>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</si>
  <si>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</si>
  <si>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</si>
  <si>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</si>
  <si>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</si>
  <si>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</si>
  <si>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</si>
  <si>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</si>
  <si>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</si>
  <si>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</si>
  <si>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</si>
  <si>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</si>
  <si>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</si>
  <si>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</si>
  <si>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</si>
  <si>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</si>
  <si>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</si>
  <si>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</si>
  <si>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</si>
  <si>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</si>
  <si>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</si>
  <si>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</si>
  <si>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</si>
  <si>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</si>
  <si>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</si>
  <si>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</si>
  <si>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</si>
  <si>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</si>
  <si>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</si>
  <si>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</si>
  <si>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</si>
  <si>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</si>
  <si>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</si>
  <si>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</si>
  <si>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</si>
  <si>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</si>
  <si>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</si>
  <si>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</si>
  <si>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</si>
  <si>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</si>
  <si>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</si>
  <si>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</si>
  <si>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</si>
  <si>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</si>
  <si>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</si>
  <si>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</si>
  <si>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</si>
  <si>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</si>
  <si>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</si>
  <si>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</si>
  <si>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</si>
  <si>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</si>
  <si>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</si>
  <si>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</si>
  <si>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</si>
  <si>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</si>
  <si>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</si>
  <si>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</si>
  <si>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</si>
  <si>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</si>
  <si>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</si>
  <si>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</si>
  <si>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</si>
  <si>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</si>
  <si>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</si>
  <si>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</si>
  <si>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</si>
  <si>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</si>
  <si>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</si>
  <si>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</si>
  <si>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</si>
  <si>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</si>
  <si>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</si>
  <si>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</si>
  <si>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</si>
  <si>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</si>
  <si>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</si>
  <si>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</si>
  <si>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</si>
  <si>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</si>
  <si>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</si>
  <si>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</si>
  <si>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</si>
  <si>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</si>
  <si>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</si>
  <si>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</si>
  <si>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</si>
  <si>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</si>
  <si>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</si>
  <si>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</si>
  <si>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</si>
  <si>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</si>
  <si>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</si>
  <si>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</si>
  <si>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</si>
  <si>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</si>
  <si>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</si>
  <si>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</si>
  <si>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</si>
  <si>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</si>
  <si>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</si>
  <si>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</si>
  <si>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</si>
  <si>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</si>
  <si>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</si>
  <si>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</si>
  <si>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</si>
  <si>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</si>
  <si>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</si>
  <si>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</si>
  <si>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</si>
  <si>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</si>
  <si>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</si>
  <si>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</si>
  <si>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</si>
  <si>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</si>
  <si>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</si>
  <si>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</si>
  <si>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</si>
  <si>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</si>
  <si>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</si>
  <si>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</si>
  <si>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</si>
  <si>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</si>
  <si>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</si>
  <si>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</si>
  <si>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</si>
  <si>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</si>
  <si>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</si>
  <si>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</si>
  <si>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</si>
  <si>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</si>
  <si>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</si>
  <si>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</si>
  <si>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</si>
  <si>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</si>
  <si>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</si>
  <si>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</si>
  <si>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</si>
  <si>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</si>
  <si>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</si>
  <si>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</si>
  <si>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</si>
  <si>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</si>
  <si>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</si>
  <si>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</si>
  <si>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</si>
  <si>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</si>
  <si>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</si>
  <si>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</si>
  <si>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</si>
  <si>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</si>
  <si>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</si>
  <si>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</si>
  <si>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</si>
  <si>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</si>
  <si>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</si>
  <si>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</si>
  <si>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</si>
  <si>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</si>
  <si>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</si>
  <si>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</si>
  <si>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</si>
  <si>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</si>
  <si>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</si>
  <si>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</si>
  <si>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</si>
  <si>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</si>
  <si>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</si>
  <si>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</si>
  <si>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</si>
  <si>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</si>
  <si>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</si>
  <si>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</si>
  <si>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</si>
  <si>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</si>
  <si>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</si>
  <si>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</si>
  <si>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</si>
  <si>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</si>
  <si>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</si>
  <si>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</si>
  <si>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</si>
  <si>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</si>
  <si>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</si>
  <si>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</si>
  <si>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</si>
  <si>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</si>
  <si>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</si>
  <si>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</si>
  <si>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</si>
  <si>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</si>
  <si>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</si>
  <si>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</si>
  <si>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</si>
  <si>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</si>
  <si>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</si>
  <si>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</si>
  <si>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</si>
  <si>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</si>
  <si>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</si>
  <si>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</si>
  <si>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</si>
  <si>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</si>
  <si>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</si>
  <si>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</si>
  <si>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</si>
  <si>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</si>
  <si>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</si>
  <si>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</si>
  <si>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</si>
  <si>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</si>
  <si>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</si>
  <si>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</si>
  <si>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</si>
  <si>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</si>
  <si>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</si>
  <si>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</si>
  <si>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</si>
  <si>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</si>
  <si>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</si>
  <si>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</si>
  <si>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</si>
  <si>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</si>
  <si>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</si>
  <si>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</si>
  <si>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</si>
  <si>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</si>
  <si>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</si>
  <si>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</si>
  <si>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</si>
  <si>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</si>
  <si>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</si>
  <si>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</si>
  <si>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</si>
  <si>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</si>
  <si>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</si>
  <si>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</si>
  <si>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</si>
  <si>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</si>
  <si>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</si>
  <si>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</si>
  <si>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</si>
  <si>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</si>
  <si>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</si>
  <si>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</si>
  <si>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</si>
  <si>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</si>
  <si>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</si>
  <si>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</si>
  <si>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</si>
  <si>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</si>
  <si>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</si>
  <si>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</si>
  <si>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</si>
  <si>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</si>
  <si>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</si>
  <si>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</si>
  <si>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</si>
  <si>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</si>
  <si>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</si>
  <si>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</si>
  <si>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</si>
  <si>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</si>
  <si>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</si>
  <si>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</si>
  <si>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</si>
  <si>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</si>
  <si>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</si>
  <si>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</si>
  <si>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</si>
  <si>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</si>
  <si>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</si>
  <si>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</si>
  <si>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</si>
  <si>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</si>
  <si>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</si>
  <si>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</si>
  <si>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</si>
  <si>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</si>
  <si>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</si>
  <si>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</si>
  <si>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</si>
  <si>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</si>
  <si>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</si>
  <si>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</si>
  <si>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</si>
  <si>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</si>
  <si>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</si>
  <si>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</si>
  <si>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</si>
  <si>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</si>
  <si>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</si>
  <si>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</si>
  <si>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</si>
  <si>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</si>
  <si>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</si>
  <si>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</si>
  <si>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</si>
  <si>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</si>
  <si>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</si>
  <si>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</si>
  <si>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</si>
  <si>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</si>
  <si>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</si>
  <si>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</si>
  <si>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</si>
  <si>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</si>
  <si>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</si>
  <si>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</si>
  <si>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</si>
  <si>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</si>
  <si>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</si>
  <si>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</si>
  <si>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</si>
  <si>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</si>
  <si>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</si>
  <si>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</si>
  <si>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</si>
  <si>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</si>
  <si>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</si>
  <si>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</si>
  <si>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</si>
  <si>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</si>
  <si>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</si>
  <si>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</si>
  <si>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</si>
  <si>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</si>
  <si>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</si>
  <si>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</si>
  <si>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</si>
  <si>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</si>
  <si>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</si>
  <si>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</si>
  <si>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</si>
  <si>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</si>
  <si>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</si>
  <si>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</si>
  <si>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</si>
  <si>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</si>
  <si>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</si>
  <si>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</si>
  <si>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</si>
  <si>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</si>
  <si>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</si>
  <si>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</si>
  <si>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</si>
  <si>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</si>
  <si>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</si>
  <si>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</si>
  <si>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</si>
  <si>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</si>
  <si>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</si>
  <si>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</si>
  <si>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</si>
  <si>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</si>
  <si>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</si>
  <si>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</si>
  <si>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</si>
  <si>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</si>
  <si>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</si>
  <si>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</si>
  <si>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</si>
  <si>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</si>
  <si>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</si>
  <si>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</si>
  <si>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</si>
  <si>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</si>
  <si>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</si>
  <si>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</si>
  <si>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</si>
  <si>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</si>
  <si>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</si>
  <si>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</si>
  <si>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</si>
  <si>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</si>
  <si>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</si>
  <si>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</si>
  <si>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</si>
  <si>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</si>
  <si>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</si>
  <si>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</si>
  <si>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</si>
  <si>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</si>
  <si>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</si>
  <si>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</si>
  <si>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</si>
  <si>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</si>
  <si>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</si>
  <si>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</si>
  <si>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</si>
  <si>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</si>
  <si>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</si>
  <si>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</si>
  <si>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</si>
  <si>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</si>
  <si>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</si>
  <si>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</si>
  <si>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</si>
  <si>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</si>
  <si>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</si>
  <si>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</si>
  <si>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</si>
  <si>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</si>
  <si>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</si>
  <si>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</si>
  <si>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</si>
  <si>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</si>
  <si>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</si>
  <si>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</si>
  <si>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</si>
  <si>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</si>
  <si>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</si>
  <si>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</si>
  <si>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</si>
  <si>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</si>
  <si>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</si>
  <si>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</si>
  <si>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</si>
  <si>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</si>
  <si>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</si>
  <si>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</si>
  <si>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</si>
  <si>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</si>
  <si>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</si>
  <si>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</si>
  <si>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</si>
  <si>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</si>
  <si>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</si>
  <si>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</si>
  <si>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</si>
  <si>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</si>
  <si>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</si>
  <si>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</si>
  <si>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</si>
  <si>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</si>
  <si>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</si>
  <si>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</si>
  <si>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</si>
  <si>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</si>
  <si>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</si>
  <si>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</si>
  <si>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</si>
  <si>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</si>
  <si>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</si>
  <si>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</si>
  <si>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</si>
  <si>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</si>
  <si>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</si>
  <si>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</si>
  <si>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</si>
  <si>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</si>
  <si>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</si>
  <si>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</si>
  <si>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</si>
  <si>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</si>
  <si>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</si>
  <si>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</si>
  <si>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</si>
  <si>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</si>
  <si>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</si>
  <si>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</si>
  <si>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</si>
  <si>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</si>
  <si>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</si>
  <si>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</si>
  <si>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</si>
  <si>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</si>
  <si>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</si>
  <si>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</si>
  <si>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</si>
  <si>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</si>
  <si>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</si>
  <si>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</si>
  <si>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</si>
  <si>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</si>
  <si>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</si>
  <si>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</si>
  <si>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</si>
  <si>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</si>
  <si>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</si>
  <si>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</si>
  <si>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</si>
  <si>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</si>
  <si>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</si>
  <si>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</si>
  <si>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</si>
  <si>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</si>
  <si>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</si>
  <si>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</si>
  <si>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</si>
  <si>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</si>
  <si>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</si>
  <si>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</si>
  <si>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</si>
  <si>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</si>
  <si>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</si>
  <si>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</si>
  <si>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</si>
  <si>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</si>
  <si>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</si>
  <si>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</si>
  <si>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</si>
  <si>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</si>
  <si>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</si>
  <si>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</si>
  <si>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</si>
  <si>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</si>
  <si>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</si>
  <si>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</si>
  <si>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</si>
  <si>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</si>
  <si>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</si>
  <si>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</si>
  <si>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</si>
  <si>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</si>
  <si>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</si>
  <si>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</si>
  <si>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</si>
  <si>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</si>
  <si>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</si>
  <si>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</si>
  <si>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BLURP</t>
  </si>
  <si>
    <t>GOAL</t>
  </si>
  <si>
    <t>PLEDGE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</si>
  <si>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</si>
  <si>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</si>
  <si>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</si>
  <si>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</si>
  <si>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</si>
  <si>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</si>
  <si>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</si>
  <si>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</si>
  <si>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Sum of goal</t>
  </si>
  <si>
    <t>Sum of pledged</t>
  </si>
  <si>
    <t>Plays in the US</t>
  </si>
  <si>
    <t>Classical Music in the US</t>
  </si>
  <si>
    <t>Standard Deviation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</si>
  <si>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</si>
  <si>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</si>
  <si>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</si>
  <si>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</si>
  <si>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</si>
  <si>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</si>
  <si>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Upper Quartile of Goal</t>
  </si>
  <si>
    <t>US Plays</t>
  </si>
  <si>
    <t>GB Musical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</si>
</sst>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name val="Calibri"/>
      <family val="2"/>
      <scheme val="minor"/>
    </font>
    <font>
      <sz val="10"/>
      <name val="Consolas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3" fillId="0" borderId="0" xfId="0" applyFont="1"/>
    <xf numFmtId="0" fontId="4" fillId="0" borderId="0" xfId="0" applyFont="1" applyAlignment="1">
      <alignment wrapText="1"/>
    </xf>
    <xf numFmtId="0" fontId="0" fillId="0" borderId="1" xfId="0" applyBorder="1"/>
    <xf numFmtId="165" fontId="2" fillId="0" borderId="0" xfId="0" applyNumberFormat="1" applyFont="1"/>
    <xf numFmtId="165" fontId="0" fillId="0" borderId="1" xfId="0" applyNumberFormat="1" applyBorder="1"/>
    <xf numFmtId="165" fontId="2" fillId="0" borderId="1" xfId="0" applyNumberFormat="1" applyFont="1" applyBorder="1"/>
  </cellXfs>
  <cellStyles count="1">
    <cellStyle name="Normal" xfId="0" builtinId="0"/>
  </cellStyles>
  <dxfs count="56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layout>
        <c:manualLayout>
          <c:xMode val="edge"/>
          <c:yMode val="edge"/>
          <c:x val="0.38494938821985486"/>
          <c:y val="7.38452709488484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A6-4A48-A8DC-EB58754493A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A6-4A48-A8DC-EB58754493A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A6-4A48-A8DC-EB58754493A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A6-4A48-A8DC-EB5875449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91519"/>
        <c:axId val="13491935"/>
      </c:barChart>
      <c:catAx>
        <c:axId val="1349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1935"/>
        <c:crosses val="autoZero"/>
        <c:auto val="1"/>
        <c:lblAlgn val="ctr"/>
        <c:lblOffset val="100"/>
        <c:noMultiLvlLbl val="0"/>
      </c:catAx>
      <c:valAx>
        <c:axId val="1349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71-415E-9EFA-090E6EC216E0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71-415E-9EFA-090E6EC216E0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71-415E-9EFA-090E6EC216E0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71-415E-9EFA-090E6EC21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1458896"/>
        <c:axId val="1861468464"/>
      </c:lineChart>
      <c:catAx>
        <c:axId val="186145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468464"/>
        <c:crosses val="autoZero"/>
        <c:auto val="1"/>
        <c:lblAlgn val="ctr"/>
        <c:lblOffset val="100"/>
        <c:noMultiLvlLbl val="0"/>
      </c:catAx>
      <c:valAx>
        <c:axId val="186146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45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3E-47BC-B4A7-A76AB5C1F91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3E-47BC-B4A7-A76AB5C1F91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3E-47BC-B4A7-A76AB5C1F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347343"/>
        <c:axId val="327355247"/>
      </c:barChart>
      <c:catAx>
        <c:axId val="32734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355247"/>
        <c:crosses val="autoZero"/>
        <c:auto val="1"/>
        <c:lblAlgn val="ctr"/>
        <c:lblOffset val="100"/>
        <c:noMultiLvlLbl val="0"/>
      </c:catAx>
      <c:valAx>
        <c:axId val="32735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34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80777D8-E3F2-4D2E-A587-9CA75550722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BF3AFC7-5B77-43A1-A694-CAEC7E6D9B8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032C706-6F77-483E-A364-290B37931C28}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2</xdr:row>
      <xdr:rowOff>45720</xdr:rowOff>
    </xdr:from>
    <xdr:to>
      <xdr:col>13</xdr:col>
      <xdr:colOff>137160</xdr:colOff>
      <xdr:row>28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BD907A-1E3E-4517-9684-213212DD4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1</xdr:row>
      <xdr:rowOff>3810</xdr:rowOff>
    </xdr:from>
    <xdr:to>
      <xdr:col>14</xdr:col>
      <xdr:colOff>106680</xdr:colOff>
      <xdr:row>16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CD6E3-4B45-4A2E-B27C-260BEE405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97EDF33-27F1-4C9E-AA6A-75E33CFB7C1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E6D2487-9395-4759-B32D-E694CE49114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7697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175260</xdr:rowOff>
    </xdr:from>
    <xdr:to>
      <xdr:col>16</xdr:col>
      <xdr:colOff>198120</xdr:colOff>
      <xdr:row>24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350AE3-B705-4DDE-81D8-82DFAA95D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ah Bondzie" refreshedDate="44243.746560763888" createdVersion="6" refreshedVersion="6" minRefreshableVersion="3" recordCount="4114" xr:uid="{68D70A61-55A7-4C67-A34F-58774690B759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ah Bondzie" refreshedDate="44244.57788287037" createdVersion="6" refreshedVersion="6" minRefreshableVersion="3" recordCount="4114" xr:uid="{A36EE614-D38C-4983-A845-083CAF95EC9D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x v="1"/>
    <x v="1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x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x v="3"/>
    <x v="3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x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x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x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x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x v="8"/>
    <x v="8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x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x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x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x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x v="13"/>
    <x v="13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x v="14"/>
    <x v="14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x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x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x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x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x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x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x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x v="22"/>
    <x v="22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x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x v="24"/>
    <x v="24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x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x v="26"/>
    <x v="26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x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x v="28"/>
    <x v="28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x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x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x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x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x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x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x v="35"/>
    <x v="35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x v="36"/>
    <x v="36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x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x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x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x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x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x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x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x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x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x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x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x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x v="49"/>
    <x v="49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x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x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x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x v="53"/>
    <x v="53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x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x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x v="56"/>
    <x v="56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x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x v="58"/>
    <x v="58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x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x v="60"/>
    <x v="60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x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x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x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x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x v="65"/>
    <x v="65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x v="66"/>
    <x v="66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x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x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x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x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x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x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x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x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x v="75"/>
    <x v="75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x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x v="77"/>
    <x v="77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x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x v="79"/>
    <x v="79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x v="80"/>
    <x v="80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x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x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x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x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x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x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x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x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x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x v="90"/>
    <x v="90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x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x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x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x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x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x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x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x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x v="99"/>
    <x v="99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x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x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x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x v="103"/>
    <x v="103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x v="104"/>
    <x v="104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x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x v="106"/>
    <x v="106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x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x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x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x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x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x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x v="113"/>
    <x v="113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x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x v="115"/>
    <x v="115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x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x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x v="118"/>
    <x v="118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x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x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x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x v="122"/>
    <x v="122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x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x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x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x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x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x v="128"/>
    <x v="128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x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x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x v="131"/>
    <x v="131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x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x v="133"/>
    <x v="133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x v="134"/>
    <x v="134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x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x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x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x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x v="139"/>
    <x v="139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x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x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x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x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x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x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x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x v="147"/>
    <x v="147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x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x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x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x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x v="152"/>
    <x v="152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x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x v="154"/>
    <x v="154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x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x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x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x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x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x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x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x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x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x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x v="165"/>
    <x v="165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x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x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x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x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x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x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x v="172"/>
    <x v="172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x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x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x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x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x v="177"/>
    <x v="177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x v="178"/>
    <x v="178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x v="179"/>
    <x v="179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x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x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x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x v="183"/>
    <x v="183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x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x v="185"/>
    <x v="185"/>
    <s v="Love has no boundaries!"/>
    <x v="79"/>
    <x v="153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x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x v="187"/>
    <x v="187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x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x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x v="190"/>
    <x v="190"/>
    <s v="Because hope can be a 4 letter word"/>
    <x v="14"/>
    <x v="155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x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x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x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x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x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x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x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x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x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x v="200"/>
    <x v="200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x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x v="202"/>
    <x v="202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x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x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x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x v="206"/>
    <x v="206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x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x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x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x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x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x v="212"/>
    <x v="212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x v="213"/>
    <x v="213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x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x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x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x v="217"/>
    <x v="217"/>
    <s v="A roadmovie by paw"/>
    <x v="57"/>
    <x v="172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x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x v="219"/>
    <x v="219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x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x v="221"/>
    <x v="221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x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x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x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x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x v="226"/>
    <x v="226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x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x v="228"/>
    <x v="228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x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x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x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x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x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x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x v="235"/>
    <x v="235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x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x v="237"/>
    <x v="237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x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x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x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x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x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x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x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x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x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x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x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x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x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x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x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x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x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x v="255"/>
    <x v="255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x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x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x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x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x v="260"/>
    <x v="260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x v="261"/>
    <x v="261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x v="262"/>
    <x v="262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x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x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x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x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x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x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x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x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x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x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x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x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x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x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x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x v="278"/>
    <x v="278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x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x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x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x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x v="283"/>
    <x v="283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x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x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x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x v="287"/>
    <x v="287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x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x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x v="290"/>
    <x v="290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x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x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x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x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x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x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x v="298"/>
    <x v="298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x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x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x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x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x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x v="304"/>
    <x v="304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x v="305"/>
    <x v="305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x v="306"/>
    <x v="306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x v="307"/>
    <x v="307"/>
    <s v="Why is grammar important?"/>
    <x v="29"/>
    <x v="244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x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x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x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x v="311"/>
    <x v="311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x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x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x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x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x v="316"/>
    <x v="316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x v="317"/>
    <x v="317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x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x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x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x v="321"/>
    <x v="321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x v="322"/>
    <x v="322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x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x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x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x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x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x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x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x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x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x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x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x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x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x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x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x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x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x v="340"/>
    <x v="340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x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x v="342"/>
    <x v="342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x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x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x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x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x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x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x v="349"/>
    <x v="349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x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x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x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x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x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x v="355"/>
    <x v="355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x v="356"/>
    <x v="356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x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x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x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x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x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x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x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x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x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x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x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x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x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x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x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x v="372"/>
    <x v="372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x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x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x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x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x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x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x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x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x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x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x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x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x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x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x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x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x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x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x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x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x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x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x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x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x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x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x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x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x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x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x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x v="404"/>
    <x v="404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x v="405"/>
    <x v="405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x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x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x v="408"/>
    <x v="408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x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x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x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x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x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x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x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x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x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x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x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x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x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x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x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x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x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x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x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x v="428"/>
    <x v="428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x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x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x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x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x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x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x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x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x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x v="438"/>
    <x v="438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x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x v="440"/>
    <x v="440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x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x v="442"/>
    <x v="442"/>
    <s v="Doomsday is here"/>
    <x v="73"/>
    <x v="368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x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x v="444"/>
    <x v="444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x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x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x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x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x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x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x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x v="452"/>
    <x v="452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x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x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x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x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x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x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x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x v="460"/>
    <x v="460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x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x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x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x v="464"/>
    <x v="464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x v="465"/>
    <x v="465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x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x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x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x v="469"/>
    <x v="469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x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x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x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x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x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x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x v="476"/>
    <x v="476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x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x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x v="479"/>
    <x v="479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x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x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x v="482"/>
    <x v="482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x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x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x v="485"/>
    <x v="485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x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x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x v="488"/>
    <x v="488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x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x v="490"/>
    <x v="490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x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x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x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x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x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x v="496"/>
    <x v="496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x v="497"/>
    <x v="497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x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x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x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x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x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x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x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x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x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x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x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x v="509"/>
    <x v="509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x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x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x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x v="513"/>
    <x v="513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x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x v="515"/>
    <x v="515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x v="516"/>
    <x v="516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x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x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x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x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x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x v="522"/>
    <x v="522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x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x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x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x v="526"/>
    <x v="526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x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x v="528"/>
    <x v="528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x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x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x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x v="532"/>
    <x v="532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x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x v="534"/>
    <x v="534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x v="535"/>
    <x v="535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x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x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x v="538"/>
    <x v="538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x v="539"/>
    <x v="539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x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x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x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x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x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x v="545"/>
    <x v="545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x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x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x v="548"/>
    <x v="548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x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x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x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x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x v="553"/>
    <x v="553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x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x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x v="556"/>
    <x v="556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x v="557"/>
    <x v="557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x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x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x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x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x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x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x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x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x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x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x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x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x v="570"/>
    <x v="570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x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x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x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x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x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x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x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x v="578"/>
    <x v="578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x v="579"/>
    <x v="579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x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x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x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x v="583"/>
    <x v="583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x v="584"/>
    <x v="584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x v="585"/>
    <x v="585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x v="586"/>
    <x v="586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x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x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x v="589"/>
    <x v="589"/>
    <s v="Services closer than you think..."/>
    <x v="51"/>
    <x v="116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x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x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x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x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x v="594"/>
    <x v="594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x v="595"/>
    <x v="595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x v="596"/>
    <x v="596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x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x v="598"/>
    <x v="598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x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x v="600"/>
    <x v="600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x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x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x v="603"/>
    <x v="603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x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x v="605"/>
    <x v="605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x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x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x v="608"/>
    <x v="608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x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x v="610"/>
    <x v="610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x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x v="612"/>
    <x v="612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x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x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x v="615"/>
    <x v="615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x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x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x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x v="619"/>
    <x v="619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x v="620"/>
    <x v="620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x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x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x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x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x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x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x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x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x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x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x v="631"/>
    <x v="631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x v="632"/>
    <x v="632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x v="633"/>
    <x v="633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x v="634"/>
    <x v="634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x v="635"/>
    <x v="635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x v="636"/>
    <x v="636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x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x v="638"/>
    <x v="638"/>
    <s v="O0"/>
    <x v="61"/>
    <x v="461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x v="639"/>
    <x v="639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x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x v="641"/>
    <x v="641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x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x v="643"/>
    <x v="643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x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x v="645"/>
    <x v="645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x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x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x v="648"/>
    <x v="648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x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x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x v="651"/>
    <x v="651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x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x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x v="654"/>
    <x v="654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x v="655"/>
    <x v="655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x v="656"/>
    <x v="656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x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x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x v="659"/>
    <x v="659"/>
    <s v="Sync up your lifestyle"/>
    <x v="9"/>
    <x v="481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x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x v="661"/>
    <x v="661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x v="662"/>
    <x v="662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x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x v="664"/>
    <x v="664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x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x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x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x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x v="669"/>
    <x v="669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x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x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x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x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x v="674"/>
    <x v="674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x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x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x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x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x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x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x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x v="682"/>
    <x v="682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x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x v="684"/>
    <x v="684"/>
    <s v="Arcus gives your fingers super powers."/>
    <x v="163"/>
    <x v="502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x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x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x v="687"/>
    <x v="687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x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x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x v="690"/>
    <x v="690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x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x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x v="693"/>
    <x v="693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x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x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x v="696"/>
    <x v="696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x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x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x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x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x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x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x v="703"/>
    <x v="703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x v="704"/>
    <x v="704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x v="705"/>
    <x v="705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x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x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x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x v="709"/>
    <x v="709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x v="710"/>
    <x v="71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x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x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x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x v="714"/>
    <x v="714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x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x v="716"/>
    <x v="716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x v="717"/>
    <x v="717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x v="718"/>
    <x v="718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x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x v="720"/>
    <x v="720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x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x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x v="723"/>
    <x v="723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x v="724"/>
    <x v="724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x v="725"/>
    <x v="725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x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x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x v="728"/>
    <x v="728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x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x v="730"/>
    <x v="730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x v="731"/>
    <x v="731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x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x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x v="734"/>
    <x v="734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x v="735"/>
    <x v="735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x v="736"/>
    <x v="736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x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x v="738"/>
    <x v="738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x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x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x v="741"/>
    <x v="741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x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x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x v="744"/>
    <x v="744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x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x v="746"/>
    <x v="746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x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x v="748"/>
    <x v="748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x v="749"/>
    <x v="749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x v="750"/>
    <x v="750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x v="751"/>
    <x v="751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x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x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x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x v="755"/>
    <x v="755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x v="756"/>
    <x v="756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x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x v="758"/>
    <x v="758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x v="759"/>
    <x v="759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x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x v="761"/>
    <x v="761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x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x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x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x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x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x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x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x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x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x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x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x v="773"/>
    <x v="773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x v="774"/>
    <x v="774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x v="775"/>
    <x v="775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x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x v="777"/>
    <x v="777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x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x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x v="780"/>
    <x v="780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x v="781"/>
    <x v="781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x v="782"/>
    <x v="782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x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x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x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x v="786"/>
    <x v="786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x v="787"/>
    <x v="787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x v="788"/>
    <x v="788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x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x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x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x v="792"/>
    <x v="792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x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x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x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x v="796"/>
    <x v="796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x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x v="798"/>
    <x v="798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x v="799"/>
    <x v="799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x v="800"/>
    <x v="800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x v="801"/>
    <x v="801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x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x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x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x v="805"/>
    <x v="805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x v="806"/>
    <x v="806"/>
    <s v="Help Golden Animals finish their NEW Album!"/>
    <x v="6"/>
    <x v="603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x v="807"/>
    <x v="80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x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x v="809"/>
    <x v="809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x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x v="811"/>
    <x v="811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x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x v="813"/>
    <x v="813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x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x v="815"/>
    <x v="815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x v="816"/>
    <x v="816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x v="817"/>
    <x v="817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x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x v="819"/>
    <x v="819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x v="820"/>
    <x v="820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x v="821"/>
    <x v="821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x v="822"/>
    <x v="822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x v="823"/>
    <x v="823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x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x v="825"/>
    <x v="825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x v="826"/>
    <x v="826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x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x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x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x v="830"/>
    <x v="830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x v="831"/>
    <x v="831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x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x v="833"/>
    <x v="833"/>
    <s v="This is an American rock album."/>
    <x v="12"/>
    <x v="627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x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x v="835"/>
    <x v="835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x v="836"/>
    <x v="836"/>
    <s v="An album you can bring home to mom."/>
    <x v="10"/>
    <x v="630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x v="837"/>
    <x v="837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x v="838"/>
    <x v="838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x v="839"/>
    <x v="839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x v="840"/>
    <x v="840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x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x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x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x v="844"/>
    <x v="844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x v="845"/>
    <x v="845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x v="846"/>
    <x v="846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x v="847"/>
    <x v="847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x v="848"/>
    <x v="848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x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x v="850"/>
    <x v="850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x v="851"/>
    <x v="851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x v="852"/>
    <x v="852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x v="853"/>
    <x v="853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x v="854"/>
    <x v="854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x v="855"/>
    <x v="855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x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x v="857"/>
    <x v="857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x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x v="859"/>
    <x v="859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x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x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x v="862"/>
    <x v="862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x v="863"/>
    <x v="863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x v="864"/>
    <x v="864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x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x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x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x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x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x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x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x v="872"/>
    <x v="872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x v="873"/>
    <x v="873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x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x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x v="876"/>
    <x v="876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x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x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x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x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x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x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x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x v="884"/>
    <x v="884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x v="885"/>
    <x v="885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x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x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x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x v="889"/>
    <x v="889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x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x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x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x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x v="894"/>
    <x v="894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x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x v="896"/>
    <x v="896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x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x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x v="899"/>
    <x v="899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x v="900"/>
    <x v="900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x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x v="903"/>
    <x v="903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x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x v="905"/>
    <x v="905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x v="906"/>
    <x v="906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x v="907"/>
    <x v="907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x v="908"/>
    <x v="908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x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x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x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x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x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x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x v="915"/>
    <x v="915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x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x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x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x v="919"/>
    <x v="919"/>
    <s v="Cool jazz with a New Orleans flavor."/>
    <x v="22"/>
    <x v="173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x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x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x v="922"/>
    <x v="922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x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x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x v="925"/>
    <x v="925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x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x v="927"/>
    <x v="927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x v="928"/>
    <x v="928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x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x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x v="931"/>
    <x v="931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x v="932"/>
    <x v="932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x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x v="934"/>
    <x v="934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x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x v="936"/>
    <x v="936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x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x v="938"/>
    <x v="938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x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x v="940"/>
    <x v="940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x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x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x v="943"/>
    <x v="943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x v="944"/>
    <x v="944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x v="945"/>
    <x v="945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x v="946"/>
    <x v="946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x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x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x v="949"/>
    <x v="949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x v="950"/>
    <x v="950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x v="951"/>
    <x v="951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x v="952"/>
    <x v="952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x v="953"/>
    <x v="953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x v="954"/>
    <x v="954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x v="955"/>
    <x v="955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x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x v="957"/>
    <x v="957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x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x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x v="960"/>
    <x v="960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x v="961"/>
    <x v="961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x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x v="963"/>
    <x v="963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x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x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x v="966"/>
    <x v="966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x v="967"/>
    <x v="967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x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x v="969"/>
    <x v="969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x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x v="971"/>
    <x v="971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x v="972"/>
    <x v="972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x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x v="974"/>
    <x v="974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x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x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x v="977"/>
    <x v="977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x v="978"/>
    <x v="978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x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x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x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x v="982"/>
    <x v="982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x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x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x v="985"/>
    <x v="985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x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x v="987"/>
    <x v="987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x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x v="989"/>
    <x v="989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x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x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x v="992"/>
    <x v="992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x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x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x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x v="996"/>
    <x v="996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x v="997"/>
    <x v="997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x v="998"/>
    <x v="998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x v="999"/>
    <x v="999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x v="1000"/>
    <x v="1000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x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x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x v="1003"/>
    <x v="1003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x v="1004"/>
    <x v="1004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x v="1005"/>
    <x v="1005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x v="1006"/>
    <x v="1006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x v="1007"/>
    <x v="1007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x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x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x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x v="1011"/>
    <x v="1011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x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x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x v="1014"/>
    <x v="1014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x v="1015"/>
    <x v="1015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x v="1016"/>
    <x v="1016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x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x v="1018"/>
    <x v="1018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x v="1019"/>
    <x v="1019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x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x v="1021"/>
    <x v="1021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x v="1022"/>
    <x v="1022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x v="1023"/>
    <x v="1023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x v="1024"/>
    <x v="1024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x v="1025"/>
    <x v="1025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x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x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x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x v="1029"/>
    <x v="1029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x v="1030"/>
    <x v="1030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x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x v="1032"/>
    <x v="1032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x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x v="1034"/>
    <x v="1034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x v="1035"/>
    <x v="1035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x v="1036"/>
    <x v="1036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x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x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x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x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x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x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x v="1043"/>
    <x v="1043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x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x v="1045"/>
    <x v="1045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x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x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x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x v="1049"/>
    <x v="1049"/>
    <s v="------"/>
    <x v="14"/>
    <x v="117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x v="1050"/>
    <x v="1050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x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x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x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x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x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x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x v="1057"/>
    <x v="1057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x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x v="1059"/>
    <x v="1059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x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x v="1061"/>
    <x v="1061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x v="1062"/>
    <x v="1062"/>
    <s v="SEE US ON PATREON www.badgirlartwork.com"/>
    <x v="212"/>
    <x v="121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x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x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x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x v="1066"/>
    <x v="1066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x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x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x v="1069"/>
    <x v="1069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x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x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x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x v="1073"/>
    <x v="1073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x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x v="1075"/>
    <x v="1075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x v="1076"/>
    <x v="1076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x v="1077"/>
    <x v="1077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x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x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x v="1080"/>
    <x v="1080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x v="1081"/>
    <x v="1081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x v="1082"/>
    <x v="1082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x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x v="1084"/>
    <x v="1084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x v="1085"/>
    <x v="1085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x v="1086"/>
    <x v="1086"/>
    <s v="Humanity's future in the Galaxy"/>
    <x v="102"/>
    <x v="493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x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x v="1088"/>
    <x v="1088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x v="1089"/>
    <x v="1089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x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x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x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x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x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x v="1095"/>
    <x v="1095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x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x v="1097"/>
    <x v="1097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x v="1098"/>
    <x v="1098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x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x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x v="1101"/>
    <x v="1101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x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x v="1103"/>
    <x v="1103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x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x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x v="1106"/>
    <x v="1106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x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x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x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x v="1110"/>
    <x v="1110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x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x v="1112"/>
    <x v="1112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x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x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x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x v="1116"/>
    <x v="1116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x v="1117"/>
    <x v="1117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x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x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x v="1120"/>
    <x v="1120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x v="1121"/>
    <x v="1121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x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x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x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x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x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x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x v="1128"/>
    <x v="1128"/>
    <s v="#havingfunFTW"/>
    <x v="28"/>
    <x v="116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x v="1129"/>
    <x v="1129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x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x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x v="1132"/>
    <x v="1132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x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x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x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x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x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x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x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x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x v="1141"/>
    <x v="1141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x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x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x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x v="1145"/>
    <x v="1145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x v="1146"/>
    <x v="1146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x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x v="1148"/>
    <x v="1148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x v="1149"/>
    <x v="1149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x v="1150"/>
    <x v="1150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x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x v="1152"/>
    <x v="1152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x v="1153"/>
    <x v="1153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x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x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x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x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x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x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x v="1160"/>
    <x v="1160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x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x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x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x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x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x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x v="1167"/>
    <x v="1167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x v="1168"/>
    <x v="1168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x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x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x v="1171"/>
    <x v="1171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x v="1172"/>
    <x v="1172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x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x v="1174"/>
    <x v="1174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x v="1175"/>
    <x v="1175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x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x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x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x v="1179"/>
    <x v="1179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x v="1180"/>
    <x v="1180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x v="1181"/>
    <x v="1181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x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x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x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x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x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x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x v="1188"/>
    <x v="1188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x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x v="1190"/>
    <x v="1190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x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x v="1192"/>
    <x v="1192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x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x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x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x v="1196"/>
    <x v="1196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x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x v="1198"/>
    <x v="1198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x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x v="1200"/>
    <x v="1200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x v="1201"/>
    <x v="1201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x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x v="1203"/>
    <x v="1203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x v="1204"/>
    <x v="1204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x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x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x v="1207"/>
    <x v="1207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x v="1208"/>
    <x v="1208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x v="1209"/>
    <x v="1209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x v="1210"/>
    <x v="1210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x v="1211"/>
    <x v="1211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x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x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x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x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x v="1216"/>
    <x v="1216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x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x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x v="1219"/>
    <x v="1219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x v="1220"/>
    <x v="1220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x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x v="1222"/>
    <x v="1222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x v="1223"/>
    <x v="1223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x v="1224"/>
    <x v="1224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x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x v="1226"/>
    <x v="1226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x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x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x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x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x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x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x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x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x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x v="1236"/>
    <x v="1236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x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x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x v="1239"/>
    <x v="1239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x v="1240"/>
    <x v="1240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x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x v="1242"/>
    <x v="1242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x v="1243"/>
    <x v="1243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x v="1244"/>
    <x v="1244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x v="1245"/>
    <x v="1245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x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x v="1247"/>
    <x v="1247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x v="1248"/>
    <x v="1248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x v="1249"/>
    <x v="1249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x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x v="1251"/>
    <x v="1251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x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x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x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x v="1255"/>
    <x v="1255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x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x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x v="1258"/>
    <x v="1258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x v="1259"/>
    <x v="1259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x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x v="1261"/>
    <x v="1261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x v="1262"/>
    <x v="1262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x v="1263"/>
    <x v="1263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x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x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x v="1266"/>
    <x v="1266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x v="1267"/>
    <x v="1267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x v="1268"/>
    <x v="1268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x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x v="1270"/>
    <x v="1270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x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x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x v="1273"/>
    <x v="1273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x v="1274"/>
    <x v="1274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x v="1275"/>
    <x v="1275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x v="1276"/>
    <x v="1276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x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x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x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x v="1280"/>
    <x v="1280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x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x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x v="1283"/>
    <x v="1283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x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x v="1285"/>
    <x v="1285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x v="1286"/>
    <x v="1286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x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x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x v="1289"/>
    <x v="1289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x v="1290"/>
    <x v="1290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x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x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x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x v="1294"/>
    <x v="1294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x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x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x v="1297"/>
    <x v="1297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x v="1298"/>
    <x v="1298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x v="1299"/>
    <x v="1299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x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x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x v="1302"/>
    <x v="1302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x v="1303"/>
    <x v="1303"/>
    <s v="Groundbreaking queer theatre."/>
    <x v="8"/>
    <x v="912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x v="1304"/>
    <x v="1304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x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x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x v="1307"/>
    <x v="1307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x v="1308"/>
    <x v="1308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x v="1309"/>
    <x v="1309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x v="1310"/>
    <x v="1310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x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x v="1312"/>
    <x v="1312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x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x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x v="1315"/>
    <x v="1315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x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x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x v="1318"/>
    <x v="1318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x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x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x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x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x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x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x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x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x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x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x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x v="1330"/>
    <x v="1330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x v="1331"/>
    <x v="1331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x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x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x v="1334"/>
    <x v="1334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x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x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x v="1337"/>
    <x v="1337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x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x v="1339"/>
    <x v="1339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x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x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x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x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x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x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x v="1346"/>
    <x v="1346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x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x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x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x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x v="1351"/>
    <x v="1351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x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x v="1353"/>
    <x v="1353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x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x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x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x v="1357"/>
    <x v="1357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x v="1358"/>
    <x v="1358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x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x v="1360"/>
    <x v="1360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x v="1361"/>
    <x v="1361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x v="1362"/>
    <x v="1362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x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x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x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x v="1366"/>
    <x v="1366"/>
    <s v="A musical memorial for Alexi Petersen."/>
    <x v="51"/>
    <x v="966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x v="1367"/>
    <x v="1367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x v="1368"/>
    <x v="1368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x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x v="1370"/>
    <x v="1370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x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x v="1372"/>
    <x v="1372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x v="1373"/>
    <x v="1373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x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x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x v="1376"/>
    <x v="1376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x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x v="1378"/>
    <x v="1378"/>
    <s v="A psychedelic post rock masterpiece!"/>
    <x v="13"/>
    <x v="976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x v="1379"/>
    <x v="1379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x v="1380"/>
    <x v="1380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x v="1382"/>
    <x v="1382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x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x v="1384"/>
    <x v="1384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x v="1385"/>
    <x v="1385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x v="1386"/>
    <x v="1386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x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x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x v="1389"/>
    <x v="1389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x v="1390"/>
    <x v="1390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x v="1391"/>
    <x v="1391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x v="1392"/>
    <x v="1392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x v="1393"/>
    <x v="1393"/>
    <s v="Rock n' Roll tales of our times"/>
    <x v="3"/>
    <x v="990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x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x v="1395"/>
    <x v="1395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x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x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x v="1398"/>
    <x v="1398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x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x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x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x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x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x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x v="1405"/>
    <x v="1405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x v="1406"/>
    <x v="1406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x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x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x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x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x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x v="1412"/>
    <x v="1412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x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x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x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x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x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x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x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x v="1420"/>
    <x v="1420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x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x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x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x v="1424"/>
    <x v="1424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x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x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x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x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x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x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x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x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x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x v="1434"/>
    <x v="1434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x v="1435"/>
    <x v="1435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x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x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x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x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x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x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x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x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x v="1444"/>
    <x v="1444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x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x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x v="1447"/>
    <x v="1447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x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x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x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x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x v="1452"/>
    <x v="1452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x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x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x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x v="1456"/>
    <x v="1456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x v="1457"/>
    <x v="1457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x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x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x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x v="1461"/>
    <x v="1461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x v="1462"/>
    <x v="1462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x v="1463"/>
    <x v="1463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x v="1464"/>
    <x v="1464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x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x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x v="1467"/>
    <x v="1467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x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x v="1469"/>
    <x v="1469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x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x v="1471"/>
    <x v="1471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x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x v="1473"/>
    <x v="1473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x v="1474"/>
    <x v="1474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x v="1475"/>
    <x v="1475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x v="1476"/>
    <x v="1476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x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x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x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x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x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x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x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x v="1484"/>
    <x v="1484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x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x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x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x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x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x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x v="1491"/>
    <x v="1491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x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x v="1493"/>
    <x v="1493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x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x v="1495"/>
    <x v="1495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x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x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x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x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x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x v="1501"/>
    <x v="1501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x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x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x v="1504"/>
    <x v="1504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x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x v="1506"/>
    <x v="1506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x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x v="1508"/>
    <x v="1508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x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x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x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x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x v="1513"/>
    <x v="1513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x v="1514"/>
    <x v="1514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x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x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x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x v="1518"/>
    <x v="1518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x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x v="1520"/>
    <x v="1520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x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x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x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x v="1524"/>
    <x v="1524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x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x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x v="1527"/>
    <x v="1527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x v="1528"/>
    <x v="1528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x v="1529"/>
    <x v="1529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x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x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x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x v="1533"/>
    <x v="1533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x v="1534"/>
    <x v="1534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x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x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x v="1537"/>
    <x v="1537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x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x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x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x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x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x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x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x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x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x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x v="1548"/>
    <x v="1548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x v="1549"/>
    <x v="1549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x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x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x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x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x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x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x v="1556"/>
    <x v="1556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x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x v="1558"/>
    <x v="1558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x v="1559"/>
    <x v="1559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x v="1560"/>
    <x v="1560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x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x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x v="1563"/>
    <x v="1563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x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x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x v="1566"/>
    <x v="1566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x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x v="1568"/>
    <x v="1568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x v="1569"/>
    <x v="1569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x v="1570"/>
    <x v="1570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x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x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x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x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x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x v="1576"/>
    <x v="1576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x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x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x v="1579"/>
    <x v="1579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x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x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x v="1582"/>
    <x v="1582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x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x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x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x v="1586"/>
    <x v="1586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x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x v="1588"/>
    <x v="1588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x v="1589"/>
    <x v="1589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x v="1590"/>
    <x v="1590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x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x v="1592"/>
    <x v="1592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x v="1593"/>
    <x v="1593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x v="1594"/>
    <x v="1594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x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x v="1596"/>
    <x v="1596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x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x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x v="1599"/>
    <x v="1599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x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x v="1601"/>
    <x v="1601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x v="1602"/>
    <x v="1602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x v="1603"/>
    <x v="1603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x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x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x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x v="1607"/>
    <x v="1607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x v="1608"/>
    <x v="1608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x v="1609"/>
    <x v="1609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x v="1610"/>
    <x v="1610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x v="1611"/>
    <x v="1611"/>
    <s v="Skelton-Luns CD/7&quot; No Big Deal."/>
    <x v="134"/>
    <x v="1099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x v="1612"/>
    <x v="1612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x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x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x v="1615"/>
    <x v="1615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x v="1616"/>
    <x v="1616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x v="1617"/>
    <x v="1617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x v="1618"/>
    <x v="1618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x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x v="1620"/>
    <x v="1620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x v="1621"/>
    <x v="1621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x v="1622"/>
    <x v="1622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x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x v="1624"/>
    <x v="1624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x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x v="1626"/>
    <x v="1626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x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x v="1628"/>
    <x v="1628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x v="1629"/>
    <x v="1629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x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x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x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x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x v="1634"/>
    <x v="1634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x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x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x v="1637"/>
    <x v="1637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x v="1638"/>
    <x v="1638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x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x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x v="1641"/>
    <x v="1641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x v="1642"/>
    <x v="1642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x v="1643"/>
    <x v="1643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x v="1644"/>
    <x v="1644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x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x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x v="1647"/>
    <x v="1647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x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x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x v="1650"/>
    <x v="1650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x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x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x v="1653"/>
    <x v="1653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x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x v="1655"/>
    <x v="1655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x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x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x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x v="1659"/>
    <x v="1659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x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x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x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x v="1663"/>
    <x v="1663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x v="1664"/>
    <x v="1664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x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x v="1666"/>
    <x v="1666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x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x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x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x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x v="1671"/>
    <x v="1671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x v="1672"/>
    <x v="1672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x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x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x v="1675"/>
    <x v="1675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x v="1676"/>
    <x v="1676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x v="1677"/>
    <x v="1677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x v="1678"/>
    <x v="1678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x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x v="1680"/>
    <x v="1680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x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x v="1682"/>
    <x v="1682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x v="1683"/>
    <x v="1683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x v="1684"/>
    <x v="1684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x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x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x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x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x v="1689"/>
    <x v="1689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x v="1690"/>
    <x v="1690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x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x v="1692"/>
    <x v="1692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x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x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x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x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x v="1697"/>
    <x v="1697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x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x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x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x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x v="1702"/>
    <x v="1702"/>
    <s v="I can do all things through christ jesus"/>
    <x v="281"/>
    <x v="116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x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x v="1704"/>
    <x v="1704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x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x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x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x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x v="1709"/>
    <x v="1709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x v="1710"/>
    <x v="1710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x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x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x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x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x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x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x v="1717"/>
    <x v="1717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x v="1718"/>
    <x v="1718"/>
    <s v="A melody for the galaxy."/>
    <x v="19"/>
    <x v="73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x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x v="1720"/>
    <x v="1720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x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x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x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x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x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x v="1726"/>
    <x v="1726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x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x v="1728"/>
    <x v="1728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x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x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x v="1731"/>
    <x v="1731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x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x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x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x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x v="1736"/>
    <x v="1736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x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x v="1738"/>
    <x v="1738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x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x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x v="1741"/>
    <x v="1741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x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x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x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x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x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x v="1747"/>
    <x v="1747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x v="1748"/>
    <x v="1748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x v="1749"/>
    <x v="1749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x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x v="1751"/>
    <x v="1751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x v="1752"/>
    <x v="1752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x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x v="1754"/>
    <x v="1754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x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x v="1756"/>
    <x v="1756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x v="1757"/>
    <x v="1757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x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x v="1759"/>
    <x v="1759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x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x v="1761"/>
    <x v="1761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x v="1762"/>
    <x v="1762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x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x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x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x v="1766"/>
    <x v="1766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x v="1767"/>
    <x v="1767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x v="1768"/>
    <x v="1768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x v="1769"/>
    <x v="1769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x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x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x v="1772"/>
    <x v="1772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x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x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x v="1775"/>
    <x v="1775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x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x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x v="1778"/>
    <x v="1778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x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x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x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x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x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x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x v="1785"/>
    <x v="1785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x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x v="1787"/>
    <x v="1787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x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x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x v="1790"/>
    <x v="1790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x v="1791"/>
    <x v="1791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x v="1792"/>
    <x v="1792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x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x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x v="1795"/>
    <x v="1795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x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x v="1797"/>
    <x v="1797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x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x v="1799"/>
    <x v="1799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x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x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x v="1802"/>
    <x v="1802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x v="1803"/>
    <x v="1803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x v="1804"/>
    <x v="1804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x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x v="1806"/>
    <x v="1806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x v="1807"/>
    <x v="1807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x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x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x v="1810"/>
    <x v="1810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x v="1811"/>
    <x v="1811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x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x v="1813"/>
    <x v="1813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x v="1814"/>
    <x v="1814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x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x v="1816"/>
    <x v="1816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x v="1817"/>
    <x v="1817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x v="1818"/>
    <x v="1818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x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x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x v="1821"/>
    <x v="1821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x v="1822"/>
    <x v="1822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x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x v="1824"/>
    <x v="1824"/>
    <s v="cd fund raiser"/>
    <x v="9"/>
    <x v="1243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x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x v="1826"/>
    <x v="1826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x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x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x v="1829"/>
    <x v="1829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x v="1830"/>
    <x v="1830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x v="1831"/>
    <x v="1831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x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x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x v="1834"/>
    <x v="1834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x v="1835"/>
    <x v="1835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x v="1836"/>
    <x v="1836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x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x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x v="1839"/>
    <x v="1839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x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x v="1841"/>
    <x v="1841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x v="1842"/>
    <x v="1842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x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x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x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x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x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x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x v="1849"/>
    <x v="1849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x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x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x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x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x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x v="1855"/>
    <x v="1855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x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x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x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x v="1859"/>
    <x v="1859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x v="1860"/>
    <x v="1860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x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x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x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x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x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x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x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x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x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x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x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x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x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x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x v="1875"/>
    <x v="1875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x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x v="1877"/>
    <x v="1877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x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x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x v="1880"/>
    <x v="1880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x v="1881"/>
    <x v="1881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x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x v="1883"/>
    <x v="1883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x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x v="1885"/>
    <x v="1885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x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x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x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x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x v="1890"/>
    <x v="1890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x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x v="1892"/>
    <x v="1892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x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x v="1894"/>
    <x v="1894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x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x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x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x v="1898"/>
    <x v="1898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x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x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x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x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x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x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x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x v="1906"/>
    <x v="1906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x v="1907"/>
    <x v="1907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x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x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x v="1910"/>
    <x v="1910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x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x v="1912"/>
    <x v="1912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x v="1913"/>
    <x v="1913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x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x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x v="1916"/>
    <x v="1916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x v="1917"/>
    <x v="1917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x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x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x v="1920"/>
    <x v="1920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x v="1921"/>
    <x v="1921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x v="1922"/>
    <x v="1922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x v="1923"/>
    <x v="1923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x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x v="1925"/>
    <x v="1925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x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x v="1927"/>
    <x v="1927"/>
    <s v="Hampshire is headed to GBS Detroit."/>
    <x v="20"/>
    <x v="972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x v="1928"/>
    <x v="1928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x v="1929"/>
    <x v="1929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x v="1930"/>
    <x v="1930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x v="1931"/>
    <x v="1931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x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x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x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x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x v="1936"/>
    <x v="1936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x v="1937"/>
    <x v="1937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x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x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x v="1940"/>
    <x v="1940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x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x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x v="1943"/>
    <x v="1943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x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x v="1945"/>
    <x v="1945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x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x v="1948"/>
    <x v="1948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x v="1949"/>
    <x v="1949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x v="1950"/>
    <x v="1950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x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x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x v="1953"/>
    <x v="1953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x v="1954"/>
    <x v="1954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x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x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x v="1957"/>
    <x v="1957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x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x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x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x v="1961"/>
    <x v="1961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x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x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x v="1964"/>
    <x v="1964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x v="1965"/>
    <x v="1965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x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x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x v="1968"/>
    <x v="1968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x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x v="1970"/>
    <x v="1970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x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x v="1972"/>
    <x v="1972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x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x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x v="1975"/>
    <x v="1975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x v="1976"/>
    <x v="1976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x v="1977"/>
    <x v="1977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x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x v="1979"/>
    <x v="1979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x v="1980"/>
    <x v="1980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x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x v="1982"/>
    <x v="1982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x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x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x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x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x v="1987"/>
    <x v="1987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x v="1988"/>
    <x v="1988"/>
    <s v="Expressing art in an image!"/>
    <x v="12"/>
    <x v="379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x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x v="1990"/>
    <x v="1990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x v="1991"/>
    <x v="1991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x v="1992"/>
    <x v="1992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x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x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x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x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x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x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x v="1999"/>
    <x v="1999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x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x v="2001"/>
    <x v="2001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x v="2002"/>
    <x v="2002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x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x v="2004"/>
    <x v="2004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x v="2005"/>
    <x v="2005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x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x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x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x v="2009"/>
    <x v="2009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x v="2010"/>
    <x v="2010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x v="2011"/>
    <x v="2011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x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x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x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x v="2015"/>
    <x v="2015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x v="2016"/>
    <x v="2016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x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x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x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x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x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x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x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x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x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x v="2026"/>
    <x v="2026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x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x v="2028"/>
    <x v="2028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x v="2029"/>
    <x v="2029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x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x v="2031"/>
    <x v="2031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x v="2032"/>
    <x v="2032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x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x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x v="2035"/>
    <x v="2035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x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x v="2037"/>
    <x v="2037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x v="2038"/>
    <x v="2038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x v="2039"/>
    <x v="2039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x v="2040"/>
    <x v="2040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x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x v="2042"/>
    <x v="2042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x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x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x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x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x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x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x v="2049"/>
    <x v="2049"/>
    <s v="Keyless. Alarm secured. GPS tracking."/>
    <x v="63"/>
    <x v="1419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x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x v="2051"/>
    <x v="2051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x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x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x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x v="2055"/>
    <x v="2055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x v="2056"/>
    <x v="2056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x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x v="2058"/>
    <x v="2058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x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x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x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x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x v="2063"/>
    <x v="2063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x v="2064"/>
    <x v="2064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x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x v="2066"/>
    <x v="2066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x v="2067"/>
    <x v="2067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x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x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x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x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x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x v="2073"/>
    <x v="2073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x v="2074"/>
    <x v="2074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x v="2075"/>
    <x v="2075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x v="2076"/>
    <x v="2076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x v="2077"/>
    <x v="2077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x v="2078"/>
    <x v="2078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x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x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x v="2081"/>
    <x v="2081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x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x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x v="2084"/>
    <x v="2084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x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x v="2086"/>
    <x v="2086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x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x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x v="2089"/>
    <x v="2089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x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x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x v="2092"/>
    <x v="2092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x v="2093"/>
    <x v="2093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x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x v="2095"/>
    <x v="2095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x v="2096"/>
    <x v="2096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x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x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x v="2099"/>
    <x v="2099"/>
    <s v="Our tour van died, we need help!"/>
    <x v="9"/>
    <x v="1464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x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x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x v="2102"/>
    <x v="2102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x v="2103"/>
    <x v="2103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x v="2104"/>
    <x v="2104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x v="2105"/>
    <x v="2105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x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x v="2107"/>
    <x v="2107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x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x v="2109"/>
    <x v="2109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x v="2110"/>
    <x v="2110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x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x v="2112"/>
    <x v="2112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x v="2113"/>
    <x v="2113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x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x v="2115"/>
    <x v="2115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x v="2116"/>
    <x v="2116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x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x v="2118"/>
    <x v="2118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x v="2119"/>
    <x v="2119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x v="2120"/>
    <x v="2120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x v="2121"/>
    <x v="2121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x v="2122"/>
    <x v="2122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x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x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x v="2125"/>
    <x v="2125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x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x v="2127"/>
    <x v="2127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x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x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x v="2130"/>
    <x v="2130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x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x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x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x v="2134"/>
    <x v="2134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x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x v="2136"/>
    <x v="2136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x v="2137"/>
    <x v="2137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x v="2138"/>
    <x v="2138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x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x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x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x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x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x v="2144"/>
    <x v="2144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x v="2145"/>
    <x v="2145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x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x v="2147"/>
    <x v="2147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x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x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x v="2150"/>
    <x v="2150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x v="2151"/>
    <x v="2151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x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x v="2153"/>
    <x v="2153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x v="2154"/>
    <x v="2154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x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x v="2156"/>
    <x v="2156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x v="2157"/>
    <x v="2157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x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x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x v="2160"/>
    <x v="2160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x v="2161"/>
    <x v="2161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x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x v="2163"/>
    <x v="2163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x v="2164"/>
    <x v="2164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x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x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x v="2167"/>
    <x v="2167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x v="2168"/>
    <x v="2168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x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x v="2170"/>
    <x v="2170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x v="2171"/>
    <x v="2171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x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x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x v="2174"/>
    <x v="2174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x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x v="2176"/>
    <x v="2176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x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x v="2178"/>
    <x v="2178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x v="2179"/>
    <x v="2179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x v="2180"/>
    <x v="2180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x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x v="2182"/>
    <x v="2182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x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x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x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x v="2186"/>
    <x v="2186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x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x v="2188"/>
    <x v="2188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x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x v="2190"/>
    <x v="2190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x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x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x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x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x v="2195"/>
    <x v="2195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x v="2196"/>
    <x v="2196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x v="2197"/>
    <x v="2197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x v="2198"/>
    <x v="2198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x v="2199"/>
    <x v="2199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x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x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x v="2202"/>
    <x v="2202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x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x v="2204"/>
    <x v="2204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x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x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x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x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x v="2209"/>
    <x v="2209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x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x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x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x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x v="2214"/>
    <x v="2214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x v="2215"/>
    <x v="2215"/>
    <s v="Ambient Electro Grind-fest!"/>
    <x v="131"/>
    <x v="1548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x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x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x v="2218"/>
    <x v="2218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x v="2219"/>
    <x v="2219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x v="2220"/>
    <x v="2220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x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x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x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x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x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x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x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x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x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x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x v="2231"/>
    <x v="2231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x v="2232"/>
    <x v="2232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x v="2233"/>
    <x v="2233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x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x v="2235"/>
    <x v="2235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x v="2236"/>
    <x v="2236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x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x v="2238"/>
    <x v="2238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x v="2239"/>
    <x v="2239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x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x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x v="2242"/>
    <x v="2242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x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x v="2244"/>
    <x v="2244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x v="2245"/>
    <x v="2245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x v="2246"/>
    <x v="2246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x v="2247"/>
    <x v="2247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x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x v="2249"/>
    <x v="2249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x v="2250"/>
    <x v="2250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x v="2251"/>
    <x v="2251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x v="2252"/>
    <x v="2252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x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x v="2254"/>
    <x v="2254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x v="2255"/>
    <x v="2255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x v="2256"/>
    <x v="2256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x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x v="2258"/>
    <x v="2258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x v="2259"/>
    <x v="2259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x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x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x v="2262"/>
    <x v="2262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x v="2263"/>
    <x v="2263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x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x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x v="2266"/>
    <x v="2266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x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x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x v="2269"/>
    <x v="2269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x v="2270"/>
    <x v="2270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x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x v="2272"/>
    <x v="2272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x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x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x v="2275"/>
    <x v="2275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x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x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x v="2278"/>
    <x v="2278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x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x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x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x v="2282"/>
    <x v="2282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x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x v="2284"/>
    <x v="2284"/>
    <s v="The Vinyl Skyway reunite to make a third album. "/>
    <x v="12"/>
    <x v="1614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x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x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x v="2287"/>
    <x v="2287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x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x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x v="2290"/>
    <x v="2290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x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x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x v="2293"/>
    <x v="2293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x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x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x v="2296"/>
    <x v="2296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x v="2297"/>
    <x v="2297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x v="2298"/>
    <x v="2298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x v="2299"/>
    <x v="2299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x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x v="2301"/>
    <x v="2301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x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x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x v="2304"/>
    <x v="2304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x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x v="2306"/>
    <x v="2306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x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x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x v="2309"/>
    <x v="2309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x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x v="2311"/>
    <x v="2311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x v="2312"/>
    <x v="2312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x v="2313"/>
    <x v="2313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x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x v="2315"/>
    <x v="2315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x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x v="2317"/>
    <x v="2317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x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x v="2319"/>
    <x v="2319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x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x v="2321"/>
    <x v="2321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x v="2322"/>
    <x v="2322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x v="2323"/>
    <x v="2323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x v="2324"/>
    <x v="2324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x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x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x v="2327"/>
    <x v="2327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x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x v="2329"/>
    <x v="2329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x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x v="2331"/>
    <x v="2331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x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x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x v="2334"/>
    <x v="2334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x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x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x v="2337"/>
    <x v="2337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x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x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x v="2340"/>
    <x v="2340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x v="2341"/>
    <x v="2341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x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x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x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x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x v="2346"/>
    <x v="2346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x v="2347"/>
    <x v="2347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x v="2348"/>
    <x v="2348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x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x v="2350"/>
    <x v="2350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x v="2351"/>
    <x v="2351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x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x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x v="2354"/>
    <x v="2354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x v="2355"/>
    <x v="2355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x v="2356"/>
    <x v="2356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x v="2357"/>
    <x v="2357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x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x v="2359"/>
    <x v="2359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x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x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x v="2362"/>
    <x v="2362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x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x v="2364"/>
    <x v="2364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x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x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x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x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x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x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x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x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x v="2373"/>
    <x v="2373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x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x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x v="2376"/>
    <x v="2376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x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x v="2378"/>
    <x v="2378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x v="2379"/>
    <x v="2379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x v="2380"/>
    <x v="2380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x v="2381"/>
    <x v="2381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x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x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x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x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x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x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x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x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x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x v="2391"/>
    <x v="2391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x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x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x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x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x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x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x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x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x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x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x v="2402"/>
    <x v="2402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x v="2403"/>
    <x v="2403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x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x v="2405"/>
    <x v="2405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x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x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x v="2408"/>
    <x v="2408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x v="2409"/>
    <x v="2409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x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x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x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x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x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x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x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x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x v="2418"/>
    <x v="2418"/>
    <s v="I want to start my food truck business."/>
    <x v="31"/>
    <x v="139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x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x v="2420"/>
    <x v="2420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x v="2421"/>
    <x v="2421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x v="2422"/>
    <x v="2422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x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x v="2424"/>
    <x v="2424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x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x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x v="2427"/>
    <x v="2427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x v="2428"/>
    <x v="2428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x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x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x v="2431"/>
    <x v="2431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x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x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x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x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x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x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x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x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x v="2440"/>
    <x v="2440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x v="2441"/>
    <x v="2441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x v="2442"/>
    <x v="2442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x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x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x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x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x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x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x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x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x v="2451"/>
    <x v="2451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x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x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x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x v="2455"/>
    <x v="2455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x v="2456"/>
    <x v="2456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x v="2457"/>
    <x v="2457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x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x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x v="2460"/>
    <x v="2460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x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x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x v="2463"/>
    <x v="2463"/>
    <s v="Emma Ate The Lion's debut full length album"/>
    <x v="13"/>
    <x v="66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x v="2464"/>
    <x v="2464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x v="2465"/>
    <x v="2465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x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x v="2467"/>
    <x v="2467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x v="2468"/>
    <x v="2468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x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x v="2470"/>
    <x v="2470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x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x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x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x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x v="2475"/>
    <x v="2475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x v="2476"/>
    <x v="2476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x v="2477"/>
    <x v="823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x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x v="2479"/>
    <x v="2478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x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x v="2481"/>
    <x v="2480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x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x v="2483"/>
    <x v="2482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x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x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x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x v="2487"/>
    <x v="2486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x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x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x v="2490"/>
    <x v="2489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x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x v="2492"/>
    <x v="2491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x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x v="2494"/>
    <x v="2493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x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x v="2496"/>
    <x v="2495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x v="2497"/>
    <x v="2496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x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x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x v="2500"/>
    <x v="2499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x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x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x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x v="2504"/>
    <x v="2503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x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x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x v="2507"/>
    <x v="2506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x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x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x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x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x v="2512"/>
    <x v="2511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x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x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x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x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x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x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x v="2519"/>
    <x v="2518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x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x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x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x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x v="2524"/>
    <x v="2523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x v="2525"/>
    <x v="2524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x v="2526"/>
    <x v="2525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x v="2527"/>
    <x v="2526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x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x v="2529"/>
    <x v="2528"/>
    <s v="Opera. Short. New."/>
    <x v="12"/>
    <x v="1736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x v="2530"/>
    <x v="2529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x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x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x v="2533"/>
    <x v="2532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x v="2535"/>
    <x v="2534"/>
    <s v="Mark Hayes: Requiem Recording"/>
    <x v="22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x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x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x v="2538"/>
    <x v="2537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x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x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x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x v="2542"/>
    <x v="2541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x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x v="2544"/>
    <x v="2543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x v="2545"/>
    <x v="2544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x v="2546"/>
    <x v="2545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x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x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x v="2549"/>
    <x v="2548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x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x v="2551"/>
    <x v="2550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x v="2552"/>
    <x v="2551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x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x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x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x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x v="2557"/>
    <x v="2556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x v="2558"/>
    <x v="2557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x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x v="2560"/>
    <x v="2559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x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x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x v="2563"/>
    <x v="2562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x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x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x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x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x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x v="2569"/>
    <x v="2568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x v="2570"/>
    <x v="2569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x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x v="2572"/>
    <x v="2571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x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x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x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x v="2576"/>
    <x v="2575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x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x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x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x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x v="2581"/>
    <x v="2580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x v="2582"/>
    <x v="2581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x v="2583"/>
    <x v="2582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x v="2584"/>
    <x v="2583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x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x v="2586"/>
    <x v="2585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x v="2587"/>
    <x v="2586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x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x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x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x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x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x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x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x v="2595"/>
    <x v="2594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x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x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x v="2598"/>
    <x v="2597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x v="2599"/>
    <x v="2598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x v="2600"/>
    <x v="2599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x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x v="2602"/>
    <x v="2601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x v="2603"/>
    <x v="2602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x v="2604"/>
    <x v="2603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x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x v="2606"/>
    <x v="2605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x v="2607"/>
    <x v="2606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x v="2608"/>
    <x v="2607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x v="2609"/>
    <x v="2608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x v="2610"/>
    <x v="2609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x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x v="2612"/>
    <x v="2611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x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x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x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x v="2616"/>
    <x v="2615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x v="2617"/>
    <x v="2616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x v="2618"/>
    <x v="2617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x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x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x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x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x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x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x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x v="2626"/>
    <x v="2625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x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x v="2628"/>
    <x v="2627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x v="2629"/>
    <x v="2628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x v="2630"/>
    <x v="2629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x v="2631"/>
    <x v="2630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x v="2632"/>
    <x v="2631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x v="2633"/>
    <x v="2632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x v="2634"/>
    <x v="2633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x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x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x v="2637"/>
    <x v="2636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x v="2638"/>
    <x v="2637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x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x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x v="2641"/>
    <x v="2640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x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x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x v="2644"/>
    <x v="2643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x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x v="2646"/>
    <x v="2645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x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x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x v="2649"/>
    <x v="2648"/>
    <s v="They have launched a Kickstarter."/>
    <x v="152"/>
    <x v="1811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x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x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x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x v="2653"/>
    <x v="2652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x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x v="2655"/>
    <x v="2654"/>
    <s v="Thank you for your support!"/>
    <x v="36"/>
    <x v="181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x v="2656"/>
    <x v="2655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x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x v="2658"/>
    <x v="2657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x v="2659"/>
    <x v="2658"/>
    <s v="test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x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x v="2661"/>
    <x v="2660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x v="2662"/>
    <x v="2661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x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x v="2664"/>
    <x v="2663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x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x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x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x v="2668"/>
    <x v="2667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x v="2669"/>
    <x v="2668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x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x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x v="2672"/>
    <x v="2671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x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x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x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x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x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x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x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x v="2680"/>
    <x v="2679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x v="2681"/>
    <x v="2680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x v="2682"/>
    <x v="2681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x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x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x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x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x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x v="2688"/>
    <x v="2687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x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x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x v="2691"/>
    <x v="2690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x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x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x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x v="2695"/>
    <x v="2694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x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x v="2697"/>
    <x v="2696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x v="2698"/>
    <x v="2697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x v="2699"/>
    <x v="2698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x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x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x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x v="2703"/>
    <x v="2702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x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x v="2705"/>
    <x v="2704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x v="2706"/>
    <x v="2705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x v="2707"/>
    <x v="2706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x v="2708"/>
    <x v="2707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x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x v="2710"/>
    <x v="2709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x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x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x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x v="2714"/>
    <x v="2713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x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x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x v="2717"/>
    <x v="2716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x v="2718"/>
    <x v="2717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x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x v="2720"/>
    <x v="2719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x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x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x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x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x v="2725"/>
    <x v="2724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x v="2726"/>
    <x v="2725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x v="2727"/>
    <x v="2726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x v="2728"/>
    <x v="2727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x v="2729"/>
    <x v="2728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x v="2730"/>
    <x v="2729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x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x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x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x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x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x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x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x v="2738"/>
    <x v="2737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x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x v="2740"/>
    <x v="2739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x v="2741"/>
    <x v="2740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x v="2742"/>
    <x v="2741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x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x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x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x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x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x v="2748"/>
    <x v="2747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x v="2749"/>
    <x v="2748"/>
    <s v="Self-publishing my children's book."/>
    <x v="3"/>
    <x v="178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x v="2750"/>
    <x v="2749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x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x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x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x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x v="2755"/>
    <x v="2754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x v="2756"/>
    <x v="2755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x v="2757"/>
    <x v="2756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x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x v="2759"/>
    <x v="2758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x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x v="2761"/>
    <x v="2760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x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x v="2763"/>
    <x v="2762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x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x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x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x v="2767"/>
    <x v="2766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x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x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x v="2770"/>
    <x v="2769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x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x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x v="2773"/>
    <x v="2772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x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x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x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x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x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x v="2779"/>
    <x v="2778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x v="2780"/>
    <x v="2779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x v="2781"/>
    <x v="2780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x v="2782"/>
    <x v="2781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x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x v="2784"/>
    <x v="2783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x v="2785"/>
    <x v="2784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x v="2786"/>
    <x v="2785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x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x v="2788"/>
    <x v="2787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x v="2789"/>
    <x v="2788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x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x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x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x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x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x v="2795"/>
    <x v="2794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x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x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x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x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x v="2800"/>
    <x v="2799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x v="2801"/>
    <x v="2800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x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x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x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x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x v="2806"/>
    <x v="2805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x v="2807"/>
    <x v="2806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x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x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x v="2810"/>
    <x v="2809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x v="2811"/>
    <x v="2810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x v="2812"/>
    <x v="2811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x v="2813"/>
    <x v="2812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x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x v="2815"/>
    <x v="2814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x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x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x v="2818"/>
    <x v="2817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x v="2819"/>
    <x v="2818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x v="2820"/>
    <x v="2819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x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x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x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x v="2824"/>
    <x v="2823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x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x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x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x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x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x v="2830"/>
    <x v="2829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x v="2831"/>
    <x v="2830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x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x v="2833"/>
    <x v="2832"/>
    <s v="A new play about exploring outer space"/>
    <x v="200"/>
    <x v="1920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x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x v="2835"/>
    <x v="2834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x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x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x v="2838"/>
    <x v="2837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x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x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x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x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x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x v="2844"/>
    <x v="2843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x v="2845"/>
    <x v="2844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x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x v="2847"/>
    <x v="2846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x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x v="2849"/>
    <x v="2848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x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x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x v="2852"/>
    <x v="2851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x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x v="2854"/>
    <x v="2853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x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x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x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x v="2858"/>
    <x v="2857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x v="2859"/>
    <x v="2858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x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x v="2861"/>
    <x v="2860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x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x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x v="2864"/>
    <x v="2863"/>
    <s v="Accessible, original theatre for all!"/>
    <x v="30"/>
    <x v="13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x v="2865"/>
    <x v="2864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x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x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x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x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x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x v="2871"/>
    <x v="2870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x v="2872"/>
    <x v="2871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x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x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x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x v="2876"/>
    <x v="2875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x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x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x v="2879"/>
    <x v="2878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x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x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x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x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x v="2884"/>
    <x v="2883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x v="2885"/>
    <x v="2884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x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x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x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x v="2889"/>
    <x v="2888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x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x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x v="2892"/>
    <x v="2891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x v="2893"/>
    <x v="2892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x v="2894"/>
    <x v="2893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x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x v="2896"/>
    <x v="2895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x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x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x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x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x v="2901"/>
    <x v="2900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x v="2902"/>
    <x v="2901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x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x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x v="2905"/>
    <x v="2904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x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x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x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x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x v="2910"/>
    <x v="2909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x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x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x v="2913"/>
    <x v="2912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x v="2914"/>
    <x v="2913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x v="2915"/>
    <x v="2914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x v="2916"/>
    <x v="2915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x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x v="2918"/>
    <x v="2917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x v="2919"/>
    <x v="2918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x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x v="2921"/>
    <x v="2920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x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x v="2923"/>
    <x v="2922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x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x v="2925"/>
    <x v="2924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x v="2926"/>
    <x v="2925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x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x v="2928"/>
    <x v="2927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x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x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x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x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x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x v="2934"/>
    <x v="2933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x v="2935"/>
    <x v="2934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x v="2936"/>
    <x v="2935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x v="2937"/>
    <x v="2936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x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x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x v="2940"/>
    <x v="2939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x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x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x v="2943"/>
    <x v="2942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x v="2944"/>
    <x v="2943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x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x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x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x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x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x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x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x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x v="2953"/>
    <x v="2952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x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x v="2955"/>
    <x v="2954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x v="2956"/>
    <x v="2955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x v="2957"/>
    <x v="2956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x v="2958"/>
    <x v="2957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x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x v="2960"/>
    <x v="2959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x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x v="2962"/>
    <x v="2961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x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x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x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x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x v="2967"/>
    <x v="2966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x v="2968"/>
    <x v="2967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x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x v="2970"/>
    <x v="2969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x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x v="2972"/>
    <x v="2971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x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x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x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x v="2976"/>
    <x v="2975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x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x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x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x v="2980"/>
    <x v="2979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x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x v="2982"/>
    <x v="2981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x v="2983"/>
    <x v="2982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x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x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x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x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x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x v="2989"/>
    <x v="2988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x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x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x v="2992"/>
    <x v="2991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x v="2993"/>
    <x v="2992"/>
    <s v="Help us build the Kitchen from Hell!"/>
    <x v="28"/>
    <x v="1141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x v="2994"/>
    <x v="2993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x v="2995"/>
    <x v="2994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x v="2996"/>
    <x v="2995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x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x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x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x v="3000"/>
    <x v="2999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x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x v="3002"/>
    <x v="3001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x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x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x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x v="3006"/>
    <x v="3005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x v="3007"/>
    <x v="3006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x v="3008"/>
    <x v="3007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x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x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x v="3011"/>
    <x v="3010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x v="3012"/>
    <x v="3011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x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x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x v="3015"/>
    <x v="3014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x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x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x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x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x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x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x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x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x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x v="3025"/>
    <x v="3024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x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x v="3027"/>
    <x v="3026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x v="3028"/>
    <x v="3027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x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x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x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x v="3032"/>
    <x v="3031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x v="3033"/>
    <x v="3032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x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x v="3035"/>
    <x v="3034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x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x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x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x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x v="3040"/>
    <x v="3039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x v="3041"/>
    <x v="3040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x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x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x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x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x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x v="3047"/>
    <x v="3046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x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x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x v="3050"/>
    <x v="3049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x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x v="3052"/>
    <x v="3051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x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x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x v="3055"/>
    <x v="3054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x v="3056"/>
    <x v="3055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x v="3057"/>
    <x v="3056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x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x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x v="3060"/>
    <x v="3059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x v="3061"/>
    <x v="3060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x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x v="3063"/>
    <x v="3062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x v="3064"/>
    <x v="3063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x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x v="3066"/>
    <x v="3065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x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x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x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x v="3070"/>
    <x v="3069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x v="3071"/>
    <x v="3070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x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x v="3073"/>
    <x v="3072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x v="3075"/>
    <x v="3074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x v="3076"/>
    <x v="3075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x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x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x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x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x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x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x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x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x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x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x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x v="3088"/>
    <x v="3087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x v="3089"/>
    <x v="3088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x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x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x v="3092"/>
    <x v="3091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x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x v="3094"/>
    <x v="3093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x v="3095"/>
    <x v="3094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x v="3096"/>
    <x v="3095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x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x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x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x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x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x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x v="3103"/>
    <x v="3102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x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x v="3105"/>
    <x v="3104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x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x v="3107"/>
    <x v="3106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x v="3108"/>
    <x v="3107"/>
    <s v="We need a permanent home for the theater!"/>
    <x v="63"/>
    <x v="375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x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x v="3110"/>
    <x v="3109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x v="3111"/>
    <x v="3110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x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x v="3113"/>
    <x v="3112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x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x v="3115"/>
    <x v="3114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x v="3116"/>
    <x v="3115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x v="3117"/>
    <x v="3116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x v="3118"/>
    <x v="3117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x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x v="3120"/>
    <x v="3119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x v="3121"/>
    <x v="3120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x v="3122"/>
    <x v="3121"/>
    <s v="cancelled until further notice"/>
    <x v="212"/>
    <x v="851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x v="3123"/>
    <x v="3122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x v="3124"/>
    <x v="3123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x v="3125"/>
    <x v="3124"/>
    <s v="N/A"/>
    <x v="86"/>
    <x v="117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x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x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x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x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x v="3130"/>
    <x v="3129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x v="3131"/>
    <x v="3130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x v="3132"/>
    <x v="3131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x v="3133"/>
    <x v="3132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x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x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x v="3136"/>
    <x v="3135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x v="3137"/>
    <x v="3136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x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x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x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x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x v="3142"/>
    <x v="3141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x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x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x v="3145"/>
    <x v="3144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x v="3146"/>
    <x v="3145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x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x v="3148"/>
    <x v="3147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x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x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x v="3151"/>
    <x v="3150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x v="3152"/>
    <x v="3151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x v="3153"/>
    <x v="3152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x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x v="3155"/>
    <x v="3154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x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x v="3157"/>
    <x v="3156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x v="3158"/>
    <x v="3157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x v="3159"/>
    <x v="3158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x v="3160"/>
    <x v="3159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x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x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x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x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x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x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x v="3167"/>
    <x v="3166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x v="3168"/>
    <x v="3167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x v="3169"/>
    <x v="3168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x v="3170"/>
    <x v="3169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x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x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x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x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x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x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x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x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x v="3179"/>
    <x v="3178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x v="3180"/>
    <x v="3179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x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x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x v="3183"/>
    <x v="3182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x v="3184"/>
    <x v="3183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x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x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x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x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x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x v="3190"/>
    <x v="3189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x v="3191"/>
    <x v="3190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x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x v="3193"/>
    <x v="3192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x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x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x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x v="3197"/>
    <x v="3196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x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x v="3199"/>
    <x v="3198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x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x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x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x v="3203"/>
    <x v="3202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x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x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x v="3206"/>
    <x v="3205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x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x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x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x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x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x v="3212"/>
    <x v="3211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x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x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x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x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x v="3217"/>
    <x v="3216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x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x v="3219"/>
    <x v="3218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x v="3220"/>
    <x v="3219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x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x v="3222"/>
    <x v="3221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x v="3223"/>
    <x v="3222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x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x v="3225"/>
    <x v="3224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x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x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x v="3228"/>
    <x v="3227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x v="3229"/>
    <x v="3228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x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x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x v="3232"/>
    <x v="3231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x v="3233"/>
    <x v="3232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x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x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x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x v="3237"/>
    <x v="3236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x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x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x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x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x v="3242"/>
    <x v="3241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x v="3243"/>
    <x v="3242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x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x v="3245"/>
    <x v="3244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x v="3246"/>
    <x v="3245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x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x v="3248"/>
    <x v="3247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x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x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x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x v="3252"/>
    <x v="3251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x v="3253"/>
    <x v="3252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x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x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x v="3256"/>
    <x v="3255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x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x v="3258"/>
    <x v="3257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x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x v="3260"/>
    <x v="3259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x v="3261"/>
    <x v="3260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x v="3262"/>
    <x v="3261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x v="3263"/>
    <x v="3262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x v="3264"/>
    <x v="3263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x v="3265"/>
    <x v="3264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x v="3266"/>
    <x v="3265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x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x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x v="3269"/>
    <x v="3268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x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x v="3271"/>
    <x v="3270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x v="3272"/>
    <x v="3271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x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x v="3274"/>
    <x v="3273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x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x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x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x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x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x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x v="3281"/>
    <x v="3280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x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x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x v="3284"/>
    <x v="3283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x v="3285"/>
    <x v="3284"/>
    <s v="A new play by Matthew Gasda"/>
    <x v="402"/>
    <x v="2173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x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x v="3287"/>
    <x v="3286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x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x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x v="3290"/>
    <x v="3289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x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x v="3292"/>
    <x v="3291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x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x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x v="3295"/>
    <x v="3294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x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x v="3297"/>
    <x v="3296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x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x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x v="3300"/>
    <x v="3299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x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x v="3302"/>
    <x v="3301"/>
    <s v="FilosofÃ­a de los anÃ³nimos"/>
    <x v="33"/>
    <x v="2186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x v="3303"/>
    <x v="3302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x v="3304"/>
    <x v="330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x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x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x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x v="3308"/>
    <x v="3307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x v="3309"/>
    <x v="3308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x v="3310"/>
    <x v="3309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x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x v="3312"/>
    <x v="3311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x v="3313"/>
    <x v="3312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x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x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x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x v="3317"/>
    <x v="3316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x v="3318"/>
    <x v="33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x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x v="3320"/>
    <x v="3319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x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x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x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x v="3324"/>
    <x v="3323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x v="3325"/>
    <x v="3324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x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x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x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x v="3329"/>
    <x v="3328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x v="3330"/>
    <x v="3329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x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x v="3332"/>
    <x v="3331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x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x v="3334"/>
    <x v="3333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x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x v="3336"/>
    <x v="3335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x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x v="3338"/>
    <x v="3337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x v="3339"/>
    <x v="3338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x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x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x v="3342"/>
    <x v="3341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x v="3343"/>
    <x v="3342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x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x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x v="3346"/>
    <x v="3345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x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x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x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x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x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x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x v="3353"/>
    <x v="3351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x v="3354"/>
    <x v="3352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x v="3355"/>
    <x v="335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x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x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x v="3358"/>
    <x v="3356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x v="3359"/>
    <x v="3357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x v="3360"/>
    <x v="3358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x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x v="3362"/>
    <x v="3360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x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x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x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x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x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x v="3368"/>
    <x v="3366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x v="3369"/>
    <x v="3367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x v="3370"/>
    <x v="3368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x v="3371"/>
    <x v="3369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x v="3372"/>
    <x v="3370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x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x v="3374"/>
    <x v="3372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x v="3375"/>
    <x v="3373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x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x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x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x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x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x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x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x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x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x v="3385"/>
    <x v="3383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x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x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x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x v="3389"/>
    <x v="3387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x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x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x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x v="3393"/>
    <x v="3391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x v="3394"/>
    <x v="3392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x v="3395"/>
    <x v="3393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x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x v="3397"/>
    <x v="3395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x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x v="3399"/>
    <x v="3397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x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x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x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x v="3403"/>
    <x v="3401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x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x v="3405"/>
    <x v="3403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x v="3406"/>
    <x v="3404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x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x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x v="3409"/>
    <x v="3407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x v="3410"/>
    <x v="3408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x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x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x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x v="3414"/>
    <x v="3412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x v="3415"/>
    <x v="3413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x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x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x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x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x v="3420"/>
    <x v="3418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x v="3421"/>
    <x v="3419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x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x v="3423"/>
    <x v="3421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x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x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x v="3426"/>
    <x v="3424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x v="3427"/>
    <x v="3425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x v="3428"/>
    <x v="3426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x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x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x v="3431"/>
    <x v="3429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x v="3432"/>
    <x v="3430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x v="3433"/>
    <x v="3431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x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x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x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x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x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x v="3439"/>
    <x v="3437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x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x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x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x v="3443"/>
    <x v="3441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x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x v="3445"/>
    <x v="3443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x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x v="3447"/>
    <x v="3445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x v="3448"/>
    <x v="3446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x v="3449"/>
    <x v="3447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x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x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x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x v="3453"/>
    <x v="3451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x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x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x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x v="3457"/>
    <x v="3455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x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x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x v="3460"/>
    <x v="3458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x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x v="3462"/>
    <x v="3460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x v="3463"/>
    <x v="3461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x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x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x v="3466"/>
    <x v="3464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x v="3467"/>
    <x v="3465"/>
    <s v="Venus in Fur, By David Ives."/>
    <x v="9"/>
    <x v="168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x v="3468"/>
    <x v="3466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x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x v="3470"/>
    <x v="3468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x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x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x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x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x v="3475"/>
    <x v="3473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x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x v="3477"/>
    <x v="3475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x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x v="3479"/>
    <x v="3477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x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x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x v="3482"/>
    <x v="3480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x v="3483"/>
    <x v="3481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x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x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x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x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x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x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x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x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x v="3492"/>
    <x v="3490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x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x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x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x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x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x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x v="3499"/>
    <x v="3497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x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x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x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x v="3503"/>
    <x v="3501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x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x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x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x v="3507"/>
    <x v="3505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x v="3508"/>
    <x v="3506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x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x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x v="3511"/>
    <x v="3509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x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x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x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x v="3515"/>
    <x v="3513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x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x v="3517"/>
    <x v="3515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x v="3518"/>
    <x v="3516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x v="3519"/>
    <x v="3517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x v="3520"/>
    <x v="3518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x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x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x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x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x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x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x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x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x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x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x v="3531"/>
    <x v="3529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x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x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x v="3534"/>
    <x v="3532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x v="3535"/>
    <x v="3533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x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x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x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x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x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x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x v="3542"/>
    <x v="3540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x v="3543"/>
    <x v="3541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x v="3544"/>
    <x v="3542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x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x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x v="3547"/>
    <x v="3545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x v="3548"/>
    <x v="3546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x v="3549"/>
    <x v="3547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x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x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x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x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x v="3554"/>
    <x v="3552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x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x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x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x v="3558"/>
    <x v="3556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x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x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x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x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x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x v="3564"/>
    <x v="3562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x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x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x v="3567"/>
    <x v="3565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x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x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x v="3570"/>
    <x v="3568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x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x v="3572"/>
    <x v="3570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x v="3573"/>
    <x v="3571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x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x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x v="3576"/>
    <x v="3574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x v="3577"/>
    <x v="3575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x v="3578"/>
    <x v="3576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x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x v="3580"/>
    <x v="3578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x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x v="3582"/>
    <x v="3580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x v="3583"/>
    <x v="3581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x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x v="3585"/>
    <x v="3583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x v="3586"/>
    <x v="3584"/>
    <s v="See Theatre In A New Light"/>
    <x v="51"/>
    <x v="2369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x v="3587"/>
    <x v="3585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x v="3588"/>
    <x v="3586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x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x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x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x v="3592"/>
    <x v="3590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x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x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x v="3595"/>
    <x v="3593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x v="3596"/>
    <x v="3594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x v="3597"/>
    <x v="3595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x v="3598"/>
    <x v="3596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x v="3599"/>
    <x v="3597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x v="3600"/>
    <x v="3598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x v="3601"/>
    <x v="3599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x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x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x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x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x v="3606"/>
    <x v="3604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x v="3607"/>
    <x v="3605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x v="3608"/>
    <x v="3606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x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x v="3610"/>
    <x v="3608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x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x v="3612"/>
    <x v="3610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x v="3613"/>
    <x v="3611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x v="3614"/>
    <x v="3438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x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x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x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x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x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x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x v="3621"/>
    <x v="3618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x v="3622"/>
    <x v="3619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x v="3623"/>
    <x v="3620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x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x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x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x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x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x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x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x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x v="3633"/>
    <x v="3630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x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x v="3635"/>
    <x v="3632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x v="3636"/>
    <x v="3633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x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x v="3638"/>
    <x v="3635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x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x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x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x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x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x v="3644"/>
    <x v="3641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x v="3645"/>
    <x v="3642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x v="3646"/>
    <x v="3643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x v="3647"/>
    <x v="3644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x v="3648"/>
    <x v="3645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x v="3649"/>
    <x v="3646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x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x v="3651"/>
    <x v="3648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x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x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x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x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x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x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x v="3658"/>
    <x v="3654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x v="3659"/>
    <x v="3655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x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x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x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x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x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x v="3666"/>
    <x v="3662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x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x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x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x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x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x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x v="3673"/>
    <x v="3669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x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x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x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x v="3677"/>
    <x v="3673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x v="3678"/>
    <x v="3674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x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x v="3680"/>
    <x v="3676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x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x v="3682"/>
    <x v="3678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x v="3683"/>
    <x v="3679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x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x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x v="3686"/>
    <x v="3682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x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x v="3688"/>
    <x v="368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x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x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x v="3691"/>
    <x v="3687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x v="3692"/>
    <x v="3688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x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x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x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x v="3696"/>
    <x v="3692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x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x v="3698"/>
    <x v="3694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x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x v="3700"/>
    <x v="3696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x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x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x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x v="3704"/>
    <x v="3700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x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x v="3706"/>
    <x v="3702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x v="3707"/>
    <x v="3703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x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x v="3709"/>
    <x v="3705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x v="3710"/>
    <x v="3706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x v="3711"/>
    <x v="3707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x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x v="3713"/>
    <x v="3709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x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x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x v="3716"/>
    <x v="3712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x v="3717"/>
    <x v="3713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x v="3718"/>
    <x v="3714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x v="3719"/>
    <x v="3715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x v="3720"/>
    <x v="3716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x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x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x v="3723"/>
    <x v="3719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x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x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x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x v="3727"/>
    <x v="3723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x v="3728"/>
    <x v="3724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x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x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x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x v="3732"/>
    <x v="3728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x v="3733"/>
    <x v="3729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x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x v="3735"/>
    <x v="3731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x v="3736"/>
    <x v="3732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x v="3737"/>
    <x v="3476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x v="3738"/>
    <x v="3733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x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x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x v="3741"/>
    <x v="3736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x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x v="3743"/>
    <x v="3738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x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x v="3745"/>
    <x v="3740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x v="3746"/>
    <x v="3741"/>
    <s v="Generational curses CAN be broken...right?"/>
    <x v="0"/>
    <x v="167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x v="3747"/>
    <x v="3742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x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x v="3749"/>
    <x v="3744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x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x v="3751"/>
    <x v="374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x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x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x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x v="3755"/>
    <x v="3750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x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x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x v="3758"/>
    <x v="3753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x v="3759"/>
    <x v="3754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x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x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x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x v="3763"/>
    <x v="3758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x v="3764"/>
    <x v="3759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x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x v="3766"/>
    <x v="3761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x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x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x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x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x v="3771"/>
    <x v="3766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x v="3772"/>
    <x v="3767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x v="3773"/>
    <x v="3768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x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x v="3775"/>
    <x v="3770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x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x v="3777"/>
    <x v="3772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x v="3778"/>
    <x v="3773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x v="3779"/>
    <x v="3774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x v="3780"/>
    <x v="3775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x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x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x v="3783"/>
    <x v="3778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x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x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x v="3786"/>
    <x v="3781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x v="3787"/>
    <x v="3782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x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x v="3789"/>
    <x v="3784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x v="3790"/>
    <x v="3785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x v="3791"/>
    <x v="3786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x v="3792"/>
    <x v="3787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x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x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x v="3795"/>
    <x v="3790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x v="3796"/>
    <x v="3791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x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x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x v="3799"/>
    <x v="3794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x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x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x v="3802"/>
    <x v="3797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x v="3803"/>
    <x v="3798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x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x v="3805"/>
    <x v="3800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x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x v="3807"/>
    <x v="3802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x v="3808"/>
    <x v="3803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x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x v="3810"/>
    <x v="3805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x v="3811"/>
    <x v="3806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x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x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x v="3814"/>
    <x v="3809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x v="3815"/>
    <x v="3810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x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x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x v="3818"/>
    <x v="3813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x v="3819"/>
    <x v="3814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x v="3820"/>
    <x v="3815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x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x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x v="3823"/>
    <x v="3818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x v="3824"/>
    <x v="3819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x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x v="3826"/>
    <x v="3821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x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x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x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x v="3830"/>
    <x v="3825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x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x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x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x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x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x v="3836"/>
    <x v="3831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x v="3837"/>
    <x v="3832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x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x v="3840"/>
    <x v="3835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x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x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x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x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x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x v="3846"/>
    <x v="3841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x v="3847"/>
    <x v="3842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x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x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x v="3850"/>
    <x v="384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x v="3851"/>
    <x v="3846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x v="3852"/>
    <x v="3847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x v="3853"/>
    <x v="3848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x v="3854"/>
    <x v="3849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x v="3855"/>
    <x v="3850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x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x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x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x v="3859"/>
    <x v="3854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x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x v="3861"/>
    <x v="3856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x v="3862"/>
    <x v="3857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x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x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x v="3865"/>
    <x v="3860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x v="3866"/>
    <x v="3861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x v="3867"/>
    <x v="3862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x v="3868"/>
    <x v="3863"/>
    <s v="New collection of music by Scott Evan Davis!"/>
    <x v="10"/>
    <x v="115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x v="3869"/>
    <x v="3864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x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x v="3871"/>
    <x v="3866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x v="3872"/>
    <x v="3867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x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x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x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x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x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x v="3878"/>
    <x v="3873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x v="3879"/>
    <x v="3874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x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x v="3881"/>
    <x v="3876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x v="3882"/>
    <x v="3877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x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x v="3884"/>
    <x v="3879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x v="3885"/>
    <x v="3880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x v="3886"/>
    <x v="3881"/>
    <n v="1"/>
    <x v="3"/>
    <x v="117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x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x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x v="3889"/>
    <x v="3884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x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x v="3891"/>
    <x v="3886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x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x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x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x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x v="3896"/>
    <x v="3891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x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x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x v="3899"/>
    <x v="3894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x v="3900"/>
    <x v="3895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x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x v="3902"/>
    <x v="3897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x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x v="3904"/>
    <x v="3899"/>
    <s v="A play that will cover 4000 years of black history."/>
    <x v="3"/>
    <x v="158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x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x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x v="3907"/>
    <x v="3902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x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x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x v="3910"/>
    <x v="3905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x v="3911"/>
    <x v="3906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x v="3912"/>
    <x v="3907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x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x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x v="3915"/>
    <x v="3910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x v="3916"/>
    <x v="3911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x v="3917"/>
    <x v="3912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x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x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x v="3920"/>
    <x v="3915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x v="3921"/>
    <x v="3916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x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x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x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x v="3925"/>
    <x v="3920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x v="3926"/>
    <x v="3921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x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x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x v="3929"/>
    <x v="3924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x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x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x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x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x v="3934"/>
    <x v="3929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x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x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x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x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x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x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x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x v="3942"/>
    <x v="3937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x v="3943"/>
    <x v="3938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x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x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x v="3946"/>
    <x v="3941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x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x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x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x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x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x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x v="3953"/>
    <x v="3948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x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x v="3955"/>
    <x v="3950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x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x v="3957"/>
    <x v="3952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x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x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x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x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x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x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x v="3964"/>
    <x v="3959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x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x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x v="3967"/>
    <x v="3962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x v="3968"/>
    <x v="3963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x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x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x v="3972"/>
    <x v="3967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x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x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x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x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x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x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x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x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x v="3981"/>
    <x v="3357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x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x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x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x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x v="3987"/>
    <x v="3981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x v="3988"/>
    <x v="3982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x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x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x v="3991"/>
    <x v="3985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x v="3992"/>
    <x v="3986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x v="3993"/>
    <x v="3987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x v="3994"/>
    <x v="3988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x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x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x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x v="3998"/>
    <x v="3992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x v="3999"/>
    <x v="3993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x v="4000"/>
    <x v="3994"/>
    <s v="An Enticing Trip into the World of Assisted Dying"/>
    <x v="6"/>
    <x v="115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x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x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x v="4003"/>
    <x v="3997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x v="4004"/>
    <x v="3998"/>
    <s v="Help Launch The Queen Into South Florida!"/>
    <x v="2"/>
    <x v="116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x v="4005"/>
    <x v="3999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x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x v="4007"/>
    <x v="3988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x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x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x v="4010"/>
    <x v="4003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x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x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x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x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x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x v="4016"/>
    <x v="4009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x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x v="4018"/>
    <x v="4011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x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x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x v="4021"/>
    <x v="4014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x v="4022"/>
    <x v="4015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x v="4023"/>
    <x v="4016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x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x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x v="4026"/>
    <x v="4019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x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x v="4028"/>
    <x v="4021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x v="4029"/>
    <x v="4022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x v="4030"/>
    <x v="4023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x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x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x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x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x v="4035"/>
    <x v="4028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x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x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x v="4038"/>
    <x v="4031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x v="4039"/>
    <x v="4032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x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x v="4041"/>
    <x v="4034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x v="4042"/>
    <x v="4035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x v="4043"/>
    <x v="4036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x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x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x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x v="4047"/>
    <x v="4040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x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x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x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x v="4051"/>
    <x v="4044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x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x v="4053"/>
    <x v="4046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x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x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x v="4056"/>
    <x v="4049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x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x v="4058"/>
    <x v="4051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x v="4059"/>
    <x v="4052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x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x v="4061"/>
    <x v="4054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x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x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x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x v="4065"/>
    <x v="4058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x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x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x v="4068"/>
    <x v="4061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x v="4069"/>
    <x v="4062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x v="4070"/>
    <x v="4063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x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x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x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x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x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x v="4076"/>
    <x v="4069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x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x v="4078"/>
    <x v="4071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x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x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x v="4081"/>
    <x v="4074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x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x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x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x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x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x v="4087"/>
    <x v="4080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x v="4088"/>
    <x v="4081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x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x v="4090"/>
    <x v="4083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x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x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x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x v="4094"/>
    <x v="4087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x v="4095"/>
    <x v="4088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x v="4096"/>
    <x v="4089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x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x v="4098"/>
    <x v="4091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x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x v="4100"/>
    <x v="4093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x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x v="4102"/>
    <x v="4095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x v="4103"/>
    <x v="4096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x v="4104"/>
    <x v="4097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x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x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x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x v="4108"/>
    <x v="4101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x v="4109"/>
    <x v="4102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x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x v="4111"/>
    <x v="4104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x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x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A71B2-BA0E-46C9-9CE9-8473BEC8A7B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206ED7-5F93-430C-A4DC-51FBDED73A0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B9B874-9346-4A55-9987-F777D688DB3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C677" firstHeaderRow="0" firstDataRow="1" firstDataCol="1" rowPageCount="2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dataField="1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2">
    <field x="5"/>
    <field x="1"/>
  </rowFields>
  <rowItems count="672">
    <i>
      <x v="1"/>
    </i>
    <i r="1">
      <x v="1"/>
    </i>
    <i r="1">
      <x v="4"/>
    </i>
    <i r="1">
      <x v="20"/>
    </i>
    <i r="1">
      <x v="23"/>
    </i>
    <i r="1">
      <x v="36"/>
    </i>
    <i r="1">
      <x v="49"/>
    </i>
    <i r="1">
      <x v="64"/>
    </i>
    <i r="1">
      <x v="66"/>
    </i>
    <i r="1">
      <x v="89"/>
    </i>
    <i r="1">
      <x v="99"/>
    </i>
    <i r="1">
      <x v="100"/>
    </i>
    <i r="1">
      <x v="147"/>
    </i>
    <i r="1">
      <x v="161"/>
    </i>
    <i r="1">
      <x v="184"/>
    </i>
    <i r="1">
      <x v="189"/>
    </i>
    <i r="1">
      <x v="191"/>
    </i>
    <i r="1">
      <x v="196"/>
    </i>
    <i r="1">
      <x v="214"/>
    </i>
    <i r="1">
      <x v="216"/>
    </i>
    <i r="1">
      <x v="231"/>
    </i>
    <i r="1">
      <x v="245"/>
    </i>
    <i r="1">
      <x v="291"/>
    </i>
    <i r="1">
      <x v="306"/>
    </i>
    <i r="1">
      <x v="310"/>
    </i>
    <i r="1">
      <x v="333"/>
    </i>
    <i r="1">
      <x v="334"/>
    </i>
    <i r="1">
      <x v="338"/>
    </i>
    <i r="1">
      <x v="356"/>
    </i>
    <i r="1">
      <x v="359"/>
    </i>
    <i r="1">
      <x v="371"/>
    </i>
    <i r="1">
      <x v="405"/>
    </i>
    <i r="1">
      <x v="409"/>
    </i>
    <i r="1">
      <x v="411"/>
    </i>
    <i r="1">
      <x v="426"/>
    </i>
    <i r="1">
      <x v="427"/>
    </i>
    <i r="1">
      <x v="436"/>
    </i>
    <i r="1">
      <x v="449"/>
    </i>
    <i r="1">
      <x v="463"/>
    </i>
    <i r="1">
      <x v="491"/>
    </i>
    <i r="1">
      <x v="504"/>
    </i>
    <i r="1">
      <x v="506"/>
    </i>
    <i r="1">
      <x v="541"/>
    </i>
    <i r="1">
      <x v="548"/>
    </i>
    <i r="1">
      <x v="612"/>
    </i>
    <i r="1">
      <x v="614"/>
    </i>
    <i r="1">
      <x v="617"/>
    </i>
    <i r="1">
      <x v="622"/>
    </i>
    <i r="1">
      <x v="658"/>
    </i>
    <i r="1">
      <x v="679"/>
    </i>
    <i r="1">
      <x v="698"/>
    </i>
    <i r="1">
      <x v="716"/>
    </i>
    <i r="1">
      <x v="723"/>
    </i>
    <i r="1">
      <x v="735"/>
    </i>
    <i r="1">
      <x v="764"/>
    </i>
    <i r="1">
      <x v="766"/>
    </i>
    <i r="1">
      <x v="772"/>
    </i>
    <i r="1">
      <x v="796"/>
    </i>
    <i r="1">
      <x v="798"/>
    </i>
    <i r="1">
      <x v="803"/>
    </i>
    <i r="1">
      <x v="822"/>
    </i>
    <i r="1">
      <x v="908"/>
    </i>
    <i r="1">
      <x v="911"/>
    </i>
    <i r="1">
      <x v="915"/>
    </i>
    <i r="1">
      <x v="932"/>
    </i>
    <i r="1">
      <x v="933"/>
    </i>
    <i r="1">
      <x v="952"/>
    </i>
    <i r="1">
      <x v="977"/>
    </i>
    <i r="1">
      <x v="996"/>
    </i>
    <i r="1">
      <x v="1001"/>
    </i>
    <i r="1">
      <x v="1053"/>
    </i>
    <i r="1">
      <x v="1068"/>
    </i>
    <i r="1">
      <x v="1072"/>
    </i>
    <i r="1">
      <x v="1073"/>
    </i>
    <i r="1">
      <x v="1116"/>
    </i>
    <i r="1">
      <x v="1151"/>
    </i>
    <i r="1">
      <x v="1152"/>
    </i>
    <i r="1">
      <x v="1191"/>
    </i>
    <i r="1">
      <x v="1202"/>
    </i>
    <i r="1">
      <x v="1210"/>
    </i>
    <i r="1">
      <x v="1211"/>
    </i>
    <i r="1">
      <x v="1221"/>
    </i>
    <i r="1">
      <x v="1228"/>
    </i>
    <i r="1">
      <x v="1229"/>
    </i>
    <i r="1">
      <x v="1256"/>
    </i>
    <i r="1">
      <x v="1271"/>
    </i>
    <i r="1">
      <x v="1281"/>
    </i>
    <i r="1">
      <x v="1292"/>
    </i>
    <i r="1">
      <x v="1294"/>
    </i>
    <i r="1">
      <x v="1297"/>
    </i>
    <i r="1">
      <x v="1307"/>
    </i>
    <i r="1">
      <x v="1317"/>
    </i>
    <i r="1">
      <x v="1356"/>
    </i>
    <i r="1">
      <x v="1384"/>
    </i>
    <i r="1">
      <x v="1391"/>
    </i>
    <i r="1">
      <x v="1411"/>
    </i>
    <i r="1">
      <x v="1485"/>
    </i>
    <i r="1">
      <x v="1487"/>
    </i>
    <i r="1">
      <x v="1563"/>
    </i>
    <i r="1">
      <x v="1572"/>
    </i>
    <i r="1">
      <x v="1580"/>
    </i>
    <i r="1">
      <x v="1596"/>
    </i>
    <i r="1">
      <x v="1617"/>
    </i>
    <i r="1">
      <x v="1624"/>
    </i>
    <i r="1">
      <x v="1640"/>
    </i>
    <i r="1">
      <x v="1669"/>
    </i>
    <i r="1">
      <x v="1763"/>
    </i>
    <i r="1">
      <x v="1846"/>
    </i>
    <i r="1">
      <x v="1857"/>
    </i>
    <i r="1">
      <x v="1873"/>
    </i>
    <i r="1">
      <x v="1883"/>
    </i>
    <i r="1">
      <x v="1919"/>
    </i>
    <i r="1">
      <x v="1927"/>
    </i>
    <i r="1">
      <x v="1944"/>
    </i>
    <i r="1">
      <x v="1951"/>
    </i>
    <i r="1">
      <x v="1957"/>
    </i>
    <i r="1">
      <x v="1963"/>
    </i>
    <i r="1">
      <x v="1988"/>
    </i>
    <i r="1">
      <x v="2024"/>
    </i>
    <i r="1">
      <x v="2029"/>
    </i>
    <i r="1">
      <x v="2031"/>
    </i>
    <i r="1">
      <x v="2058"/>
    </i>
    <i r="1">
      <x v="2063"/>
    </i>
    <i r="1">
      <x v="2076"/>
    </i>
    <i r="1">
      <x v="2078"/>
    </i>
    <i r="1">
      <x v="2103"/>
    </i>
    <i r="1">
      <x v="2112"/>
    </i>
    <i r="1">
      <x v="2126"/>
    </i>
    <i r="1">
      <x v="2155"/>
    </i>
    <i r="1">
      <x v="2156"/>
    </i>
    <i r="1">
      <x v="2194"/>
    </i>
    <i r="1">
      <x v="2202"/>
    </i>
    <i r="1">
      <x v="2211"/>
    </i>
    <i r="1">
      <x v="2244"/>
    </i>
    <i r="1">
      <x v="2248"/>
    </i>
    <i r="1">
      <x v="2301"/>
    </i>
    <i r="1">
      <x v="2313"/>
    </i>
    <i r="1">
      <x v="2331"/>
    </i>
    <i r="1">
      <x v="2340"/>
    </i>
    <i r="1">
      <x v="2383"/>
    </i>
    <i r="1">
      <x v="2400"/>
    </i>
    <i r="1">
      <x v="2412"/>
    </i>
    <i r="1">
      <x v="2479"/>
    </i>
    <i r="1">
      <x v="2497"/>
    </i>
    <i r="1">
      <x v="2540"/>
    </i>
    <i r="1">
      <x v="2594"/>
    </i>
    <i r="1">
      <x v="2595"/>
    </i>
    <i r="1">
      <x v="2598"/>
    </i>
    <i r="1">
      <x v="2664"/>
    </i>
    <i r="1">
      <x v="2674"/>
    </i>
    <i r="1">
      <x v="2694"/>
    </i>
    <i r="1">
      <x v="2703"/>
    </i>
    <i r="1">
      <x v="2713"/>
    </i>
    <i r="1">
      <x v="2751"/>
    </i>
    <i r="1">
      <x v="2763"/>
    </i>
    <i r="1">
      <x v="2777"/>
    </i>
    <i r="1">
      <x v="2778"/>
    </i>
    <i r="1">
      <x v="2803"/>
    </i>
    <i r="1">
      <x v="2812"/>
    </i>
    <i r="1">
      <x v="2841"/>
    </i>
    <i r="1">
      <x v="2866"/>
    </i>
    <i r="1">
      <x v="2895"/>
    </i>
    <i r="1">
      <x v="2897"/>
    </i>
    <i r="1">
      <x v="2902"/>
    </i>
    <i r="1">
      <x v="2903"/>
    </i>
    <i r="1">
      <x v="2919"/>
    </i>
    <i r="1">
      <x v="2948"/>
    </i>
    <i r="1">
      <x v="3021"/>
    </i>
    <i r="1">
      <x v="3023"/>
    </i>
    <i r="1">
      <x v="3041"/>
    </i>
    <i r="1">
      <x v="3045"/>
    </i>
    <i r="1">
      <x v="3056"/>
    </i>
    <i r="1">
      <x v="3085"/>
    </i>
    <i r="1">
      <x v="3086"/>
    </i>
    <i r="1">
      <x v="3087"/>
    </i>
    <i r="1">
      <x v="3089"/>
    </i>
    <i r="1">
      <x v="3113"/>
    </i>
    <i r="1">
      <x v="3149"/>
    </i>
    <i r="1">
      <x v="3158"/>
    </i>
    <i r="1">
      <x v="3191"/>
    </i>
    <i r="1">
      <x v="3194"/>
    </i>
    <i r="1">
      <x v="3208"/>
    </i>
    <i r="1">
      <x v="3210"/>
    </i>
    <i r="1">
      <x v="3216"/>
    </i>
    <i r="1">
      <x v="3218"/>
    </i>
    <i r="1">
      <x v="3224"/>
    </i>
    <i r="1">
      <x v="3233"/>
    </i>
    <i r="1">
      <x v="3280"/>
    </i>
    <i r="1">
      <x v="3283"/>
    </i>
    <i r="1">
      <x v="3297"/>
    </i>
    <i r="1">
      <x v="3308"/>
    </i>
    <i r="1">
      <x v="3329"/>
    </i>
    <i r="1">
      <x v="3330"/>
    </i>
    <i r="1">
      <x v="3349"/>
    </i>
    <i r="1">
      <x v="3362"/>
    </i>
    <i r="1">
      <x v="3363"/>
    </i>
    <i r="1">
      <x v="3396"/>
    </i>
    <i r="1">
      <x v="3411"/>
    </i>
    <i r="1">
      <x v="3413"/>
    </i>
    <i r="1">
      <x v="3421"/>
    </i>
    <i r="1">
      <x v="3432"/>
    </i>
    <i r="1">
      <x v="3444"/>
    </i>
    <i r="1">
      <x v="3447"/>
    </i>
    <i r="1">
      <x v="3459"/>
    </i>
    <i r="1">
      <x v="3462"/>
    </i>
    <i r="1">
      <x v="3472"/>
    </i>
    <i r="1">
      <x v="3477"/>
    </i>
    <i r="1">
      <x v="3486"/>
    </i>
    <i r="1">
      <x v="3494"/>
    </i>
    <i r="1">
      <x v="3501"/>
    </i>
    <i r="1">
      <x v="3511"/>
    </i>
    <i r="1">
      <x v="3538"/>
    </i>
    <i r="1">
      <x v="3547"/>
    </i>
    <i r="1">
      <x v="3575"/>
    </i>
    <i r="1">
      <x v="3589"/>
    </i>
    <i r="1">
      <x v="3598"/>
    </i>
    <i r="1">
      <x v="3600"/>
    </i>
    <i r="1">
      <x v="3603"/>
    </i>
    <i r="1">
      <x v="3611"/>
    </i>
    <i r="1">
      <x v="3621"/>
    </i>
    <i r="1">
      <x v="3622"/>
    </i>
    <i r="1">
      <x v="3626"/>
    </i>
    <i r="1">
      <x v="3642"/>
    </i>
    <i r="1">
      <x v="3646"/>
    </i>
    <i r="1">
      <x v="3661"/>
    </i>
    <i r="1">
      <x v="3669"/>
    </i>
    <i r="1">
      <x v="3672"/>
    </i>
    <i r="1">
      <x v="3678"/>
    </i>
    <i r="1">
      <x v="3706"/>
    </i>
    <i r="1">
      <x v="3726"/>
    </i>
    <i r="1">
      <x v="3730"/>
    </i>
    <i r="1">
      <x v="3742"/>
    </i>
    <i r="1">
      <x v="3815"/>
    </i>
    <i r="1">
      <x v="3816"/>
    </i>
    <i r="1">
      <x v="3828"/>
    </i>
    <i r="1">
      <x v="3832"/>
    </i>
    <i r="1">
      <x v="3845"/>
    </i>
    <i r="1">
      <x v="3850"/>
    </i>
    <i r="1">
      <x v="3851"/>
    </i>
    <i r="1">
      <x v="3894"/>
    </i>
    <i r="1">
      <x v="3905"/>
    </i>
    <i r="1">
      <x v="3914"/>
    </i>
    <i r="1">
      <x v="3966"/>
    </i>
    <i r="1">
      <x v="3978"/>
    </i>
    <i r="1">
      <x v="3998"/>
    </i>
    <i r="1">
      <x v="4004"/>
    </i>
    <i r="1">
      <x v="4008"/>
    </i>
    <i r="1">
      <x v="4040"/>
    </i>
    <i r="1">
      <x v="4073"/>
    </i>
    <i r="1">
      <x v="4081"/>
    </i>
    <i>
      <x v="2"/>
    </i>
    <i r="1">
      <x v="174"/>
    </i>
    <i r="1">
      <x v="399"/>
    </i>
    <i r="1">
      <x v="509"/>
    </i>
    <i r="1">
      <x v="702"/>
    </i>
    <i r="1">
      <x v="2073"/>
    </i>
    <i r="1">
      <x v="2107"/>
    </i>
    <i r="1">
      <x v="2744"/>
    </i>
    <i r="1">
      <x v="2887"/>
    </i>
    <i r="1">
      <x v="2997"/>
    </i>
    <i>
      <x v="3"/>
    </i>
    <i r="1">
      <x v="9"/>
    </i>
    <i r="1">
      <x v="27"/>
    </i>
    <i r="1">
      <x v="34"/>
    </i>
    <i r="1">
      <x v="38"/>
    </i>
    <i r="1">
      <x v="46"/>
    </i>
    <i r="1">
      <x v="47"/>
    </i>
    <i r="1">
      <x v="51"/>
    </i>
    <i r="1">
      <x v="54"/>
    </i>
    <i r="1">
      <x v="63"/>
    </i>
    <i r="1">
      <x v="67"/>
    </i>
    <i r="1">
      <x v="77"/>
    </i>
    <i r="1">
      <x v="78"/>
    </i>
    <i r="1">
      <x v="84"/>
    </i>
    <i r="1">
      <x v="88"/>
    </i>
    <i r="1">
      <x v="90"/>
    </i>
    <i r="1">
      <x v="92"/>
    </i>
    <i r="1">
      <x v="93"/>
    </i>
    <i r="1">
      <x v="94"/>
    </i>
    <i r="1">
      <x v="95"/>
    </i>
    <i r="1">
      <x v="103"/>
    </i>
    <i r="1">
      <x v="104"/>
    </i>
    <i r="1">
      <x v="111"/>
    </i>
    <i r="1">
      <x v="130"/>
    </i>
    <i r="1">
      <x v="137"/>
    </i>
    <i r="1">
      <x v="138"/>
    </i>
    <i r="1">
      <x v="140"/>
    </i>
    <i r="1">
      <x v="148"/>
    </i>
    <i r="1">
      <x v="165"/>
    </i>
    <i r="1">
      <x v="171"/>
    </i>
    <i r="1">
      <x v="192"/>
    </i>
    <i r="1">
      <x v="201"/>
    </i>
    <i r="1">
      <x v="203"/>
    </i>
    <i r="1">
      <x v="208"/>
    </i>
    <i r="1">
      <x v="209"/>
    </i>
    <i r="1">
      <x v="210"/>
    </i>
    <i r="1">
      <x v="223"/>
    </i>
    <i r="1">
      <x v="227"/>
    </i>
    <i r="1">
      <x v="244"/>
    </i>
    <i r="1">
      <x v="253"/>
    </i>
    <i r="1">
      <x v="265"/>
    </i>
    <i r="1">
      <x v="269"/>
    </i>
    <i r="1">
      <x v="271"/>
    </i>
    <i r="1">
      <x v="276"/>
    </i>
    <i r="1">
      <x v="279"/>
    </i>
    <i r="1">
      <x v="284"/>
    </i>
    <i r="1">
      <x v="296"/>
    </i>
    <i r="1">
      <x v="301"/>
    </i>
    <i r="1">
      <x v="319"/>
    </i>
    <i r="1">
      <x v="329"/>
    </i>
    <i r="1">
      <x v="346"/>
    </i>
    <i r="1">
      <x v="347"/>
    </i>
    <i r="1">
      <x v="348"/>
    </i>
    <i r="1">
      <x v="349"/>
    </i>
    <i r="1">
      <x v="358"/>
    </i>
    <i r="1">
      <x v="362"/>
    </i>
    <i r="1">
      <x v="377"/>
    </i>
    <i r="1">
      <x v="403"/>
    </i>
    <i r="1">
      <x v="410"/>
    </i>
    <i r="1">
      <x v="415"/>
    </i>
    <i r="1">
      <x v="459"/>
    </i>
    <i r="1">
      <x v="472"/>
    </i>
    <i r="1">
      <x v="482"/>
    </i>
    <i r="1">
      <x v="498"/>
    </i>
    <i r="1">
      <x v="504"/>
    </i>
    <i r="1">
      <x v="516"/>
    </i>
    <i r="1">
      <x v="517"/>
    </i>
    <i r="1">
      <x v="564"/>
    </i>
    <i r="1">
      <x v="573"/>
    </i>
    <i r="1">
      <x v="590"/>
    </i>
    <i r="1">
      <x v="605"/>
    </i>
    <i r="1">
      <x v="607"/>
    </i>
    <i r="1">
      <x v="610"/>
    </i>
    <i r="1">
      <x v="611"/>
    </i>
    <i r="1">
      <x v="616"/>
    </i>
    <i r="1">
      <x v="627"/>
    </i>
    <i r="1">
      <x v="657"/>
    </i>
    <i r="1">
      <x v="664"/>
    </i>
    <i r="1">
      <x v="681"/>
    </i>
    <i r="1">
      <x v="704"/>
    </i>
    <i r="1">
      <x v="708"/>
    </i>
    <i r="1">
      <x v="717"/>
    </i>
    <i r="1">
      <x v="750"/>
    </i>
    <i r="1">
      <x v="754"/>
    </i>
    <i r="1">
      <x v="768"/>
    </i>
    <i r="1">
      <x v="771"/>
    </i>
    <i r="1">
      <x v="800"/>
    </i>
    <i r="1">
      <x v="805"/>
    </i>
    <i r="1">
      <x v="808"/>
    </i>
    <i r="1">
      <x v="809"/>
    </i>
    <i r="1">
      <x v="830"/>
    </i>
    <i r="1">
      <x v="833"/>
    </i>
    <i r="1">
      <x v="834"/>
    </i>
    <i r="1">
      <x v="838"/>
    </i>
    <i r="1">
      <x v="864"/>
    </i>
    <i r="1">
      <x v="868"/>
    </i>
    <i r="1">
      <x v="898"/>
    </i>
    <i r="1">
      <x v="905"/>
    </i>
    <i r="1">
      <x v="922"/>
    </i>
    <i r="1">
      <x v="944"/>
    </i>
    <i r="1">
      <x v="946"/>
    </i>
    <i r="1">
      <x v="957"/>
    </i>
    <i r="1">
      <x v="986"/>
    </i>
    <i r="1">
      <x v="987"/>
    </i>
    <i r="1">
      <x v="1038"/>
    </i>
    <i r="1">
      <x v="1039"/>
    </i>
    <i r="1">
      <x v="1045"/>
    </i>
    <i r="1">
      <x v="1062"/>
    </i>
    <i r="1">
      <x v="1071"/>
    </i>
    <i r="1">
      <x v="1075"/>
    </i>
    <i r="1">
      <x v="1086"/>
    </i>
    <i r="1">
      <x v="1091"/>
    </i>
    <i r="1">
      <x v="1098"/>
    </i>
    <i r="1">
      <x v="1103"/>
    </i>
    <i r="1">
      <x v="1104"/>
    </i>
    <i r="1">
      <x v="1110"/>
    </i>
    <i r="1">
      <x v="1120"/>
    </i>
    <i r="1">
      <x v="1134"/>
    </i>
    <i r="1">
      <x v="1144"/>
    </i>
    <i r="1">
      <x v="1147"/>
    </i>
    <i r="1">
      <x v="1174"/>
    </i>
    <i r="1">
      <x v="1200"/>
    </i>
    <i r="1">
      <x v="1218"/>
    </i>
    <i r="1">
      <x v="1225"/>
    </i>
    <i r="1">
      <x v="1233"/>
    </i>
    <i r="1">
      <x v="1235"/>
    </i>
    <i r="1">
      <x v="1252"/>
    </i>
    <i r="1">
      <x v="1258"/>
    </i>
    <i r="1">
      <x v="1276"/>
    </i>
    <i r="1">
      <x v="1279"/>
    </i>
    <i r="1">
      <x v="1293"/>
    </i>
    <i r="1">
      <x v="1300"/>
    </i>
    <i r="1">
      <x v="1330"/>
    </i>
    <i r="1">
      <x v="1331"/>
    </i>
    <i r="1">
      <x v="1335"/>
    </i>
    <i r="1">
      <x v="1337"/>
    </i>
    <i r="1">
      <x v="1341"/>
    </i>
    <i r="1">
      <x v="1345"/>
    </i>
    <i r="1">
      <x v="1346"/>
    </i>
    <i r="1">
      <x v="1349"/>
    </i>
    <i r="1">
      <x v="1350"/>
    </i>
    <i r="1">
      <x v="1361"/>
    </i>
    <i r="1">
      <x v="1364"/>
    </i>
    <i r="1">
      <x v="1367"/>
    </i>
    <i r="1">
      <x v="1376"/>
    </i>
    <i r="1">
      <x v="1377"/>
    </i>
    <i r="1">
      <x v="1383"/>
    </i>
    <i r="1">
      <x v="1425"/>
    </i>
    <i r="1">
      <x v="1431"/>
    </i>
    <i r="1">
      <x v="1445"/>
    </i>
    <i r="1">
      <x v="1458"/>
    </i>
    <i r="1">
      <x v="1470"/>
    </i>
    <i r="1">
      <x v="1498"/>
    </i>
    <i r="1">
      <x v="1510"/>
    </i>
    <i r="1">
      <x v="1521"/>
    </i>
    <i r="1">
      <x v="1530"/>
    </i>
    <i r="1">
      <x v="1539"/>
    </i>
    <i r="1">
      <x v="1543"/>
    </i>
    <i r="1">
      <x v="1545"/>
    </i>
    <i r="1">
      <x v="1549"/>
    </i>
    <i r="1">
      <x v="1568"/>
    </i>
    <i r="1">
      <x v="1570"/>
    </i>
    <i r="1">
      <x v="1577"/>
    </i>
    <i r="1">
      <x v="1591"/>
    </i>
    <i r="1">
      <x v="1593"/>
    </i>
    <i r="1">
      <x v="1594"/>
    </i>
    <i r="1">
      <x v="1619"/>
    </i>
    <i r="1">
      <x v="1637"/>
    </i>
    <i r="1">
      <x v="1644"/>
    </i>
    <i r="1">
      <x v="1687"/>
    </i>
    <i r="1">
      <x v="1697"/>
    </i>
    <i r="1">
      <x v="1705"/>
    </i>
    <i r="1">
      <x v="1748"/>
    </i>
    <i r="1">
      <x v="1790"/>
    </i>
    <i r="1">
      <x v="1793"/>
    </i>
    <i r="1">
      <x v="1803"/>
    </i>
    <i r="1">
      <x v="1816"/>
    </i>
    <i r="1">
      <x v="1836"/>
    </i>
    <i r="1">
      <x v="1837"/>
    </i>
    <i r="1">
      <x v="1839"/>
    </i>
    <i r="1">
      <x v="1854"/>
    </i>
    <i r="1">
      <x v="1862"/>
    </i>
    <i r="1">
      <x v="1874"/>
    </i>
    <i r="1">
      <x v="1884"/>
    </i>
    <i r="1">
      <x v="1896"/>
    </i>
    <i r="1">
      <x v="1923"/>
    </i>
    <i r="1">
      <x v="1924"/>
    </i>
    <i r="1">
      <x v="1968"/>
    </i>
    <i r="1">
      <x v="1970"/>
    </i>
    <i r="1">
      <x v="1982"/>
    </i>
    <i r="1">
      <x v="1989"/>
    </i>
    <i r="1">
      <x v="1991"/>
    </i>
    <i r="1">
      <x v="1995"/>
    </i>
    <i r="1">
      <x v="2023"/>
    </i>
    <i r="1">
      <x v="2025"/>
    </i>
    <i r="1">
      <x v="2036"/>
    </i>
    <i r="1">
      <x v="2055"/>
    </i>
    <i r="1">
      <x v="2059"/>
    </i>
    <i r="1">
      <x v="2060"/>
    </i>
    <i r="1">
      <x v="2087"/>
    </i>
    <i r="1">
      <x v="2095"/>
    </i>
    <i r="1">
      <x v="2101"/>
    </i>
    <i r="1">
      <x v="2103"/>
    </i>
    <i r="1">
      <x v="2104"/>
    </i>
    <i r="1">
      <x v="2115"/>
    </i>
    <i r="1">
      <x v="2116"/>
    </i>
    <i r="1">
      <x v="2136"/>
    </i>
    <i r="1">
      <x v="2143"/>
    </i>
    <i r="1">
      <x v="2191"/>
    </i>
    <i r="1">
      <x v="2192"/>
    </i>
    <i r="1">
      <x v="2205"/>
    </i>
    <i r="1">
      <x v="2206"/>
    </i>
    <i r="1">
      <x v="2223"/>
    </i>
    <i r="1">
      <x v="2227"/>
    </i>
    <i r="1">
      <x v="2258"/>
    </i>
    <i r="1">
      <x v="2299"/>
    </i>
    <i r="1">
      <x v="2302"/>
    </i>
    <i r="1">
      <x v="2311"/>
    </i>
    <i r="1">
      <x v="2324"/>
    </i>
    <i r="1">
      <x v="2325"/>
    </i>
    <i r="1">
      <x v="2336"/>
    </i>
    <i r="1">
      <x v="2344"/>
    </i>
    <i r="1">
      <x v="2360"/>
    </i>
    <i r="1">
      <x v="2365"/>
    </i>
    <i r="1">
      <x v="2369"/>
    </i>
    <i r="1">
      <x v="2373"/>
    </i>
    <i r="1">
      <x v="2375"/>
    </i>
    <i r="1">
      <x v="2390"/>
    </i>
    <i r="1">
      <x v="2391"/>
    </i>
    <i r="1">
      <x v="2399"/>
    </i>
    <i r="1">
      <x v="2414"/>
    </i>
    <i r="1">
      <x v="2440"/>
    </i>
    <i r="1">
      <x v="2444"/>
    </i>
    <i r="1">
      <x v="2460"/>
    </i>
    <i r="1">
      <x v="2461"/>
    </i>
    <i r="1">
      <x v="2467"/>
    </i>
    <i r="1">
      <x v="2475"/>
    </i>
    <i r="1">
      <x v="2501"/>
    </i>
    <i r="1">
      <x v="2503"/>
    </i>
    <i r="1">
      <x v="2524"/>
    </i>
    <i r="1">
      <x v="2531"/>
    </i>
    <i r="1">
      <x v="2584"/>
    </i>
    <i r="1">
      <x v="2590"/>
    </i>
    <i r="1">
      <x v="2622"/>
    </i>
    <i r="1">
      <x v="2635"/>
    </i>
    <i r="1">
      <x v="2641"/>
    </i>
    <i r="1">
      <x v="2652"/>
    </i>
    <i r="1">
      <x v="2676"/>
    </i>
    <i r="1">
      <x v="2680"/>
    </i>
    <i r="1">
      <x v="2693"/>
    </i>
    <i r="1">
      <x v="2697"/>
    </i>
    <i r="1">
      <x v="2699"/>
    </i>
    <i r="1">
      <x v="2701"/>
    </i>
    <i r="1">
      <x v="2702"/>
    </i>
    <i r="1">
      <x v="2706"/>
    </i>
    <i r="1">
      <x v="2708"/>
    </i>
    <i r="1">
      <x v="2733"/>
    </i>
    <i r="1">
      <x v="2737"/>
    </i>
    <i r="1">
      <x v="2743"/>
    </i>
    <i r="1">
      <x v="2749"/>
    </i>
    <i r="1">
      <x v="2774"/>
    </i>
    <i r="1">
      <x v="2775"/>
    </i>
    <i r="1">
      <x v="2784"/>
    </i>
    <i r="1">
      <x v="2795"/>
    </i>
    <i r="1">
      <x v="2838"/>
    </i>
    <i r="1">
      <x v="2846"/>
    </i>
    <i r="1">
      <x v="2850"/>
    </i>
    <i r="1">
      <x v="2863"/>
    </i>
    <i r="1">
      <x v="2879"/>
    </i>
    <i r="1">
      <x v="2881"/>
    </i>
    <i r="1">
      <x v="2886"/>
    </i>
    <i r="1">
      <x v="2894"/>
    </i>
    <i r="1">
      <x v="2898"/>
    </i>
    <i r="1">
      <x v="2899"/>
    </i>
    <i r="1">
      <x v="2901"/>
    </i>
    <i r="1">
      <x v="2904"/>
    </i>
    <i r="1">
      <x v="2905"/>
    </i>
    <i r="1">
      <x v="2906"/>
    </i>
    <i r="1">
      <x v="2913"/>
    </i>
    <i r="1">
      <x v="2914"/>
    </i>
    <i r="1">
      <x v="2950"/>
    </i>
    <i r="1">
      <x v="3059"/>
    </i>
    <i r="1">
      <x v="3075"/>
    </i>
    <i r="1">
      <x v="3088"/>
    </i>
    <i r="1">
      <x v="3091"/>
    </i>
    <i r="1">
      <x v="3099"/>
    </i>
    <i r="1">
      <x v="3110"/>
    </i>
    <i r="1">
      <x v="3125"/>
    </i>
    <i r="1">
      <x v="3135"/>
    </i>
    <i r="1">
      <x v="3139"/>
    </i>
    <i r="1">
      <x v="3145"/>
    </i>
    <i r="1">
      <x v="3146"/>
    </i>
    <i r="1">
      <x v="3147"/>
    </i>
    <i r="1">
      <x v="3151"/>
    </i>
    <i r="1">
      <x v="3165"/>
    </i>
    <i r="1">
      <x v="3173"/>
    </i>
    <i r="1">
      <x v="3177"/>
    </i>
    <i r="1">
      <x v="3182"/>
    </i>
    <i r="1">
      <x v="3183"/>
    </i>
    <i r="1">
      <x v="3186"/>
    </i>
    <i r="1">
      <x v="3197"/>
    </i>
    <i r="1">
      <x v="3214"/>
    </i>
    <i r="1">
      <x v="3221"/>
    </i>
    <i r="1">
      <x v="3236"/>
    </i>
    <i r="1">
      <x v="3237"/>
    </i>
    <i r="1">
      <x v="3238"/>
    </i>
    <i r="1">
      <x v="3247"/>
    </i>
    <i r="1">
      <x v="3255"/>
    </i>
    <i r="1">
      <x v="3265"/>
    </i>
    <i r="1">
      <x v="3281"/>
    </i>
    <i r="1">
      <x v="3285"/>
    </i>
    <i r="1">
      <x v="3295"/>
    </i>
    <i r="1">
      <x v="3300"/>
    </i>
    <i r="1">
      <x v="3311"/>
    </i>
    <i r="1">
      <x v="3326"/>
    </i>
    <i r="1">
      <x v="3328"/>
    </i>
    <i r="1">
      <x v="3335"/>
    </i>
    <i r="1">
      <x v="3336"/>
    </i>
    <i r="1">
      <x v="3350"/>
    </i>
    <i r="1">
      <x v="3352"/>
    </i>
    <i r="1">
      <x v="3354"/>
    </i>
    <i r="1">
      <x v="3355"/>
    </i>
    <i r="1">
      <x v="3361"/>
    </i>
    <i r="1">
      <x v="3364"/>
    </i>
    <i r="1">
      <x v="3367"/>
    </i>
    <i r="1">
      <x v="3368"/>
    </i>
    <i r="1">
      <x v="3369"/>
    </i>
    <i r="1">
      <x v="3371"/>
    </i>
    <i r="1">
      <x v="3383"/>
    </i>
    <i r="1">
      <x v="3403"/>
    </i>
    <i r="1">
      <x v="3409"/>
    </i>
    <i r="1">
      <x v="3422"/>
    </i>
    <i r="1">
      <x v="3426"/>
    </i>
    <i r="1">
      <x v="3429"/>
    </i>
    <i r="1">
      <x v="3434"/>
    </i>
    <i r="1">
      <x v="3438"/>
    </i>
    <i r="1">
      <x v="3439"/>
    </i>
    <i r="1">
      <x v="3442"/>
    </i>
    <i r="1">
      <x v="3443"/>
    </i>
    <i r="1">
      <x v="3449"/>
    </i>
    <i r="1">
      <x v="3452"/>
    </i>
    <i r="1">
      <x v="3453"/>
    </i>
    <i r="1">
      <x v="3457"/>
    </i>
    <i r="1">
      <x v="3478"/>
    </i>
    <i r="1">
      <x v="3484"/>
    </i>
    <i r="1">
      <x v="3487"/>
    </i>
    <i r="1">
      <x v="3489"/>
    </i>
    <i r="1">
      <x v="3490"/>
    </i>
    <i r="1">
      <x v="3493"/>
    </i>
    <i r="1">
      <x v="3503"/>
    </i>
    <i r="1">
      <x v="3513"/>
    </i>
    <i r="1">
      <x v="3518"/>
    </i>
    <i r="1">
      <x v="3536"/>
    </i>
    <i r="1">
      <x v="3539"/>
    </i>
    <i r="1">
      <x v="3551"/>
    </i>
    <i r="1">
      <x v="3581"/>
    </i>
    <i r="1">
      <x v="3582"/>
    </i>
    <i r="1">
      <x v="3591"/>
    </i>
    <i r="1">
      <x v="3599"/>
    </i>
    <i r="1">
      <x v="3604"/>
    </i>
    <i r="1">
      <x v="3605"/>
    </i>
    <i r="1">
      <x v="3628"/>
    </i>
    <i r="1">
      <x v="3629"/>
    </i>
    <i r="1">
      <x v="3647"/>
    </i>
    <i r="1">
      <x v="3649"/>
    </i>
    <i r="1">
      <x v="3650"/>
    </i>
    <i r="1">
      <x v="3651"/>
    </i>
    <i r="1">
      <x v="3653"/>
    </i>
    <i r="1">
      <x v="3660"/>
    </i>
    <i r="1">
      <x v="3676"/>
    </i>
    <i r="1">
      <x v="3677"/>
    </i>
    <i r="1">
      <x v="3683"/>
    </i>
    <i r="1">
      <x v="3694"/>
    </i>
    <i r="1">
      <x v="3702"/>
    </i>
    <i r="1">
      <x v="3715"/>
    </i>
    <i r="1">
      <x v="3729"/>
    </i>
    <i r="1">
      <x v="3748"/>
    </i>
    <i r="1">
      <x v="3750"/>
    </i>
    <i r="1">
      <x v="3765"/>
    </i>
    <i r="1">
      <x v="3766"/>
    </i>
    <i r="1">
      <x v="3774"/>
    </i>
    <i r="1">
      <x v="3780"/>
    </i>
    <i r="1">
      <x v="3794"/>
    </i>
    <i r="1">
      <x v="3822"/>
    </i>
    <i r="1">
      <x v="3825"/>
    </i>
    <i r="1">
      <x v="3827"/>
    </i>
    <i r="1">
      <x v="3830"/>
    </i>
    <i r="1">
      <x v="3835"/>
    </i>
    <i r="1">
      <x v="3844"/>
    </i>
    <i r="1">
      <x v="3865"/>
    </i>
    <i r="1">
      <x v="3881"/>
    </i>
    <i r="1">
      <x v="3882"/>
    </i>
    <i r="1">
      <x v="3908"/>
    </i>
    <i r="1">
      <x v="3910"/>
    </i>
    <i r="1">
      <x v="3918"/>
    </i>
    <i r="1">
      <x v="3928"/>
    </i>
    <i r="1">
      <x v="3935"/>
    </i>
    <i r="1">
      <x v="3936"/>
    </i>
    <i r="1">
      <x v="3941"/>
    </i>
    <i r="1">
      <x v="3951"/>
    </i>
    <i r="1">
      <x v="3952"/>
    </i>
    <i r="1">
      <x v="3961"/>
    </i>
    <i r="1">
      <x v="3972"/>
    </i>
    <i r="1">
      <x v="3973"/>
    </i>
    <i r="1">
      <x v="4028"/>
    </i>
    <i r="1">
      <x v="4051"/>
    </i>
    <i r="1">
      <x v="4059"/>
    </i>
    <i r="1">
      <x v="4077"/>
    </i>
    <i r="1">
      <x v="4087"/>
    </i>
    <i r="1">
      <x v="4090"/>
    </i>
    <i r="1">
      <x v="4091"/>
    </i>
    <i t="grand">
      <x/>
    </i>
  </rowItems>
  <colFields count="1">
    <field x="-2"/>
  </colFields>
  <colItems count="2">
    <i>
      <x/>
    </i>
    <i i="1">
      <x v="1"/>
    </i>
  </colItems>
  <pageFields count="2">
    <pageField fld="17" item="24" hier="-1"/>
    <pageField fld="6" item="20" hier="-1"/>
  </pageFields>
  <dataFields count="2">
    <dataField name="Sum of goal" fld="3" baseField="0" baseItem="0"/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081FA7-6995-46E7-9985-9E085EEE1C0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F4D1B-22F6-4886-A85D-A5080234E2D0}">
  <dimension ref="A1:G50"/>
  <sheetViews>
    <sheetView workbookViewId="0">
      <selection activeCell="B15" sqref="B15"/>
    </sheetView>
  </sheetViews>
  <sheetFormatPr defaultRowHeight="14.4" x14ac:dyDescent="0.3"/>
  <cols>
    <col min="1" max="1" width="25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0.33203125" bestFit="1" customWidth="1"/>
    <col min="8" max="8" width="15.5546875" bestFit="1" customWidth="1"/>
    <col min="9" max="9" width="15.44140625" bestFit="1" customWidth="1"/>
    <col min="10" max="10" width="15.5546875" bestFit="1" customWidth="1"/>
    <col min="11" max="11" width="19.21875" bestFit="1" customWidth="1"/>
    <col min="12" max="12" width="20.5546875" bestFit="1" customWidth="1"/>
    <col min="13" max="13" width="18.109375" bestFit="1" customWidth="1"/>
    <col min="14" max="14" width="15.6640625" bestFit="1" customWidth="1"/>
    <col min="15" max="15" width="19" bestFit="1" customWidth="1"/>
    <col min="16" max="16" width="20.5546875" bestFit="1" customWidth="1"/>
    <col min="17" max="17" width="10.6640625" bestFit="1" customWidth="1"/>
    <col min="18" max="18" width="15.109375" bestFit="1" customWidth="1"/>
    <col min="19" max="19" width="9.88671875" bestFit="1" customWidth="1"/>
    <col min="20" max="20" width="11.5546875" bestFit="1" customWidth="1"/>
    <col min="21" max="21" width="10.109375" bestFit="1" customWidth="1"/>
    <col min="22" max="22" width="10.44140625" bestFit="1" customWidth="1"/>
    <col min="23" max="23" width="17" bestFit="1" customWidth="1"/>
    <col min="24" max="24" width="18.6640625" bestFit="1" customWidth="1"/>
    <col min="25" max="25" width="18.88671875" bestFit="1" customWidth="1"/>
    <col min="26" max="26" width="23.44140625" bestFit="1" customWidth="1"/>
    <col min="27" max="27" width="18.33203125" bestFit="1" customWidth="1"/>
    <col min="28" max="28" width="18.6640625" bestFit="1" customWidth="1"/>
    <col min="29" max="29" width="24.44140625" bestFit="1" customWidth="1"/>
    <col min="30" max="30" width="16" bestFit="1" customWidth="1"/>
    <col min="31" max="31" width="19.44140625" bestFit="1" customWidth="1"/>
    <col min="32" max="32" width="25" bestFit="1" customWidth="1"/>
    <col min="33" max="33" width="20.5546875" bestFit="1" customWidth="1"/>
    <col min="34" max="34" width="18.109375" bestFit="1" customWidth="1"/>
    <col min="35" max="35" width="19.5546875" bestFit="1" customWidth="1"/>
    <col min="36" max="36" width="22.5546875" bestFit="1" customWidth="1"/>
    <col min="37" max="37" width="26.5546875" bestFit="1" customWidth="1"/>
    <col min="38" max="38" width="20" bestFit="1" customWidth="1"/>
    <col min="39" max="39" width="15" bestFit="1" customWidth="1"/>
    <col min="40" max="40" width="14.44140625" bestFit="1" customWidth="1"/>
    <col min="41" max="41" width="12.33203125" bestFit="1" customWidth="1"/>
    <col min="42" max="42" width="13.6640625" bestFit="1" customWidth="1"/>
    <col min="43" max="43" width="10.77734375" bestFit="1" customWidth="1"/>
    <col min="44" max="44" width="23.77734375" bestFit="1" customWidth="1"/>
    <col min="45" max="45" width="17.44140625" bestFit="1" customWidth="1"/>
    <col min="46" max="46" width="20.33203125" bestFit="1" customWidth="1"/>
    <col min="47" max="47" width="15.5546875" bestFit="1" customWidth="1"/>
    <col min="48" max="48" width="20.5546875" bestFit="1" customWidth="1"/>
    <col min="49" max="49" width="19" bestFit="1" customWidth="1"/>
    <col min="50" max="50" width="20.5546875" bestFit="1" customWidth="1"/>
    <col min="51" max="51" width="15.109375" bestFit="1" customWidth="1"/>
    <col min="52" max="52" width="11.5546875" bestFit="1" customWidth="1"/>
    <col min="53" max="53" width="10.109375" bestFit="1" customWidth="1"/>
    <col min="54" max="54" width="10.44140625" bestFit="1" customWidth="1"/>
    <col min="55" max="55" width="23.44140625" bestFit="1" customWidth="1"/>
    <col min="56" max="56" width="19.44140625" bestFit="1" customWidth="1"/>
    <col min="57" max="57" width="25" bestFit="1" customWidth="1"/>
    <col min="58" max="58" width="19.5546875" bestFit="1" customWidth="1"/>
    <col min="59" max="59" width="22.5546875" bestFit="1" customWidth="1"/>
    <col min="60" max="60" width="26.5546875" bestFit="1" customWidth="1"/>
    <col min="61" max="61" width="20" bestFit="1" customWidth="1"/>
    <col min="62" max="62" width="14.44140625" bestFit="1" customWidth="1"/>
    <col min="63" max="63" width="12.33203125" bestFit="1" customWidth="1"/>
    <col min="64" max="64" width="13.6640625" bestFit="1" customWidth="1"/>
    <col min="65" max="65" width="14.21875" bestFit="1" customWidth="1"/>
    <col min="66" max="6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8364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8268</v>
      </c>
      <c r="B5" s="14"/>
      <c r="C5" s="14">
        <v>78</v>
      </c>
      <c r="D5" s="14"/>
      <c r="E5" s="14"/>
      <c r="F5" s="14">
        <v>78</v>
      </c>
    </row>
    <row r="6" spans="1:6" x14ac:dyDescent="0.3">
      <c r="A6" s="13" t="s">
        <v>8267</v>
      </c>
      <c r="B6" s="14"/>
      <c r="C6" s="14"/>
      <c r="D6" s="14"/>
      <c r="E6" s="14">
        <v>164</v>
      </c>
      <c r="F6" s="14">
        <v>164</v>
      </c>
    </row>
    <row r="7" spans="1:6" x14ac:dyDescent="0.3">
      <c r="A7" s="13" t="s">
        <v>8266</v>
      </c>
      <c r="B7" s="14"/>
      <c r="C7" s="14">
        <v>52</v>
      </c>
      <c r="D7" s="14"/>
      <c r="E7" s="14"/>
      <c r="F7" s="14">
        <v>52</v>
      </c>
    </row>
    <row r="8" spans="1:6" x14ac:dyDescent="0.3">
      <c r="A8" s="13" t="s">
        <v>8265</v>
      </c>
      <c r="B8" s="14">
        <v>31</v>
      </c>
      <c r="C8" s="14"/>
      <c r="D8" s="14"/>
      <c r="E8" s="14"/>
      <c r="F8" s="14">
        <v>31</v>
      </c>
    </row>
    <row r="9" spans="1:6" x14ac:dyDescent="0.3">
      <c r="A9" s="13" t="s">
        <v>8264</v>
      </c>
      <c r="B9" s="14"/>
      <c r="C9" s="14"/>
      <c r="D9" s="14"/>
      <c r="E9" s="14">
        <v>48</v>
      </c>
      <c r="F9" s="14">
        <v>48</v>
      </c>
    </row>
    <row r="10" spans="1:6" x14ac:dyDescent="0.3">
      <c r="A10" s="13" t="s">
        <v>8263</v>
      </c>
      <c r="B10" s="14"/>
      <c r="C10" s="14"/>
      <c r="D10" s="14"/>
      <c r="E10" s="14">
        <v>49</v>
      </c>
      <c r="F10" s="14">
        <v>49</v>
      </c>
    </row>
    <row r="11" spans="1:6" x14ac:dyDescent="0.3">
      <c r="A11" s="13" t="s">
        <v>8282</v>
      </c>
      <c r="B11" s="14">
        <v>15</v>
      </c>
      <c r="C11" s="14">
        <v>101</v>
      </c>
      <c r="D11" s="14"/>
      <c r="E11" s="14"/>
      <c r="F11" s="14">
        <v>116</v>
      </c>
    </row>
    <row r="12" spans="1:6" x14ac:dyDescent="0.3">
      <c r="A12" s="13" t="s">
        <v>8297</v>
      </c>
      <c r="B12" s="14"/>
      <c r="C12" s="14">
        <v>14</v>
      </c>
      <c r="D12" s="14"/>
      <c r="E12" s="14"/>
      <c r="F12" s="14">
        <v>14</v>
      </c>
    </row>
    <row r="13" spans="1:6" x14ac:dyDescent="0.3">
      <c r="A13" s="13" t="s">
        <v>8296</v>
      </c>
      <c r="B13" s="14"/>
      <c r="C13" s="14"/>
      <c r="D13" s="14">
        <v>4</v>
      </c>
      <c r="E13" s="14">
        <v>34</v>
      </c>
      <c r="F13" s="14">
        <v>38</v>
      </c>
    </row>
    <row r="14" spans="1:6" x14ac:dyDescent="0.3">
      <c r="A14" s="13" t="s">
        <v>8281</v>
      </c>
      <c r="B14" s="14"/>
      <c r="C14" s="14">
        <v>23</v>
      </c>
      <c r="D14" s="14"/>
      <c r="E14" s="14"/>
      <c r="F14" s="14">
        <v>23</v>
      </c>
    </row>
    <row r="15" spans="1:6" x14ac:dyDescent="0.3">
      <c r="A15" s="13" t="s">
        <v>8295</v>
      </c>
      <c r="B15" s="14"/>
      <c r="C15" s="14"/>
      <c r="D15" s="14"/>
      <c r="E15" s="14">
        <v>52</v>
      </c>
      <c r="F15" s="14">
        <v>52</v>
      </c>
    </row>
    <row r="16" spans="1:6" x14ac:dyDescent="0.3">
      <c r="A16" s="13" t="s">
        <v>8280</v>
      </c>
      <c r="B16" s="14"/>
      <c r="C16" s="14">
        <v>73</v>
      </c>
      <c r="D16" s="14"/>
      <c r="E16" s="14"/>
      <c r="F16" s="14">
        <v>73</v>
      </c>
    </row>
    <row r="17" spans="1:6" x14ac:dyDescent="0.3">
      <c r="A17" s="13" t="s">
        <v>8279</v>
      </c>
      <c r="B17" s="14">
        <v>23</v>
      </c>
      <c r="C17" s="14"/>
      <c r="D17" s="14"/>
      <c r="E17" s="14"/>
      <c r="F17" s="14">
        <v>23</v>
      </c>
    </row>
    <row r="18" spans="1:6" x14ac:dyDescent="0.3">
      <c r="A18" s="13" t="s">
        <v>8298</v>
      </c>
      <c r="B18" s="14"/>
      <c r="C18" s="14"/>
      <c r="D18" s="14"/>
      <c r="E18" s="14">
        <v>33</v>
      </c>
      <c r="F18" s="14">
        <v>33</v>
      </c>
    </row>
    <row r="19" spans="1:6" x14ac:dyDescent="0.3">
      <c r="A19" s="13" t="s">
        <v>8278</v>
      </c>
      <c r="B19" s="14"/>
      <c r="C19" s="14"/>
      <c r="D19" s="14"/>
      <c r="E19" s="14">
        <v>30</v>
      </c>
      <c r="F19" s="14">
        <v>30</v>
      </c>
    </row>
    <row r="20" spans="1:6" x14ac:dyDescent="0.3">
      <c r="A20" s="13" t="s">
        <v>8291</v>
      </c>
      <c r="B20" s="14"/>
      <c r="C20" s="14">
        <v>37</v>
      </c>
      <c r="D20" s="14">
        <v>17</v>
      </c>
      <c r="E20" s="14"/>
      <c r="F20" s="14">
        <v>54</v>
      </c>
    </row>
    <row r="21" spans="1:6" x14ac:dyDescent="0.3">
      <c r="A21" s="13" t="s">
        <v>8277</v>
      </c>
      <c r="B21" s="14"/>
      <c r="C21" s="14">
        <v>20</v>
      </c>
      <c r="D21" s="14"/>
      <c r="E21" s="14">
        <v>138</v>
      </c>
      <c r="F21" s="14">
        <v>158</v>
      </c>
    </row>
    <row r="22" spans="1:6" x14ac:dyDescent="0.3">
      <c r="A22" s="13" t="s">
        <v>8276</v>
      </c>
      <c r="B22" s="14"/>
      <c r="C22" s="14">
        <v>53</v>
      </c>
      <c r="D22" s="14"/>
      <c r="E22" s="14"/>
      <c r="F22" s="14">
        <v>53</v>
      </c>
    </row>
    <row r="23" spans="1:6" x14ac:dyDescent="0.3">
      <c r="A23" s="13" t="s">
        <v>8275</v>
      </c>
      <c r="B23" s="14"/>
      <c r="C23" s="14"/>
      <c r="D23" s="14"/>
      <c r="E23" s="14">
        <v>14</v>
      </c>
      <c r="F23" s="14">
        <v>14</v>
      </c>
    </row>
    <row r="24" spans="1:6" x14ac:dyDescent="0.3">
      <c r="A24" s="13" t="s">
        <v>8290</v>
      </c>
      <c r="B24" s="14"/>
      <c r="C24" s="14"/>
      <c r="D24" s="14"/>
      <c r="E24" s="14">
        <v>35</v>
      </c>
      <c r="F24" s="14">
        <v>35</v>
      </c>
    </row>
    <row r="25" spans="1:6" x14ac:dyDescent="0.3">
      <c r="A25" s="13" t="s">
        <v>8274</v>
      </c>
      <c r="B25" s="14"/>
      <c r="C25" s="14"/>
      <c r="D25" s="14"/>
      <c r="E25" s="14">
        <v>240</v>
      </c>
      <c r="F25" s="14">
        <v>240</v>
      </c>
    </row>
    <row r="26" spans="1:6" x14ac:dyDescent="0.3">
      <c r="A26" s="13" t="s">
        <v>8284</v>
      </c>
      <c r="B26" s="14">
        <v>19</v>
      </c>
      <c r="C26" s="14"/>
      <c r="D26" s="14"/>
      <c r="E26" s="14"/>
      <c r="F26" s="14">
        <v>19</v>
      </c>
    </row>
    <row r="27" spans="1:6" x14ac:dyDescent="0.3">
      <c r="A27" s="13" t="s">
        <v>8287</v>
      </c>
      <c r="B27" s="14"/>
      <c r="C27" s="14">
        <v>14</v>
      </c>
      <c r="D27" s="14"/>
      <c r="E27" s="14"/>
      <c r="F27" s="14">
        <v>14</v>
      </c>
    </row>
    <row r="28" spans="1:6" x14ac:dyDescent="0.3">
      <c r="A28" s="13" t="s">
        <v>8294</v>
      </c>
      <c r="B28" s="14"/>
      <c r="C28" s="14">
        <v>11</v>
      </c>
      <c r="D28" s="14"/>
      <c r="E28" s="14"/>
      <c r="F28" s="14">
        <v>11</v>
      </c>
    </row>
    <row r="29" spans="1:6" x14ac:dyDescent="0.3">
      <c r="A29" s="13" t="s">
        <v>8283</v>
      </c>
      <c r="B29" s="14"/>
      <c r="C29" s="14">
        <v>34</v>
      </c>
      <c r="D29" s="14"/>
      <c r="E29" s="14">
        <v>62</v>
      </c>
      <c r="F29" s="14">
        <v>96</v>
      </c>
    </row>
    <row r="30" spans="1:6" x14ac:dyDescent="0.3">
      <c r="A30" s="13" t="s">
        <v>8289</v>
      </c>
      <c r="B30" s="14"/>
      <c r="C30" s="14">
        <v>13</v>
      </c>
      <c r="D30" s="14"/>
      <c r="E30" s="14"/>
      <c r="F30" s="14">
        <v>13</v>
      </c>
    </row>
    <row r="31" spans="1:6" x14ac:dyDescent="0.3">
      <c r="A31" s="13" t="s">
        <v>8288</v>
      </c>
      <c r="B31" s="14">
        <v>16</v>
      </c>
      <c r="C31" s="14"/>
      <c r="D31" s="14"/>
      <c r="E31" s="14"/>
      <c r="F31" s="14">
        <v>16</v>
      </c>
    </row>
    <row r="32" spans="1:6" x14ac:dyDescent="0.3">
      <c r="A32" s="13" t="s">
        <v>8302</v>
      </c>
      <c r="B32" s="14"/>
      <c r="C32" s="14">
        <v>32</v>
      </c>
      <c r="D32" s="14"/>
      <c r="E32" s="14"/>
      <c r="F32" s="14">
        <v>32</v>
      </c>
    </row>
    <row r="33" spans="1:7" x14ac:dyDescent="0.3">
      <c r="A33" s="13" t="s">
        <v>8273</v>
      </c>
      <c r="B33" s="14"/>
      <c r="C33" s="14">
        <v>34</v>
      </c>
      <c r="D33" s="14"/>
      <c r="E33" s="14"/>
      <c r="F33" s="14">
        <v>34</v>
      </c>
    </row>
    <row r="34" spans="1:7" x14ac:dyDescent="0.3">
      <c r="A34" s="13" t="s">
        <v>8272</v>
      </c>
      <c r="B34" s="14"/>
      <c r="C34" s="14"/>
      <c r="D34" s="14"/>
      <c r="E34" s="14">
        <v>49</v>
      </c>
      <c r="F34" s="14">
        <v>49</v>
      </c>
    </row>
    <row r="35" spans="1:7" x14ac:dyDescent="0.3">
      <c r="A35" s="13" t="s">
        <v>8286</v>
      </c>
      <c r="B35" s="14"/>
      <c r="C35" s="14"/>
      <c r="D35" s="14"/>
      <c r="E35" s="14">
        <v>20</v>
      </c>
      <c r="F35" s="14">
        <v>20</v>
      </c>
    </row>
    <row r="36" spans="1:7" x14ac:dyDescent="0.3">
      <c r="A36" s="13" t="s">
        <v>8285</v>
      </c>
      <c r="B36" s="14">
        <v>6</v>
      </c>
      <c r="C36" s="14">
        <v>21</v>
      </c>
      <c r="D36" s="14"/>
      <c r="E36" s="14"/>
      <c r="F36" s="14">
        <v>27</v>
      </c>
    </row>
    <row r="37" spans="1:7" x14ac:dyDescent="0.3">
      <c r="A37" s="13" t="s">
        <v>8292</v>
      </c>
      <c r="B37" s="14"/>
      <c r="C37" s="14">
        <v>13</v>
      </c>
      <c r="D37" s="14"/>
      <c r="E37" s="14"/>
      <c r="F37" s="14">
        <v>13</v>
      </c>
    </row>
    <row r="38" spans="1:7" x14ac:dyDescent="0.3">
      <c r="A38" s="13" t="s">
        <v>8293</v>
      </c>
      <c r="B38" s="14"/>
      <c r="C38" s="14"/>
      <c r="D38" s="14"/>
      <c r="E38" s="14">
        <v>103</v>
      </c>
      <c r="F38" s="14">
        <v>103</v>
      </c>
    </row>
    <row r="39" spans="1:7" x14ac:dyDescent="0.3">
      <c r="A39" s="13" t="s">
        <v>8300</v>
      </c>
      <c r="B39" s="14"/>
      <c r="C39" s="14">
        <v>7</v>
      </c>
      <c r="D39" s="14"/>
      <c r="E39" s="14">
        <v>7</v>
      </c>
      <c r="F39" s="14">
        <v>14</v>
      </c>
    </row>
    <row r="40" spans="1:7" x14ac:dyDescent="0.3">
      <c r="A40" s="13" t="s">
        <v>8299</v>
      </c>
      <c r="B40" s="14">
        <v>15</v>
      </c>
      <c r="C40" s="14">
        <v>1</v>
      </c>
      <c r="D40" s="14"/>
      <c r="E40" s="14">
        <v>31</v>
      </c>
      <c r="F40" s="14">
        <v>47</v>
      </c>
    </row>
    <row r="41" spans="1:7" x14ac:dyDescent="0.3">
      <c r="A41" s="13" t="s">
        <v>8271</v>
      </c>
      <c r="B41" s="14">
        <v>47</v>
      </c>
      <c r="C41" s="14">
        <v>81</v>
      </c>
      <c r="D41" s="14"/>
      <c r="E41" s="14">
        <v>17</v>
      </c>
      <c r="F41" s="14">
        <v>145</v>
      </c>
    </row>
    <row r="42" spans="1:7" x14ac:dyDescent="0.3">
      <c r="A42" s="13" t="s">
        <v>8270</v>
      </c>
      <c r="B42" s="14">
        <v>59</v>
      </c>
      <c r="C42" s="14">
        <v>36</v>
      </c>
      <c r="D42" s="14"/>
      <c r="E42" s="14"/>
      <c r="F42" s="14">
        <v>95</v>
      </c>
    </row>
    <row r="43" spans="1:7" x14ac:dyDescent="0.3">
      <c r="A43" s="13" t="s">
        <v>8303</v>
      </c>
      <c r="B43" s="14">
        <v>11</v>
      </c>
      <c r="C43" s="14">
        <v>40</v>
      </c>
      <c r="D43" s="14"/>
      <c r="E43" s="14">
        <v>45</v>
      </c>
      <c r="F43" s="14">
        <v>96</v>
      </c>
    </row>
    <row r="44" spans="1:7" x14ac:dyDescent="0.3">
      <c r="A44" s="13" t="s">
        <v>8269</v>
      </c>
      <c r="B44" s="14"/>
      <c r="C44" s="14">
        <v>250</v>
      </c>
      <c r="D44" s="14">
        <v>9</v>
      </c>
      <c r="E44" s="14">
        <v>412</v>
      </c>
      <c r="F44" s="14">
        <v>671</v>
      </c>
    </row>
    <row r="45" spans="1:7" x14ac:dyDescent="0.3">
      <c r="A45" s="13" t="s">
        <v>8301</v>
      </c>
      <c r="B45" s="14">
        <v>15</v>
      </c>
      <c r="C45" s="14">
        <v>59</v>
      </c>
      <c r="D45" s="14">
        <v>3</v>
      </c>
      <c r="E45" s="14">
        <v>68</v>
      </c>
      <c r="F45" s="14">
        <v>145</v>
      </c>
    </row>
    <row r="46" spans="1:7" x14ac:dyDescent="0.3">
      <c r="A46" s="13" t="s">
        <v>8361</v>
      </c>
      <c r="B46" s="14">
        <v>257</v>
      </c>
      <c r="C46" s="14">
        <v>1097</v>
      </c>
      <c r="D46" s="14">
        <v>33</v>
      </c>
      <c r="E46" s="14">
        <v>1651</v>
      </c>
      <c r="F46" s="14">
        <v>3038</v>
      </c>
    </row>
    <row r="48" spans="1:7" x14ac:dyDescent="0.3">
      <c r="G48" s="14"/>
    </row>
    <row r="49" spans="7:7" x14ac:dyDescent="0.3">
      <c r="G49" s="14"/>
    </row>
    <row r="50" spans="7:7" x14ac:dyDescent="0.3">
      <c r="G50" s="14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4575F-9DC7-41B8-B6A4-5A714C471EFB}">
  <dimension ref="A1:F18"/>
  <sheetViews>
    <sheetView workbookViewId="0">
      <selection activeCell="M19" sqref="M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8363</v>
      </c>
    </row>
    <row r="4" spans="1:6" x14ac:dyDescent="0.3">
      <c r="A4" s="12" t="s">
        <v>8364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F60E4-5ACC-4152-B566-45F67EA19AF9}">
  <dimension ref="A2:C677"/>
  <sheetViews>
    <sheetView workbookViewId="0">
      <selection activeCell="A2" sqref="A2"/>
    </sheetView>
  </sheetViews>
  <sheetFormatPr defaultRowHeight="14.4" x14ac:dyDescent="0.3"/>
  <cols>
    <col min="1" max="1" width="76.109375" bestFit="1" customWidth="1"/>
    <col min="2" max="2" width="11" bestFit="1" customWidth="1"/>
    <col min="3" max="3" width="14.33203125" bestFit="1" customWidth="1"/>
    <col min="4" max="824" width="15.5546875" bestFit="1" customWidth="1"/>
    <col min="825" max="825" width="15.77734375" bestFit="1" customWidth="1"/>
    <col min="826" max="826" width="19.109375" bestFit="1" customWidth="1"/>
    <col min="827" max="1828" width="9.109375" bestFit="1" customWidth="1"/>
    <col min="1829" max="2464" width="10.109375" bestFit="1" customWidth="1"/>
    <col min="2465" max="2546" width="11.109375" bestFit="1" customWidth="1"/>
    <col min="2547" max="2549" width="12.6640625" bestFit="1" customWidth="1"/>
    <col min="2550" max="2550" width="10.77734375" bestFit="1" customWidth="1"/>
    <col min="2551" max="2636" width="11.44140625" bestFit="1" customWidth="1"/>
    <col min="2637" max="2637" width="17.21875" bestFit="1" customWidth="1"/>
    <col min="2638" max="2638" width="11.44140625" bestFit="1" customWidth="1"/>
    <col min="2639" max="2639" width="17.21875" bestFit="1" customWidth="1"/>
    <col min="2640" max="2640" width="11.44140625" bestFit="1" customWidth="1"/>
    <col min="2641" max="2641" width="17.21875" bestFit="1" customWidth="1"/>
    <col min="2642" max="2642" width="11.44140625" bestFit="1" customWidth="1"/>
    <col min="2643" max="2643" width="17.21875" bestFit="1" customWidth="1"/>
    <col min="2644" max="2649" width="11.44140625" bestFit="1" customWidth="1"/>
    <col min="2650" max="2650" width="17.21875" bestFit="1" customWidth="1"/>
    <col min="2651" max="2651" width="11.44140625" bestFit="1" customWidth="1"/>
    <col min="2652" max="2652" width="17.21875" bestFit="1" customWidth="1"/>
    <col min="2653" max="2653" width="11.44140625" bestFit="1" customWidth="1"/>
    <col min="2654" max="2654" width="17.21875" bestFit="1" customWidth="1"/>
    <col min="2655" max="2663" width="11.44140625" bestFit="1" customWidth="1"/>
    <col min="2664" max="2664" width="17.21875" bestFit="1" customWidth="1"/>
    <col min="2665" max="2665" width="11.44140625" bestFit="1" customWidth="1"/>
    <col min="2666" max="2666" width="17.21875" bestFit="1" customWidth="1"/>
    <col min="2667" max="2667" width="11.44140625" bestFit="1" customWidth="1"/>
    <col min="2668" max="2668" width="17.21875" bestFit="1" customWidth="1"/>
    <col min="2669" max="2669" width="11.44140625" bestFit="1" customWidth="1"/>
    <col min="2670" max="2670" width="17.21875" bestFit="1" customWidth="1"/>
    <col min="2671" max="2671" width="11.44140625" bestFit="1" customWidth="1"/>
    <col min="2672" max="2672" width="17.21875" bestFit="1" customWidth="1"/>
    <col min="2673" max="2675" width="11.44140625" bestFit="1" customWidth="1"/>
    <col min="2676" max="2676" width="17.21875" bestFit="1" customWidth="1"/>
    <col min="2677" max="2677" width="11.44140625" bestFit="1" customWidth="1"/>
    <col min="2678" max="2678" width="17.21875" bestFit="1" customWidth="1"/>
    <col min="2679" max="2679" width="11.44140625" bestFit="1" customWidth="1"/>
    <col min="2680" max="2680" width="17.21875" bestFit="1" customWidth="1"/>
    <col min="2681" max="2731" width="11.44140625" bestFit="1" customWidth="1"/>
    <col min="2732" max="2732" width="17.21875" bestFit="1" customWidth="1"/>
    <col min="2733" max="2733" width="11.44140625" bestFit="1" customWidth="1"/>
    <col min="2734" max="2734" width="17.21875" bestFit="1" customWidth="1"/>
    <col min="2735" max="2735" width="11.44140625" bestFit="1" customWidth="1"/>
    <col min="2736" max="2736" width="17.21875" bestFit="1" customWidth="1"/>
    <col min="2737" max="2737" width="11.44140625" bestFit="1" customWidth="1"/>
    <col min="2738" max="2738" width="17.21875" bestFit="1" customWidth="1"/>
    <col min="2739" max="2739" width="11.44140625" bestFit="1" customWidth="1"/>
    <col min="2740" max="2740" width="17.21875" bestFit="1" customWidth="1"/>
    <col min="2741" max="2750" width="11.44140625" bestFit="1" customWidth="1"/>
    <col min="2751" max="2751" width="17.21875" bestFit="1" customWidth="1"/>
    <col min="2752" max="2752" width="11.44140625" bestFit="1" customWidth="1"/>
    <col min="2753" max="2753" width="17.21875" bestFit="1" customWidth="1"/>
    <col min="2754" max="2755" width="11.44140625" bestFit="1" customWidth="1"/>
    <col min="2756" max="2756" width="17.21875" bestFit="1" customWidth="1"/>
    <col min="2757" max="2757" width="11.44140625" bestFit="1" customWidth="1"/>
    <col min="2758" max="2758" width="17.21875" bestFit="1" customWidth="1"/>
    <col min="2759" max="2759" width="11.44140625" bestFit="1" customWidth="1"/>
    <col min="2760" max="2760" width="17.21875" bestFit="1" customWidth="1"/>
    <col min="2761" max="2773" width="11.44140625" bestFit="1" customWidth="1"/>
    <col min="2774" max="2774" width="17.21875" bestFit="1" customWidth="1"/>
    <col min="2775" max="2775" width="11.44140625" bestFit="1" customWidth="1"/>
    <col min="2776" max="2776" width="17.21875" bestFit="1" customWidth="1"/>
    <col min="2777" max="2777" width="11.44140625" bestFit="1" customWidth="1"/>
    <col min="2778" max="2778" width="17.21875" bestFit="1" customWidth="1"/>
    <col min="2779" max="2779" width="11.44140625" bestFit="1" customWidth="1"/>
    <col min="2780" max="2780" width="17.21875" bestFit="1" customWidth="1"/>
    <col min="2781" max="2792" width="11.44140625" bestFit="1" customWidth="1"/>
    <col min="2793" max="2793" width="17.21875" bestFit="1" customWidth="1"/>
    <col min="2794" max="2794" width="11.44140625" bestFit="1" customWidth="1"/>
    <col min="2795" max="2795" width="17.21875" bestFit="1" customWidth="1"/>
    <col min="2796" max="2799" width="11.44140625" bestFit="1" customWidth="1"/>
    <col min="2800" max="2800" width="17.21875" bestFit="1" customWidth="1"/>
    <col min="2801" max="2801" width="11.44140625" bestFit="1" customWidth="1"/>
    <col min="2802" max="2802" width="17.21875" bestFit="1" customWidth="1"/>
    <col min="2803" max="2913" width="11.44140625" bestFit="1" customWidth="1"/>
    <col min="2914" max="2914" width="17.21875" bestFit="1" customWidth="1"/>
    <col min="2915" max="2916" width="11.44140625" bestFit="1" customWidth="1"/>
    <col min="2917" max="2917" width="17.21875" bestFit="1" customWidth="1"/>
    <col min="2918" max="2928" width="11.44140625" bestFit="1" customWidth="1"/>
    <col min="2929" max="2929" width="17.21875" bestFit="1" customWidth="1"/>
    <col min="2930" max="2930" width="11.44140625" bestFit="1" customWidth="1"/>
    <col min="2931" max="2931" width="17.21875" bestFit="1" customWidth="1"/>
    <col min="2932" max="2932" width="11.44140625" bestFit="1" customWidth="1"/>
    <col min="2933" max="2933" width="17.21875" bestFit="1" customWidth="1"/>
    <col min="2934" max="2935" width="11.44140625" bestFit="1" customWidth="1"/>
    <col min="2936" max="2936" width="17.21875" bestFit="1" customWidth="1"/>
    <col min="2937" max="2937" width="11.44140625" bestFit="1" customWidth="1"/>
    <col min="2938" max="2938" width="17.21875" bestFit="1" customWidth="1"/>
    <col min="2939" max="2939" width="11.44140625" bestFit="1" customWidth="1"/>
    <col min="2940" max="2940" width="17.21875" bestFit="1" customWidth="1"/>
    <col min="2941" max="2948" width="11.44140625" bestFit="1" customWidth="1"/>
    <col min="2949" max="2949" width="17.21875" bestFit="1" customWidth="1"/>
    <col min="2950" max="2950" width="11.44140625" bestFit="1" customWidth="1"/>
    <col min="2951" max="2951" width="17.21875" bestFit="1" customWidth="1"/>
    <col min="2952" max="2952" width="11.44140625" bestFit="1" customWidth="1"/>
    <col min="2953" max="2953" width="17.21875" bestFit="1" customWidth="1"/>
    <col min="2954" max="2958" width="11.44140625" bestFit="1" customWidth="1"/>
    <col min="2959" max="2959" width="17.21875" bestFit="1" customWidth="1"/>
    <col min="2960" max="2960" width="11.44140625" bestFit="1" customWidth="1"/>
    <col min="2961" max="2961" width="17.21875" bestFit="1" customWidth="1"/>
    <col min="2962" max="2983" width="11.44140625" bestFit="1" customWidth="1"/>
    <col min="2984" max="2984" width="17.21875" bestFit="1" customWidth="1"/>
    <col min="2985" max="2991" width="11.44140625" bestFit="1" customWidth="1"/>
    <col min="2992" max="2992" width="17.21875" bestFit="1" customWidth="1"/>
    <col min="2993" max="2993" width="11.44140625" bestFit="1" customWidth="1"/>
    <col min="2994" max="2994" width="17.21875" bestFit="1" customWidth="1"/>
    <col min="2995" max="2995" width="11.44140625" bestFit="1" customWidth="1"/>
    <col min="2996" max="2996" width="17.21875" bestFit="1" customWidth="1"/>
    <col min="2997" max="2997" width="11.44140625" bestFit="1" customWidth="1"/>
    <col min="2998" max="2998" width="17.21875" bestFit="1" customWidth="1"/>
    <col min="2999" max="3003" width="11.44140625" bestFit="1" customWidth="1"/>
    <col min="3004" max="3004" width="17.21875" bestFit="1" customWidth="1"/>
    <col min="3005" max="3006" width="11.44140625" bestFit="1" customWidth="1"/>
    <col min="3007" max="3007" width="17.21875" bestFit="1" customWidth="1"/>
    <col min="3008" max="3008" width="11.44140625" bestFit="1" customWidth="1"/>
    <col min="3009" max="3009" width="17.21875" bestFit="1" customWidth="1"/>
    <col min="3010" max="3010" width="11.44140625" bestFit="1" customWidth="1"/>
    <col min="3011" max="3011" width="17.21875" bestFit="1" customWidth="1"/>
    <col min="3012" max="3112" width="11.44140625" bestFit="1" customWidth="1"/>
    <col min="3113" max="3113" width="17.21875" bestFit="1" customWidth="1"/>
    <col min="3114" max="3117" width="11.44140625" bestFit="1" customWidth="1"/>
    <col min="3118" max="3118" width="17.21875" bestFit="1" customWidth="1"/>
    <col min="3119" max="3131" width="11.44140625" bestFit="1" customWidth="1"/>
    <col min="3132" max="3132" width="17.21875" bestFit="1" customWidth="1"/>
    <col min="3133" max="3133" width="11.44140625" bestFit="1" customWidth="1"/>
    <col min="3134" max="3134" width="17.21875" bestFit="1" customWidth="1"/>
    <col min="3135" max="3136" width="11.44140625" bestFit="1" customWidth="1"/>
    <col min="3137" max="3137" width="17.21875" bestFit="1" customWidth="1"/>
    <col min="3138" max="3138" width="11.44140625" bestFit="1" customWidth="1"/>
    <col min="3139" max="3139" width="17.21875" bestFit="1" customWidth="1"/>
    <col min="3140" max="3145" width="11.44140625" bestFit="1" customWidth="1"/>
    <col min="3146" max="3146" width="17.21875" bestFit="1" customWidth="1"/>
    <col min="3147" max="3147" width="11.44140625" bestFit="1" customWidth="1"/>
    <col min="3148" max="3148" width="17.21875" bestFit="1" customWidth="1"/>
    <col min="3149" max="3151" width="11.44140625" bestFit="1" customWidth="1"/>
    <col min="3152" max="3152" width="17.21875" bestFit="1" customWidth="1"/>
    <col min="3153" max="3153" width="11.44140625" bestFit="1" customWidth="1"/>
    <col min="3154" max="3154" width="17.21875" bestFit="1" customWidth="1"/>
    <col min="3155" max="3157" width="11.44140625" bestFit="1" customWidth="1"/>
    <col min="3158" max="3158" width="17.21875" bestFit="1" customWidth="1"/>
    <col min="3159" max="3254" width="11.44140625" bestFit="1" customWidth="1"/>
    <col min="3255" max="3255" width="17.21875" bestFit="1" customWidth="1"/>
    <col min="3256" max="3260" width="11.44140625" bestFit="1" customWidth="1"/>
    <col min="3261" max="3261" width="17.21875" bestFit="1" customWidth="1"/>
    <col min="3262" max="3263" width="11.44140625" bestFit="1" customWidth="1"/>
    <col min="3264" max="3264" width="17.21875" bestFit="1" customWidth="1"/>
    <col min="3265" max="3268" width="11.44140625" bestFit="1" customWidth="1"/>
    <col min="3269" max="3269" width="17.21875" bestFit="1" customWidth="1"/>
    <col min="3270" max="3270" width="11.44140625" bestFit="1" customWidth="1"/>
    <col min="3271" max="3271" width="17.21875" bestFit="1" customWidth="1"/>
    <col min="3272" max="3272" width="11.44140625" bestFit="1" customWidth="1"/>
    <col min="3273" max="3273" width="17.21875" bestFit="1" customWidth="1"/>
    <col min="3274" max="3280" width="11.44140625" bestFit="1" customWidth="1"/>
    <col min="3281" max="3281" width="17.21875" bestFit="1" customWidth="1"/>
    <col min="3282" max="3282" width="11.44140625" bestFit="1" customWidth="1"/>
    <col min="3283" max="3283" width="17.21875" bestFit="1" customWidth="1"/>
    <col min="3284" max="3284" width="11.44140625" bestFit="1" customWidth="1"/>
    <col min="3285" max="3285" width="17.21875" bestFit="1" customWidth="1"/>
    <col min="3286" max="3287" width="11.44140625" bestFit="1" customWidth="1"/>
    <col min="3288" max="3288" width="17.21875" bestFit="1" customWidth="1"/>
    <col min="3289" max="3347" width="12.6640625" bestFit="1" customWidth="1"/>
    <col min="3348" max="3348" width="17.21875" bestFit="1" customWidth="1"/>
    <col min="3349" max="3350" width="11.44140625" bestFit="1" customWidth="1"/>
    <col min="3351" max="3351" width="17.21875" bestFit="1" customWidth="1"/>
    <col min="3352" max="3353" width="11.44140625" bestFit="1" customWidth="1"/>
    <col min="3354" max="3354" width="17.21875" bestFit="1" customWidth="1"/>
    <col min="3355" max="3355" width="11.44140625" bestFit="1" customWidth="1"/>
    <col min="3356" max="3356" width="17.21875" bestFit="1" customWidth="1"/>
    <col min="3357" max="3357" width="11.44140625" bestFit="1" customWidth="1"/>
    <col min="3358" max="3358" width="17.21875" bestFit="1" customWidth="1"/>
    <col min="3359" max="3359" width="11.44140625" bestFit="1" customWidth="1"/>
    <col min="3360" max="3360" width="17.21875" bestFit="1" customWidth="1"/>
    <col min="3361" max="3364" width="11.44140625" bestFit="1" customWidth="1"/>
    <col min="3365" max="3365" width="17.21875" bestFit="1" customWidth="1"/>
    <col min="3366" max="3366" width="11.44140625" bestFit="1" customWidth="1"/>
    <col min="3367" max="3367" width="17.21875" bestFit="1" customWidth="1"/>
    <col min="3368" max="3368" width="11.44140625" bestFit="1" customWidth="1"/>
    <col min="3369" max="3369" width="17.21875" bestFit="1" customWidth="1"/>
    <col min="3370" max="3408" width="11.44140625" bestFit="1" customWidth="1"/>
    <col min="3409" max="3409" width="17.21875" bestFit="1" customWidth="1"/>
    <col min="3410" max="3410" width="11.44140625" bestFit="1" customWidth="1"/>
    <col min="3411" max="3411" width="17.21875" bestFit="1" customWidth="1"/>
    <col min="3412" max="3412" width="11.44140625" bestFit="1" customWidth="1"/>
    <col min="3413" max="3413" width="17.21875" bestFit="1" customWidth="1"/>
    <col min="3414" max="3415" width="11.44140625" bestFit="1" customWidth="1"/>
    <col min="3416" max="3416" width="17.21875" bestFit="1" customWidth="1"/>
    <col min="3417" max="3417" width="11.44140625" bestFit="1" customWidth="1"/>
    <col min="3418" max="3418" width="17.21875" bestFit="1" customWidth="1"/>
    <col min="3419" max="3419" width="11.44140625" bestFit="1" customWidth="1"/>
    <col min="3420" max="3420" width="17.21875" bestFit="1" customWidth="1"/>
    <col min="3421" max="3424" width="11.44140625" bestFit="1" customWidth="1"/>
    <col min="3425" max="3425" width="17.21875" bestFit="1" customWidth="1"/>
    <col min="3426" max="3426" width="11.44140625" bestFit="1" customWidth="1"/>
    <col min="3427" max="3427" width="17.21875" bestFit="1" customWidth="1"/>
    <col min="3428" max="3429" width="11.44140625" bestFit="1" customWidth="1"/>
    <col min="3430" max="3430" width="17.21875" bestFit="1" customWidth="1"/>
    <col min="3431" max="3431" width="11.44140625" bestFit="1" customWidth="1"/>
    <col min="3432" max="3432" width="17.21875" bestFit="1" customWidth="1"/>
    <col min="3433" max="3465" width="11.44140625" bestFit="1" customWidth="1"/>
    <col min="3466" max="3466" width="17.21875" bestFit="1" customWidth="1"/>
    <col min="3467" max="3469" width="11.44140625" bestFit="1" customWidth="1"/>
    <col min="3470" max="3470" width="17.21875" bestFit="1" customWidth="1"/>
    <col min="3471" max="3471" width="11.44140625" bestFit="1" customWidth="1"/>
    <col min="3472" max="3472" width="17.21875" bestFit="1" customWidth="1"/>
    <col min="3473" max="3473" width="11.44140625" bestFit="1" customWidth="1"/>
    <col min="3474" max="3474" width="17.21875" bestFit="1" customWidth="1"/>
    <col min="3475" max="3475" width="11.44140625" bestFit="1" customWidth="1"/>
    <col min="3476" max="3476" width="17.21875" bestFit="1" customWidth="1"/>
    <col min="3477" max="3477" width="11.44140625" bestFit="1" customWidth="1"/>
    <col min="3478" max="3478" width="17.21875" bestFit="1" customWidth="1"/>
    <col min="3479" max="3479" width="11.44140625" bestFit="1" customWidth="1"/>
    <col min="3480" max="3480" width="17.21875" bestFit="1" customWidth="1"/>
    <col min="3481" max="3491" width="11.44140625" bestFit="1" customWidth="1"/>
    <col min="3492" max="3492" width="17.21875" bestFit="1" customWidth="1"/>
    <col min="3493" max="3493" width="11.44140625" bestFit="1" customWidth="1"/>
    <col min="3494" max="3494" width="17.21875" bestFit="1" customWidth="1"/>
    <col min="3495" max="3495" width="11.44140625" bestFit="1" customWidth="1"/>
    <col min="3496" max="3496" width="17.21875" bestFit="1" customWidth="1"/>
    <col min="3497" max="3500" width="11.44140625" bestFit="1" customWidth="1"/>
    <col min="3501" max="3501" width="17.21875" bestFit="1" customWidth="1"/>
    <col min="3502" max="3502" width="11.44140625" bestFit="1" customWidth="1"/>
    <col min="3503" max="3503" width="17.21875" bestFit="1" customWidth="1"/>
    <col min="3504" max="3504" width="11.44140625" bestFit="1" customWidth="1"/>
    <col min="3505" max="3505" width="17.21875" bestFit="1" customWidth="1"/>
    <col min="3506" max="3507" width="11.44140625" bestFit="1" customWidth="1"/>
    <col min="3508" max="3508" width="17.21875" bestFit="1" customWidth="1"/>
    <col min="3509" max="3602" width="11.44140625" bestFit="1" customWidth="1"/>
    <col min="3603" max="3603" width="17.21875" bestFit="1" customWidth="1"/>
    <col min="3604" max="3604" width="11.44140625" bestFit="1" customWidth="1"/>
    <col min="3605" max="3605" width="17.21875" bestFit="1" customWidth="1"/>
    <col min="3606" max="3606" width="11.44140625" bestFit="1" customWidth="1"/>
    <col min="3607" max="3607" width="17.21875" bestFit="1" customWidth="1"/>
    <col min="3608" max="3609" width="11.44140625" bestFit="1" customWidth="1"/>
    <col min="3610" max="3610" width="17.21875" bestFit="1" customWidth="1"/>
    <col min="3611" max="3618" width="11.44140625" bestFit="1" customWidth="1"/>
    <col min="3619" max="3619" width="17.21875" bestFit="1" customWidth="1"/>
    <col min="3620" max="3620" width="11.44140625" bestFit="1" customWidth="1"/>
    <col min="3621" max="3621" width="17.21875" bestFit="1" customWidth="1"/>
    <col min="3622" max="3622" width="11.44140625" bestFit="1" customWidth="1"/>
    <col min="3623" max="3623" width="17.21875" bestFit="1" customWidth="1"/>
    <col min="3624" max="3624" width="11.44140625" bestFit="1" customWidth="1"/>
    <col min="3625" max="3625" width="17.21875" bestFit="1" customWidth="1"/>
    <col min="3626" max="3626" width="11.44140625" bestFit="1" customWidth="1"/>
    <col min="3627" max="3627" width="17.21875" bestFit="1" customWidth="1"/>
    <col min="3628" max="3650" width="11.44140625" bestFit="1" customWidth="1"/>
    <col min="3651" max="3651" width="17.21875" bestFit="1" customWidth="1"/>
    <col min="3652" max="3659" width="11.44140625" bestFit="1" customWidth="1"/>
    <col min="3660" max="3660" width="17.21875" bestFit="1" customWidth="1"/>
    <col min="3661" max="3661" width="11.44140625" bestFit="1" customWidth="1"/>
    <col min="3662" max="3662" width="17.21875" bestFit="1" customWidth="1"/>
    <col min="3663" max="3665" width="11.44140625" bestFit="1" customWidth="1"/>
    <col min="3666" max="3666" width="17.21875" bestFit="1" customWidth="1"/>
    <col min="3667" max="3674" width="11.44140625" bestFit="1" customWidth="1"/>
    <col min="3675" max="3675" width="17.21875" bestFit="1" customWidth="1"/>
    <col min="3676" max="3676" width="11.44140625" bestFit="1" customWidth="1"/>
    <col min="3677" max="3677" width="17.21875" bestFit="1" customWidth="1"/>
    <col min="3678" max="3678" width="11.44140625" bestFit="1" customWidth="1"/>
    <col min="3679" max="3679" width="17.21875" bestFit="1" customWidth="1"/>
    <col min="3680" max="3680" width="11.44140625" bestFit="1" customWidth="1"/>
    <col min="3681" max="3681" width="17.21875" bestFit="1" customWidth="1"/>
    <col min="3682" max="3699" width="11.44140625" bestFit="1" customWidth="1"/>
    <col min="3700" max="3700" width="17.21875" bestFit="1" customWidth="1"/>
    <col min="3701" max="3701" width="11.44140625" bestFit="1" customWidth="1"/>
    <col min="3702" max="3702" width="17.21875" bestFit="1" customWidth="1"/>
    <col min="3703" max="3712" width="11.44140625" bestFit="1" customWidth="1"/>
    <col min="3713" max="3713" width="17.21875" bestFit="1" customWidth="1"/>
    <col min="3714" max="3714" width="11.44140625" bestFit="1" customWidth="1"/>
    <col min="3715" max="3715" width="17.21875" bestFit="1" customWidth="1"/>
    <col min="3716" max="3721" width="11.44140625" bestFit="1" customWidth="1"/>
    <col min="3722" max="3722" width="17.21875" bestFit="1" customWidth="1"/>
    <col min="3723" max="3723" width="11.44140625" bestFit="1" customWidth="1"/>
    <col min="3724" max="3724" width="17.21875" bestFit="1" customWidth="1"/>
    <col min="3725" max="3725" width="11.44140625" bestFit="1" customWidth="1"/>
    <col min="3726" max="3726" width="17.21875" bestFit="1" customWidth="1"/>
    <col min="3727" max="3728" width="11.44140625" bestFit="1" customWidth="1"/>
    <col min="3729" max="3729" width="17.21875" bestFit="1" customWidth="1"/>
    <col min="3730" max="3730" width="11.44140625" bestFit="1" customWidth="1"/>
    <col min="3731" max="3731" width="17.21875" bestFit="1" customWidth="1"/>
    <col min="3732" max="3736" width="11.44140625" bestFit="1" customWidth="1"/>
    <col min="3737" max="3737" width="17.21875" bestFit="1" customWidth="1"/>
    <col min="3738" max="3738" width="11.44140625" bestFit="1" customWidth="1"/>
    <col min="3739" max="3739" width="17.21875" bestFit="1" customWidth="1"/>
    <col min="3740" max="3740" width="11.44140625" bestFit="1" customWidth="1"/>
    <col min="3741" max="3741" width="17.21875" bestFit="1" customWidth="1"/>
    <col min="3742" max="3744" width="11.44140625" bestFit="1" customWidth="1"/>
    <col min="3745" max="3745" width="17.21875" bestFit="1" customWidth="1"/>
    <col min="3746" max="3746" width="11.44140625" bestFit="1" customWidth="1"/>
    <col min="3747" max="3747" width="17.21875" bestFit="1" customWidth="1"/>
    <col min="3748" max="3749" width="11.44140625" bestFit="1" customWidth="1"/>
    <col min="3750" max="3750" width="17.21875" bestFit="1" customWidth="1"/>
    <col min="3751" max="3751" width="11.44140625" bestFit="1" customWidth="1"/>
    <col min="3752" max="3752" width="17.21875" bestFit="1" customWidth="1"/>
    <col min="3753" max="3805" width="12.44140625" bestFit="1" customWidth="1"/>
    <col min="3806" max="3806" width="18.21875" bestFit="1" customWidth="1"/>
    <col min="3807" max="3807" width="12.44140625" bestFit="1" customWidth="1"/>
    <col min="3808" max="3808" width="18.21875" bestFit="1" customWidth="1"/>
    <col min="3809" max="3809" width="12.44140625" bestFit="1" customWidth="1"/>
    <col min="3810" max="3810" width="18.21875" bestFit="1" customWidth="1"/>
    <col min="3811" max="3818" width="12.44140625" bestFit="1" customWidth="1"/>
    <col min="3819" max="3819" width="18.21875" bestFit="1" customWidth="1"/>
    <col min="3820" max="3820" width="12.44140625" bestFit="1" customWidth="1"/>
    <col min="3821" max="3821" width="18.21875" bestFit="1" customWidth="1"/>
    <col min="3822" max="3822" width="12.44140625" bestFit="1" customWidth="1"/>
    <col min="3823" max="3823" width="18.21875" bestFit="1" customWidth="1"/>
    <col min="3824" max="3824" width="12.44140625" bestFit="1" customWidth="1"/>
    <col min="3825" max="3825" width="18.21875" bestFit="1" customWidth="1"/>
    <col min="3826" max="3826" width="12.44140625" bestFit="1" customWidth="1"/>
    <col min="3827" max="3827" width="18.21875" bestFit="1" customWidth="1"/>
    <col min="3828" max="3828" width="12.44140625" bestFit="1" customWidth="1"/>
    <col min="3829" max="3829" width="18.21875" bestFit="1" customWidth="1"/>
    <col min="3830" max="3836" width="12.44140625" bestFit="1" customWidth="1"/>
    <col min="3837" max="3837" width="18.21875" bestFit="1" customWidth="1"/>
    <col min="3838" max="3838" width="12.44140625" bestFit="1" customWidth="1"/>
    <col min="3839" max="3839" width="18.21875" bestFit="1" customWidth="1"/>
    <col min="3840" max="3842" width="12.44140625" bestFit="1" customWidth="1"/>
    <col min="3843" max="3843" width="18.21875" bestFit="1" customWidth="1"/>
    <col min="3844" max="3844" width="12.44140625" bestFit="1" customWidth="1"/>
    <col min="3845" max="3845" width="18.21875" bestFit="1" customWidth="1"/>
    <col min="3846" max="3846" width="12.44140625" bestFit="1" customWidth="1"/>
    <col min="3847" max="3847" width="18.21875" bestFit="1" customWidth="1"/>
    <col min="3848" max="3848" width="12.44140625" bestFit="1" customWidth="1"/>
    <col min="3849" max="3849" width="18.21875" bestFit="1" customWidth="1"/>
    <col min="3850" max="3865" width="12.44140625" bestFit="1" customWidth="1"/>
    <col min="3866" max="3866" width="18.21875" bestFit="1" customWidth="1"/>
    <col min="3867" max="3868" width="12.44140625" bestFit="1" customWidth="1"/>
    <col min="3869" max="3869" width="18.21875" bestFit="1" customWidth="1"/>
    <col min="3870" max="3870" width="12.44140625" bestFit="1" customWidth="1"/>
    <col min="3871" max="3871" width="18.21875" bestFit="1" customWidth="1"/>
    <col min="3872" max="3874" width="12.44140625" bestFit="1" customWidth="1"/>
    <col min="3875" max="3875" width="18.21875" bestFit="1" customWidth="1"/>
    <col min="3876" max="3876" width="12.44140625" bestFit="1" customWidth="1"/>
    <col min="3877" max="3877" width="18.21875" bestFit="1" customWidth="1"/>
    <col min="3878" max="3881" width="12.44140625" bestFit="1" customWidth="1"/>
    <col min="3882" max="3882" width="18.21875" bestFit="1" customWidth="1"/>
    <col min="3883" max="3883" width="12.44140625" bestFit="1" customWidth="1"/>
    <col min="3884" max="3884" width="18.21875" bestFit="1" customWidth="1"/>
    <col min="3885" max="3900" width="12.44140625" bestFit="1" customWidth="1"/>
    <col min="3901" max="3901" width="18.21875" bestFit="1" customWidth="1"/>
    <col min="3902" max="3903" width="12.44140625" bestFit="1" customWidth="1"/>
    <col min="3904" max="3904" width="18.21875" bestFit="1" customWidth="1"/>
    <col min="3905" max="3905" width="12.44140625" bestFit="1" customWidth="1"/>
    <col min="3906" max="3906" width="18.21875" bestFit="1" customWidth="1"/>
    <col min="3907" max="3907" width="12.44140625" bestFit="1" customWidth="1"/>
    <col min="3908" max="3908" width="18.21875" bestFit="1" customWidth="1"/>
    <col min="3909" max="3918" width="12.44140625" bestFit="1" customWidth="1"/>
    <col min="3919" max="3919" width="18.21875" bestFit="1" customWidth="1"/>
    <col min="3920" max="3920" width="12.44140625" bestFit="1" customWidth="1"/>
    <col min="3921" max="3921" width="18.21875" bestFit="1" customWidth="1"/>
    <col min="3922" max="3922" width="12.44140625" bestFit="1" customWidth="1"/>
    <col min="3923" max="3923" width="18.21875" bestFit="1" customWidth="1"/>
    <col min="3924" max="3928" width="12.44140625" bestFit="1" customWidth="1"/>
    <col min="3929" max="3929" width="18.21875" bestFit="1" customWidth="1"/>
    <col min="3930" max="3930" width="12.44140625" bestFit="1" customWidth="1"/>
    <col min="3931" max="3931" width="18.21875" bestFit="1" customWidth="1"/>
    <col min="3932" max="3933" width="12.44140625" bestFit="1" customWidth="1"/>
    <col min="3934" max="3934" width="18.21875" bestFit="1" customWidth="1"/>
    <col min="3935" max="3935" width="12.44140625" bestFit="1" customWidth="1"/>
    <col min="3936" max="3936" width="18.21875" bestFit="1" customWidth="1"/>
    <col min="3937" max="3937" width="12.44140625" bestFit="1" customWidth="1"/>
    <col min="3938" max="3938" width="18.21875" bestFit="1" customWidth="1"/>
    <col min="3939" max="3939" width="12.44140625" bestFit="1" customWidth="1"/>
    <col min="3940" max="3940" width="18.21875" bestFit="1" customWidth="1"/>
    <col min="3941" max="3942" width="12.44140625" bestFit="1" customWidth="1"/>
    <col min="3943" max="3943" width="18.21875" bestFit="1" customWidth="1"/>
    <col min="3944" max="3945" width="12.6640625" bestFit="1" customWidth="1"/>
    <col min="3946" max="3946" width="18.21875" bestFit="1" customWidth="1"/>
    <col min="3947" max="3947" width="12.44140625" bestFit="1" customWidth="1"/>
    <col min="3948" max="3948" width="18.21875" bestFit="1" customWidth="1"/>
    <col min="3949" max="3949" width="12.44140625" bestFit="1" customWidth="1"/>
    <col min="3950" max="3950" width="18.21875" bestFit="1" customWidth="1"/>
    <col min="3951" max="3951" width="12.44140625" bestFit="1" customWidth="1"/>
    <col min="3952" max="3952" width="18.21875" bestFit="1" customWidth="1"/>
    <col min="3953" max="3962" width="12.44140625" bestFit="1" customWidth="1"/>
    <col min="3963" max="3963" width="18.21875" bestFit="1" customWidth="1"/>
    <col min="3964" max="3964" width="12.44140625" bestFit="1" customWidth="1"/>
    <col min="3965" max="3965" width="18.21875" bestFit="1" customWidth="1"/>
    <col min="3966" max="3966" width="12.44140625" bestFit="1" customWidth="1"/>
    <col min="3967" max="3967" width="18.21875" bestFit="1" customWidth="1"/>
    <col min="3968" max="3968" width="12.44140625" bestFit="1" customWidth="1"/>
    <col min="3969" max="3969" width="18.21875" bestFit="1" customWidth="1"/>
    <col min="3970" max="3970" width="12.44140625" bestFit="1" customWidth="1"/>
    <col min="3971" max="3971" width="18.21875" bestFit="1" customWidth="1"/>
    <col min="3972" max="3972" width="12.44140625" bestFit="1" customWidth="1"/>
    <col min="3973" max="3973" width="18.21875" bestFit="1" customWidth="1"/>
    <col min="3974" max="3974" width="12.44140625" bestFit="1" customWidth="1"/>
    <col min="3975" max="3975" width="18.21875" bestFit="1" customWidth="1"/>
    <col min="3976" max="3981" width="14.109375" bestFit="1" customWidth="1"/>
    <col min="3982" max="3982" width="19.77734375" bestFit="1" customWidth="1"/>
    <col min="3983" max="3983" width="14.109375" bestFit="1" customWidth="1"/>
    <col min="3984" max="3984" width="19.77734375" bestFit="1" customWidth="1"/>
    <col min="3985" max="3985" width="14.109375" bestFit="1" customWidth="1"/>
    <col min="3986" max="3986" width="19.77734375" bestFit="1" customWidth="1"/>
    <col min="3987" max="3987" width="14.109375" bestFit="1" customWidth="1"/>
    <col min="3988" max="3988" width="19.77734375" bestFit="1" customWidth="1"/>
    <col min="3989" max="3989" width="14.109375" bestFit="1" customWidth="1"/>
    <col min="3990" max="3990" width="19.77734375" bestFit="1" customWidth="1"/>
    <col min="3991" max="3992" width="14.109375" bestFit="1" customWidth="1"/>
    <col min="3993" max="3993" width="19.77734375" bestFit="1" customWidth="1"/>
    <col min="3994" max="3994" width="14.109375" bestFit="1" customWidth="1"/>
    <col min="3995" max="3995" width="19.77734375" bestFit="1" customWidth="1"/>
    <col min="3996" max="3996" width="14.109375" bestFit="1" customWidth="1"/>
    <col min="3997" max="3997" width="19.77734375" bestFit="1" customWidth="1"/>
    <col min="3998" max="3998" width="14.109375" bestFit="1" customWidth="1"/>
    <col min="3999" max="3999" width="19.77734375" bestFit="1" customWidth="1"/>
    <col min="4000" max="4000" width="14.109375" bestFit="1" customWidth="1"/>
    <col min="4001" max="4001" width="19.77734375" bestFit="1" customWidth="1"/>
    <col min="4002" max="4002" width="14.109375" bestFit="1" customWidth="1"/>
    <col min="4003" max="4003" width="19.77734375" bestFit="1" customWidth="1"/>
    <col min="4004" max="4004" width="14.109375" bestFit="1" customWidth="1"/>
    <col min="4005" max="4005" width="19.77734375" bestFit="1" customWidth="1"/>
    <col min="4006" max="4006" width="15.109375" bestFit="1" customWidth="1"/>
    <col min="4007" max="4007" width="20.77734375" bestFit="1" customWidth="1"/>
    <col min="4008" max="4008" width="15.109375" bestFit="1" customWidth="1"/>
    <col min="4009" max="4009" width="20.77734375" bestFit="1" customWidth="1"/>
    <col min="4010" max="4010" width="15.109375" bestFit="1" customWidth="1"/>
    <col min="4011" max="4011" width="20.77734375" bestFit="1" customWidth="1"/>
    <col min="4012" max="4012" width="16.109375" bestFit="1" customWidth="1"/>
    <col min="4013" max="4013" width="21.88671875" bestFit="1" customWidth="1"/>
    <col min="4014" max="4014" width="12.109375" bestFit="1" customWidth="1"/>
  </cols>
  <sheetData>
    <row r="2" spans="1:3" x14ac:dyDescent="0.3">
      <c r="A2" s="12" t="s">
        <v>8359</v>
      </c>
      <c r="B2" t="s">
        <v>8316</v>
      </c>
    </row>
    <row r="3" spans="1:3" x14ac:dyDescent="0.3">
      <c r="A3" s="12" t="s">
        <v>8222</v>
      </c>
      <c r="B3" t="s">
        <v>8223</v>
      </c>
    </row>
    <row r="5" spans="1:3" x14ac:dyDescent="0.3">
      <c r="A5" s="12" t="s">
        <v>8360</v>
      </c>
      <c r="B5" t="s">
        <v>8392</v>
      </c>
      <c r="C5" t="s">
        <v>8393</v>
      </c>
    </row>
    <row r="6" spans="1:3" x14ac:dyDescent="0.3">
      <c r="A6" s="13" t="s">
        <v>8220</v>
      </c>
      <c r="B6" s="14">
        <v>2638553</v>
      </c>
      <c r="C6" s="14">
        <v>139663.71000000002</v>
      </c>
    </row>
    <row r="7" spans="1:3" x14ac:dyDescent="0.3">
      <c r="A7" s="19" t="s">
        <v>4086</v>
      </c>
      <c r="B7" s="14">
        <v>1000</v>
      </c>
      <c r="C7" s="14">
        <v>32</v>
      </c>
    </row>
    <row r="8" spans="1:3" x14ac:dyDescent="0.3">
      <c r="A8" s="19" t="s">
        <v>3931</v>
      </c>
      <c r="B8" s="14">
        <v>5000</v>
      </c>
      <c r="C8" s="14">
        <v>550</v>
      </c>
    </row>
    <row r="9" spans="1:3" x14ac:dyDescent="0.3">
      <c r="A9" s="19" t="s">
        <v>2873</v>
      </c>
      <c r="B9" s="14">
        <v>2500</v>
      </c>
      <c r="C9" s="14">
        <v>953</v>
      </c>
    </row>
    <row r="10" spans="1:3" x14ac:dyDescent="0.3">
      <c r="A10" s="19" t="s">
        <v>2881</v>
      </c>
      <c r="B10" s="14">
        <v>5500</v>
      </c>
      <c r="C10" s="14">
        <v>0</v>
      </c>
    </row>
    <row r="11" spans="1:3" x14ac:dyDescent="0.3">
      <c r="A11" s="19" t="s">
        <v>3838</v>
      </c>
      <c r="B11" s="14">
        <v>10000</v>
      </c>
      <c r="C11" s="14">
        <v>872</v>
      </c>
    </row>
    <row r="12" spans="1:3" x14ac:dyDescent="0.3">
      <c r="A12" s="19" t="s">
        <v>2896</v>
      </c>
      <c r="B12" s="14">
        <v>3000</v>
      </c>
      <c r="C12" s="14">
        <v>625</v>
      </c>
    </row>
    <row r="13" spans="1:3" x14ac:dyDescent="0.3">
      <c r="A13" s="19" t="s">
        <v>3907</v>
      </c>
      <c r="B13" s="14">
        <v>6000</v>
      </c>
      <c r="C13" s="14">
        <v>185</v>
      </c>
    </row>
    <row r="14" spans="1:3" x14ac:dyDescent="0.3">
      <c r="A14" s="19" t="s">
        <v>2883</v>
      </c>
      <c r="B14" s="14">
        <v>10000</v>
      </c>
      <c r="C14" s="14">
        <v>1908</v>
      </c>
    </row>
    <row r="15" spans="1:3" x14ac:dyDescent="0.3">
      <c r="A15" s="19" t="s">
        <v>4002</v>
      </c>
      <c r="B15" s="14">
        <v>30000</v>
      </c>
      <c r="C15" s="14">
        <v>2</v>
      </c>
    </row>
    <row r="16" spans="1:3" x14ac:dyDescent="0.3">
      <c r="A16" s="19" t="s">
        <v>2908</v>
      </c>
      <c r="B16" s="14">
        <v>9600</v>
      </c>
      <c r="C16" s="14">
        <v>264</v>
      </c>
    </row>
    <row r="17" spans="1:3" x14ac:dyDescent="0.3">
      <c r="A17" s="19" t="s">
        <v>3853</v>
      </c>
      <c r="B17" s="14">
        <v>5000</v>
      </c>
      <c r="C17" s="14">
        <v>1</v>
      </c>
    </row>
    <row r="18" spans="1:3" x14ac:dyDescent="0.3">
      <c r="A18" s="19" t="s">
        <v>4032</v>
      </c>
      <c r="B18" s="14">
        <v>6000</v>
      </c>
      <c r="C18" s="14">
        <v>2823</v>
      </c>
    </row>
    <row r="19" spans="1:3" x14ac:dyDescent="0.3">
      <c r="A19" s="19" t="s">
        <v>4098</v>
      </c>
      <c r="B19" s="14">
        <v>500</v>
      </c>
      <c r="C19" s="14">
        <v>137</v>
      </c>
    </row>
    <row r="20" spans="1:3" x14ac:dyDescent="0.3">
      <c r="A20" s="19" t="s">
        <v>4088</v>
      </c>
      <c r="B20" s="14">
        <v>110000</v>
      </c>
      <c r="C20" s="14">
        <v>20</v>
      </c>
    </row>
    <row r="21" spans="1:3" x14ac:dyDescent="0.3">
      <c r="A21" s="19" t="s">
        <v>3981</v>
      </c>
      <c r="B21" s="14">
        <v>2000</v>
      </c>
      <c r="C21" s="14">
        <v>641</v>
      </c>
    </row>
    <row r="22" spans="1:3" x14ac:dyDescent="0.3">
      <c r="A22" s="19" t="s">
        <v>3863</v>
      </c>
      <c r="B22" s="14">
        <v>2000</v>
      </c>
      <c r="C22" s="14">
        <v>11</v>
      </c>
    </row>
    <row r="23" spans="1:3" x14ac:dyDescent="0.3">
      <c r="A23" s="19" t="s">
        <v>3985</v>
      </c>
      <c r="B23" s="14">
        <v>3000</v>
      </c>
      <c r="C23" s="14">
        <v>0</v>
      </c>
    </row>
    <row r="24" spans="1:3" x14ac:dyDescent="0.3">
      <c r="A24" s="19" t="s">
        <v>2867</v>
      </c>
      <c r="B24" s="14">
        <v>2500</v>
      </c>
      <c r="C24" s="14">
        <v>504</v>
      </c>
    </row>
    <row r="25" spans="1:3" x14ac:dyDescent="0.3">
      <c r="A25" s="19" t="s">
        <v>4061</v>
      </c>
      <c r="B25" s="14">
        <v>4000</v>
      </c>
      <c r="C25" s="14">
        <v>27</v>
      </c>
    </row>
    <row r="26" spans="1:3" x14ac:dyDescent="0.3">
      <c r="A26" s="19" t="s">
        <v>3979</v>
      </c>
      <c r="B26" s="14">
        <v>11140</v>
      </c>
      <c r="C26" s="14">
        <v>3877</v>
      </c>
    </row>
    <row r="27" spans="1:3" x14ac:dyDescent="0.3">
      <c r="A27" s="19" t="s">
        <v>3950</v>
      </c>
      <c r="B27" s="14">
        <v>17600</v>
      </c>
      <c r="C27" s="14">
        <v>0</v>
      </c>
    </row>
    <row r="28" spans="1:3" x14ac:dyDescent="0.3">
      <c r="A28" s="19" t="s">
        <v>4081</v>
      </c>
      <c r="B28" s="14">
        <v>3500</v>
      </c>
      <c r="C28" s="14">
        <v>10</v>
      </c>
    </row>
    <row r="29" spans="1:3" x14ac:dyDescent="0.3">
      <c r="A29" s="19" t="s">
        <v>3940</v>
      </c>
      <c r="B29" s="14">
        <v>5000</v>
      </c>
      <c r="C29" s="14">
        <v>1782</v>
      </c>
    </row>
    <row r="30" spans="1:3" x14ac:dyDescent="0.3">
      <c r="A30" s="19" t="s">
        <v>2895</v>
      </c>
      <c r="B30" s="14">
        <v>500</v>
      </c>
      <c r="C30" s="14">
        <v>23</v>
      </c>
    </row>
    <row r="31" spans="1:3" x14ac:dyDescent="0.3">
      <c r="A31" s="19" t="s">
        <v>4096</v>
      </c>
      <c r="B31" s="14">
        <v>270</v>
      </c>
      <c r="C31" s="14">
        <v>0</v>
      </c>
    </row>
    <row r="32" spans="1:3" x14ac:dyDescent="0.3">
      <c r="A32" s="19" t="s">
        <v>2870</v>
      </c>
      <c r="B32" s="14">
        <v>5000</v>
      </c>
      <c r="C32" s="14">
        <v>750</v>
      </c>
    </row>
    <row r="33" spans="1:3" x14ac:dyDescent="0.3">
      <c r="A33" s="19" t="s">
        <v>4052</v>
      </c>
      <c r="B33" s="14">
        <v>1500</v>
      </c>
      <c r="C33" s="14">
        <v>795</v>
      </c>
    </row>
    <row r="34" spans="1:3" x14ac:dyDescent="0.3">
      <c r="A34" s="19" t="s">
        <v>2887</v>
      </c>
      <c r="B34" s="14">
        <v>3000</v>
      </c>
      <c r="C34" s="14">
        <v>5</v>
      </c>
    </row>
    <row r="35" spans="1:3" x14ac:dyDescent="0.3">
      <c r="A35" s="19" t="s">
        <v>3992</v>
      </c>
      <c r="B35" s="14">
        <v>3000</v>
      </c>
      <c r="C35" s="14">
        <v>497</v>
      </c>
    </row>
    <row r="36" spans="1:3" x14ac:dyDescent="0.3">
      <c r="A36" s="19" t="s">
        <v>4017</v>
      </c>
      <c r="B36" s="14">
        <v>15000</v>
      </c>
      <c r="C36" s="14">
        <v>125</v>
      </c>
    </row>
    <row r="37" spans="1:3" x14ac:dyDescent="0.3">
      <c r="A37" s="19" t="s">
        <v>2886</v>
      </c>
      <c r="B37" s="14">
        <v>200</v>
      </c>
      <c r="C37" s="14">
        <v>10</v>
      </c>
    </row>
    <row r="38" spans="1:3" x14ac:dyDescent="0.3">
      <c r="A38" s="19" t="s">
        <v>2888</v>
      </c>
      <c r="B38" s="14">
        <v>30000</v>
      </c>
      <c r="C38" s="14">
        <v>0</v>
      </c>
    </row>
    <row r="39" spans="1:3" x14ac:dyDescent="0.3">
      <c r="A39" s="19" t="s">
        <v>4027</v>
      </c>
      <c r="B39" s="14">
        <v>5000</v>
      </c>
      <c r="C39" s="14">
        <v>0</v>
      </c>
    </row>
    <row r="40" spans="1:3" x14ac:dyDescent="0.3">
      <c r="A40" s="19" t="s">
        <v>3937</v>
      </c>
      <c r="B40" s="14">
        <v>5000</v>
      </c>
      <c r="C40" s="14">
        <v>11</v>
      </c>
    </row>
    <row r="41" spans="1:3" x14ac:dyDescent="0.3">
      <c r="A41" s="19" t="s">
        <v>4077</v>
      </c>
      <c r="B41" s="14">
        <v>2224</v>
      </c>
      <c r="C41" s="14">
        <v>350</v>
      </c>
    </row>
    <row r="42" spans="1:3" x14ac:dyDescent="0.3">
      <c r="A42" s="19" t="s">
        <v>2901</v>
      </c>
      <c r="B42" s="14">
        <v>750</v>
      </c>
      <c r="C42" s="14">
        <v>6</v>
      </c>
    </row>
    <row r="43" spans="1:3" x14ac:dyDescent="0.3">
      <c r="A43" s="19" t="s">
        <v>3964</v>
      </c>
      <c r="B43" s="14">
        <v>1700</v>
      </c>
      <c r="C43" s="14">
        <v>410</v>
      </c>
    </row>
    <row r="44" spans="1:3" x14ac:dyDescent="0.3">
      <c r="A44" s="19" t="s">
        <v>3725</v>
      </c>
      <c r="B44" s="14">
        <v>20000</v>
      </c>
      <c r="C44" s="14">
        <v>1862</v>
      </c>
    </row>
    <row r="45" spans="1:3" x14ac:dyDescent="0.3">
      <c r="A45" s="19" t="s">
        <v>2868</v>
      </c>
      <c r="B45" s="14">
        <v>15000</v>
      </c>
      <c r="C45" s="14">
        <v>6301.76</v>
      </c>
    </row>
    <row r="46" spans="1:3" x14ac:dyDescent="0.3">
      <c r="A46" s="19" t="s">
        <v>3358</v>
      </c>
      <c r="B46" s="14">
        <v>30000</v>
      </c>
      <c r="C46" s="14">
        <v>1225</v>
      </c>
    </row>
    <row r="47" spans="1:3" x14ac:dyDescent="0.3">
      <c r="A47" s="19" t="s">
        <v>2880</v>
      </c>
      <c r="B47" s="14">
        <v>12000</v>
      </c>
      <c r="C47" s="14">
        <v>2800</v>
      </c>
    </row>
    <row r="48" spans="1:3" x14ac:dyDescent="0.3">
      <c r="A48" s="19" t="s">
        <v>3901</v>
      </c>
      <c r="B48" s="14">
        <v>10000</v>
      </c>
      <c r="C48" s="14">
        <v>3</v>
      </c>
    </row>
    <row r="49" spans="1:3" x14ac:dyDescent="0.3">
      <c r="A49" s="19" t="s">
        <v>4078</v>
      </c>
      <c r="B49" s="14">
        <v>150</v>
      </c>
      <c r="C49" s="14">
        <v>3</v>
      </c>
    </row>
    <row r="50" spans="1:3" x14ac:dyDescent="0.3">
      <c r="A50" s="19" t="s">
        <v>2900</v>
      </c>
      <c r="B50" s="14">
        <v>5500</v>
      </c>
      <c r="C50" s="14">
        <v>3405</v>
      </c>
    </row>
    <row r="51" spans="1:3" x14ac:dyDescent="0.3">
      <c r="A51" s="19" t="s">
        <v>2902</v>
      </c>
      <c r="B51" s="14">
        <v>150000</v>
      </c>
      <c r="C51" s="14">
        <v>25</v>
      </c>
    </row>
    <row r="52" spans="1:3" x14ac:dyDescent="0.3">
      <c r="A52" s="19" t="s">
        <v>4001</v>
      </c>
      <c r="B52" s="14">
        <v>3000</v>
      </c>
      <c r="C52" s="14">
        <v>40</v>
      </c>
    </row>
    <row r="53" spans="1:3" x14ac:dyDescent="0.3">
      <c r="A53" s="19" t="s">
        <v>3935</v>
      </c>
      <c r="B53" s="14">
        <v>3255</v>
      </c>
      <c r="C53" s="14">
        <v>397</v>
      </c>
    </row>
    <row r="54" spans="1:3" x14ac:dyDescent="0.3">
      <c r="A54" s="19" t="s">
        <v>3904</v>
      </c>
      <c r="B54" s="14">
        <v>1000</v>
      </c>
      <c r="C54" s="14">
        <v>153</v>
      </c>
    </row>
    <row r="55" spans="1:3" x14ac:dyDescent="0.3">
      <c r="A55" s="19" t="s">
        <v>3942</v>
      </c>
      <c r="B55" s="14">
        <v>2000</v>
      </c>
      <c r="C55" s="14">
        <v>5</v>
      </c>
    </row>
    <row r="56" spans="1:3" x14ac:dyDescent="0.3">
      <c r="A56" s="19" t="s">
        <v>4082</v>
      </c>
      <c r="B56" s="14">
        <v>1000</v>
      </c>
      <c r="C56" s="14">
        <v>47</v>
      </c>
    </row>
    <row r="57" spans="1:3" x14ac:dyDescent="0.3">
      <c r="A57" s="19" t="s">
        <v>2897</v>
      </c>
      <c r="B57" s="14">
        <v>12000</v>
      </c>
      <c r="C57" s="14">
        <v>550</v>
      </c>
    </row>
    <row r="58" spans="1:3" x14ac:dyDescent="0.3">
      <c r="A58" s="19" t="s">
        <v>3956</v>
      </c>
      <c r="B58" s="14">
        <v>1200</v>
      </c>
      <c r="C58" s="14">
        <v>292</v>
      </c>
    </row>
    <row r="59" spans="1:3" x14ac:dyDescent="0.3">
      <c r="A59" s="19" t="s">
        <v>3925</v>
      </c>
      <c r="B59" s="14">
        <v>5000</v>
      </c>
      <c r="C59" s="14">
        <v>651</v>
      </c>
    </row>
    <row r="60" spans="1:3" x14ac:dyDescent="0.3">
      <c r="A60" s="19" t="s">
        <v>2866</v>
      </c>
      <c r="B60" s="14">
        <v>5000</v>
      </c>
      <c r="C60" s="14">
        <v>45</v>
      </c>
    </row>
    <row r="61" spans="1:3" x14ac:dyDescent="0.3">
      <c r="A61" s="19" t="s">
        <v>4040</v>
      </c>
      <c r="B61" s="14">
        <v>600</v>
      </c>
      <c r="C61" s="14">
        <v>225</v>
      </c>
    </row>
    <row r="62" spans="1:3" x14ac:dyDescent="0.3">
      <c r="A62" s="19" t="s">
        <v>4073</v>
      </c>
      <c r="B62" s="14">
        <v>15000</v>
      </c>
      <c r="C62" s="14">
        <v>1335</v>
      </c>
    </row>
    <row r="63" spans="1:3" x14ac:dyDescent="0.3">
      <c r="A63" s="19" t="s">
        <v>2877</v>
      </c>
      <c r="B63" s="14">
        <v>6000</v>
      </c>
      <c r="C63" s="14">
        <v>650</v>
      </c>
    </row>
    <row r="64" spans="1:3" x14ac:dyDescent="0.3">
      <c r="A64" s="19" t="s">
        <v>2847</v>
      </c>
      <c r="B64" s="14">
        <v>2000</v>
      </c>
      <c r="C64" s="14">
        <v>0</v>
      </c>
    </row>
    <row r="65" spans="1:3" x14ac:dyDescent="0.3">
      <c r="A65" s="19" t="s">
        <v>3926</v>
      </c>
      <c r="B65" s="14">
        <v>20000</v>
      </c>
      <c r="C65" s="14">
        <v>453</v>
      </c>
    </row>
    <row r="66" spans="1:3" x14ac:dyDescent="0.3">
      <c r="A66" s="19" t="s">
        <v>2909</v>
      </c>
      <c r="B66" s="14">
        <v>180000</v>
      </c>
      <c r="C66" s="14">
        <v>20</v>
      </c>
    </row>
    <row r="67" spans="1:3" x14ac:dyDescent="0.3">
      <c r="A67" s="19" t="s">
        <v>3737</v>
      </c>
      <c r="B67" s="14">
        <v>2000</v>
      </c>
      <c r="C67" s="14">
        <v>358</v>
      </c>
    </row>
    <row r="68" spans="1:3" x14ac:dyDescent="0.3">
      <c r="A68" s="19" t="s">
        <v>4102</v>
      </c>
      <c r="B68" s="14">
        <v>5000</v>
      </c>
      <c r="C68" s="14">
        <v>3530</v>
      </c>
    </row>
    <row r="69" spans="1:3" x14ac:dyDescent="0.3">
      <c r="A69" s="19" t="s">
        <v>3898</v>
      </c>
      <c r="B69" s="14">
        <v>3000</v>
      </c>
      <c r="C69" s="14">
        <v>25</v>
      </c>
    </row>
    <row r="70" spans="1:3" x14ac:dyDescent="0.3">
      <c r="A70" s="19" t="s">
        <v>4079</v>
      </c>
      <c r="B70" s="14">
        <v>3500</v>
      </c>
      <c r="C70" s="14">
        <v>759</v>
      </c>
    </row>
    <row r="71" spans="1:3" x14ac:dyDescent="0.3">
      <c r="A71" s="19" t="s">
        <v>4035</v>
      </c>
      <c r="B71" s="14">
        <v>500</v>
      </c>
      <c r="C71" s="14">
        <v>300</v>
      </c>
    </row>
    <row r="72" spans="1:3" x14ac:dyDescent="0.3">
      <c r="A72" s="19" t="s">
        <v>2905</v>
      </c>
      <c r="B72" s="14">
        <v>3500</v>
      </c>
      <c r="C72" s="14">
        <v>622</v>
      </c>
    </row>
    <row r="73" spans="1:3" x14ac:dyDescent="0.3">
      <c r="A73" s="19" t="s">
        <v>4062</v>
      </c>
      <c r="B73" s="14">
        <v>15000</v>
      </c>
      <c r="C73" s="14">
        <v>25</v>
      </c>
    </row>
    <row r="74" spans="1:3" x14ac:dyDescent="0.3">
      <c r="A74" s="19" t="s">
        <v>3740</v>
      </c>
      <c r="B74" s="14">
        <v>2200</v>
      </c>
      <c r="C74" s="14">
        <v>0</v>
      </c>
    </row>
    <row r="75" spans="1:3" x14ac:dyDescent="0.3">
      <c r="A75" s="19" t="s">
        <v>3943</v>
      </c>
      <c r="B75" s="14">
        <v>6000</v>
      </c>
      <c r="C75" s="14">
        <v>195</v>
      </c>
    </row>
    <row r="76" spans="1:3" x14ac:dyDescent="0.3">
      <c r="A76" s="19" t="s">
        <v>2917</v>
      </c>
      <c r="B76" s="14">
        <v>2000</v>
      </c>
      <c r="C76" s="14">
        <v>437</v>
      </c>
    </row>
    <row r="77" spans="1:3" x14ac:dyDescent="0.3">
      <c r="A77" s="19" t="s">
        <v>3933</v>
      </c>
      <c r="B77" s="14">
        <v>20000</v>
      </c>
      <c r="C77" s="14">
        <v>0</v>
      </c>
    </row>
    <row r="78" spans="1:3" x14ac:dyDescent="0.3">
      <c r="A78" s="19" t="s">
        <v>3939</v>
      </c>
      <c r="B78" s="14">
        <v>1200</v>
      </c>
      <c r="C78" s="14">
        <v>0</v>
      </c>
    </row>
    <row r="79" spans="1:3" x14ac:dyDescent="0.3">
      <c r="A79" s="19" t="s">
        <v>2863</v>
      </c>
      <c r="B79" s="14">
        <v>50000</v>
      </c>
      <c r="C79" s="14">
        <v>20</v>
      </c>
    </row>
    <row r="80" spans="1:3" x14ac:dyDescent="0.3">
      <c r="A80" s="19" t="s">
        <v>2912</v>
      </c>
      <c r="B80" s="14">
        <v>14440</v>
      </c>
      <c r="C80" s="14">
        <v>2030</v>
      </c>
    </row>
    <row r="81" spans="1:3" x14ac:dyDescent="0.3">
      <c r="A81" s="19" t="s">
        <v>3934</v>
      </c>
      <c r="B81" s="14">
        <v>2885</v>
      </c>
      <c r="C81" s="14">
        <v>2485</v>
      </c>
    </row>
    <row r="82" spans="1:3" x14ac:dyDescent="0.3">
      <c r="A82" s="19" t="s">
        <v>3952</v>
      </c>
      <c r="B82" s="14">
        <v>1750</v>
      </c>
      <c r="C82" s="14">
        <v>425</v>
      </c>
    </row>
    <row r="83" spans="1:3" x14ac:dyDescent="0.3">
      <c r="A83" s="19" t="s">
        <v>3984</v>
      </c>
      <c r="B83" s="14">
        <v>1500</v>
      </c>
      <c r="C83" s="14">
        <v>32</v>
      </c>
    </row>
    <row r="84" spans="1:3" x14ac:dyDescent="0.3">
      <c r="A84" s="19" t="s">
        <v>3975</v>
      </c>
      <c r="B84" s="14">
        <v>2000</v>
      </c>
      <c r="C84" s="14">
        <v>214</v>
      </c>
    </row>
    <row r="85" spans="1:3" x14ac:dyDescent="0.3">
      <c r="A85" s="19" t="s">
        <v>4019</v>
      </c>
      <c r="B85" s="14">
        <v>7000</v>
      </c>
      <c r="C85" s="14">
        <v>0</v>
      </c>
    </row>
    <row r="86" spans="1:3" x14ac:dyDescent="0.3">
      <c r="A86" s="19" t="s">
        <v>3994</v>
      </c>
      <c r="B86" s="14">
        <v>1250</v>
      </c>
      <c r="C86" s="14">
        <v>715</v>
      </c>
    </row>
    <row r="87" spans="1:3" x14ac:dyDescent="0.3">
      <c r="A87" s="19" t="s">
        <v>2852</v>
      </c>
      <c r="B87" s="14">
        <v>5000</v>
      </c>
      <c r="C87" s="14">
        <v>95</v>
      </c>
    </row>
    <row r="88" spans="1:3" x14ac:dyDescent="0.3">
      <c r="A88" s="19" t="s">
        <v>2865</v>
      </c>
      <c r="B88" s="14">
        <v>2888</v>
      </c>
      <c r="C88" s="14">
        <v>0</v>
      </c>
    </row>
    <row r="89" spans="1:3" x14ac:dyDescent="0.3">
      <c r="A89" s="19" t="s">
        <v>3962</v>
      </c>
      <c r="B89" s="14">
        <v>2000</v>
      </c>
      <c r="C89" s="14">
        <v>285</v>
      </c>
    </row>
    <row r="90" spans="1:3" x14ac:dyDescent="0.3">
      <c r="A90" s="19" t="s">
        <v>2898</v>
      </c>
      <c r="B90" s="14">
        <v>7500</v>
      </c>
      <c r="C90" s="14">
        <v>316</v>
      </c>
    </row>
    <row r="91" spans="1:3" x14ac:dyDescent="0.3">
      <c r="A91" s="19" t="s">
        <v>3967</v>
      </c>
      <c r="B91" s="14">
        <v>15000</v>
      </c>
      <c r="C91" s="14">
        <v>11</v>
      </c>
    </row>
    <row r="92" spans="1:3" x14ac:dyDescent="0.3">
      <c r="A92" s="19" t="s">
        <v>3841</v>
      </c>
      <c r="B92" s="14">
        <v>9800</v>
      </c>
      <c r="C92" s="14">
        <v>4066</v>
      </c>
    </row>
    <row r="93" spans="1:3" x14ac:dyDescent="0.3">
      <c r="A93" s="19" t="s">
        <v>2862</v>
      </c>
      <c r="B93" s="14">
        <v>12700</v>
      </c>
      <c r="C93" s="14">
        <v>55</v>
      </c>
    </row>
    <row r="94" spans="1:3" x14ac:dyDescent="0.3">
      <c r="A94" s="19" t="s">
        <v>2903</v>
      </c>
      <c r="B94" s="14">
        <v>5000</v>
      </c>
      <c r="C94" s="14">
        <v>39</v>
      </c>
    </row>
    <row r="95" spans="1:3" x14ac:dyDescent="0.3">
      <c r="A95" s="19" t="s">
        <v>3966</v>
      </c>
      <c r="B95" s="14">
        <v>2825</v>
      </c>
      <c r="C95" s="14">
        <v>211</v>
      </c>
    </row>
    <row r="96" spans="1:3" x14ac:dyDescent="0.3">
      <c r="A96" s="19" t="s">
        <v>2879</v>
      </c>
      <c r="B96" s="14">
        <v>11200</v>
      </c>
      <c r="C96" s="14">
        <v>29</v>
      </c>
    </row>
    <row r="97" spans="1:3" x14ac:dyDescent="0.3">
      <c r="A97" s="19" t="s">
        <v>4042</v>
      </c>
      <c r="B97" s="14">
        <v>5600</v>
      </c>
      <c r="C97" s="14">
        <v>460</v>
      </c>
    </row>
    <row r="98" spans="1:3" x14ac:dyDescent="0.3">
      <c r="A98" s="19" t="s">
        <v>3861</v>
      </c>
      <c r="B98" s="14">
        <v>5000</v>
      </c>
      <c r="C98" s="14">
        <v>60</v>
      </c>
    </row>
    <row r="99" spans="1:3" x14ac:dyDescent="0.3">
      <c r="A99" s="19" t="s">
        <v>2845</v>
      </c>
      <c r="B99" s="14">
        <v>7500</v>
      </c>
      <c r="C99" s="14">
        <v>2366</v>
      </c>
    </row>
    <row r="100" spans="1:3" x14ac:dyDescent="0.3">
      <c r="A100" s="19" t="s">
        <v>2889</v>
      </c>
      <c r="B100" s="14">
        <v>3000</v>
      </c>
      <c r="C100" s="14">
        <v>1142</v>
      </c>
    </row>
    <row r="101" spans="1:3" x14ac:dyDescent="0.3">
      <c r="A101" s="19" t="s">
        <v>4009</v>
      </c>
      <c r="B101" s="14">
        <v>2000</v>
      </c>
      <c r="C101" s="14">
        <v>26</v>
      </c>
    </row>
    <row r="102" spans="1:3" x14ac:dyDescent="0.3">
      <c r="A102" s="19" t="s">
        <v>3922</v>
      </c>
      <c r="B102" s="14">
        <v>150</v>
      </c>
      <c r="C102" s="14">
        <v>15</v>
      </c>
    </row>
    <row r="103" spans="1:3" x14ac:dyDescent="0.3">
      <c r="A103" s="19" t="s">
        <v>4063</v>
      </c>
      <c r="B103" s="14">
        <v>5000</v>
      </c>
      <c r="C103" s="14">
        <v>3045</v>
      </c>
    </row>
    <row r="104" spans="1:3" x14ac:dyDescent="0.3">
      <c r="A104" s="19" t="s">
        <v>2894</v>
      </c>
      <c r="B104" s="14">
        <v>50000</v>
      </c>
      <c r="C104" s="14">
        <v>0</v>
      </c>
    </row>
    <row r="105" spans="1:3" x14ac:dyDescent="0.3">
      <c r="A105" s="19" t="s">
        <v>3897</v>
      </c>
      <c r="B105" s="14">
        <v>2500</v>
      </c>
      <c r="C105" s="14">
        <v>135</v>
      </c>
    </row>
    <row r="106" spans="1:3" x14ac:dyDescent="0.3">
      <c r="A106" s="19" t="s">
        <v>2848</v>
      </c>
      <c r="B106" s="14">
        <v>35000</v>
      </c>
      <c r="C106" s="14">
        <v>70</v>
      </c>
    </row>
    <row r="107" spans="1:3" x14ac:dyDescent="0.3">
      <c r="A107" s="19" t="s">
        <v>3854</v>
      </c>
      <c r="B107" s="14">
        <v>5000</v>
      </c>
      <c r="C107" s="14">
        <v>260</v>
      </c>
    </row>
    <row r="108" spans="1:3" x14ac:dyDescent="0.3">
      <c r="A108" s="19" t="s">
        <v>2882</v>
      </c>
      <c r="B108" s="14">
        <v>750</v>
      </c>
      <c r="C108" s="14">
        <v>252</v>
      </c>
    </row>
    <row r="109" spans="1:3" x14ac:dyDescent="0.3">
      <c r="A109" s="19" t="s">
        <v>3929</v>
      </c>
      <c r="B109" s="14">
        <v>12000</v>
      </c>
      <c r="C109" s="14">
        <v>1</v>
      </c>
    </row>
    <row r="110" spans="1:3" x14ac:dyDescent="0.3">
      <c r="A110" s="19" t="s">
        <v>3957</v>
      </c>
      <c r="B110" s="14">
        <v>3000</v>
      </c>
      <c r="C110" s="14">
        <v>45</v>
      </c>
    </row>
    <row r="111" spans="1:3" x14ac:dyDescent="0.3">
      <c r="A111" s="19" t="s">
        <v>3989</v>
      </c>
      <c r="B111" s="14">
        <v>50000</v>
      </c>
      <c r="C111" s="14">
        <v>3</v>
      </c>
    </row>
    <row r="112" spans="1:3" x14ac:dyDescent="0.3">
      <c r="A112" s="19" t="s">
        <v>3909</v>
      </c>
      <c r="B112" s="14">
        <v>15000</v>
      </c>
      <c r="C112" s="14">
        <v>1</v>
      </c>
    </row>
    <row r="113" spans="1:3" x14ac:dyDescent="0.3">
      <c r="A113" s="19" t="s">
        <v>3900</v>
      </c>
      <c r="B113" s="14">
        <v>1500</v>
      </c>
      <c r="C113" s="14">
        <v>0</v>
      </c>
    </row>
    <row r="114" spans="1:3" x14ac:dyDescent="0.3">
      <c r="A114" s="19" t="s">
        <v>4095</v>
      </c>
      <c r="B114" s="14">
        <v>4500</v>
      </c>
      <c r="C114" s="14">
        <v>50</v>
      </c>
    </row>
    <row r="115" spans="1:3" x14ac:dyDescent="0.3">
      <c r="A115" s="19" t="s">
        <v>3730</v>
      </c>
      <c r="B115" s="14">
        <v>1500</v>
      </c>
      <c r="C115" s="14">
        <v>0</v>
      </c>
    </row>
    <row r="116" spans="1:3" x14ac:dyDescent="0.3">
      <c r="A116" s="19" t="s">
        <v>2874</v>
      </c>
      <c r="B116" s="14">
        <v>5000</v>
      </c>
      <c r="C116" s="14">
        <v>271</v>
      </c>
    </row>
    <row r="117" spans="1:3" x14ac:dyDescent="0.3">
      <c r="A117" s="19" t="s">
        <v>3845</v>
      </c>
      <c r="B117" s="14">
        <v>13000</v>
      </c>
      <c r="C117" s="14">
        <v>2129</v>
      </c>
    </row>
    <row r="118" spans="1:3" x14ac:dyDescent="0.3">
      <c r="A118" s="19" t="s">
        <v>4094</v>
      </c>
      <c r="B118" s="14">
        <v>75000</v>
      </c>
      <c r="C118" s="14">
        <v>0</v>
      </c>
    </row>
    <row r="119" spans="1:3" x14ac:dyDescent="0.3">
      <c r="A119" s="19" t="s">
        <v>4023</v>
      </c>
      <c r="B119" s="14">
        <v>3000</v>
      </c>
      <c r="C119" s="14">
        <v>215</v>
      </c>
    </row>
    <row r="120" spans="1:3" x14ac:dyDescent="0.3">
      <c r="A120" s="19" t="s">
        <v>2891</v>
      </c>
      <c r="B120" s="14">
        <v>10000</v>
      </c>
      <c r="C120" s="14">
        <v>273</v>
      </c>
    </row>
    <row r="121" spans="1:3" x14ac:dyDescent="0.3">
      <c r="A121" s="19" t="s">
        <v>2907</v>
      </c>
      <c r="B121" s="14">
        <v>2500</v>
      </c>
      <c r="C121" s="14">
        <v>2</v>
      </c>
    </row>
    <row r="122" spans="1:3" x14ac:dyDescent="0.3">
      <c r="A122" s="19" t="s">
        <v>4090</v>
      </c>
      <c r="B122" s="14">
        <v>2000</v>
      </c>
      <c r="C122" s="14">
        <v>730</v>
      </c>
    </row>
    <row r="123" spans="1:3" x14ac:dyDescent="0.3">
      <c r="A123" s="19" t="s">
        <v>2872</v>
      </c>
      <c r="B123" s="14">
        <v>3000</v>
      </c>
      <c r="C123" s="14">
        <v>0</v>
      </c>
    </row>
    <row r="124" spans="1:3" x14ac:dyDescent="0.3">
      <c r="A124" s="19" t="s">
        <v>2860</v>
      </c>
      <c r="B124" s="14">
        <v>4000</v>
      </c>
      <c r="C124" s="14">
        <v>266</v>
      </c>
    </row>
    <row r="125" spans="1:3" x14ac:dyDescent="0.3">
      <c r="A125" s="19" t="s">
        <v>3844</v>
      </c>
      <c r="B125" s="14">
        <v>10500</v>
      </c>
      <c r="C125" s="14">
        <v>1697</v>
      </c>
    </row>
    <row r="126" spans="1:3" x14ac:dyDescent="0.3">
      <c r="A126" s="19" t="s">
        <v>3891</v>
      </c>
      <c r="B126" s="14">
        <v>15000</v>
      </c>
      <c r="C126" s="14">
        <v>520</v>
      </c>
    </row>
    <row r="127" spans="1:3" x14ac:dyDescent="0.3">
      <c r="A127" s="19" t="s">
        <v>3999</v>
      </c>
      <c r="B127" s="14">
        <v>2000</v>
      </c>
      <c r="C127" s="14">
        <v>201</v>
      </c>
    </row>
    <row r="128" spans="1:3" x14ac:dyDescent="0.3">
      <c r="A128" s="19" t="s">
        <v>3961</v>
      </c>
      <c r="B128" s="14">
        <v>2000</v>
      </c>
      <c r="C128" s="14">
        <v>126</v>
      </c>
    </row>
    <row r="129" spans="1:3" x14ac:dyDescent="0.3">
      <c r="A129" s="19" t="s">
        <v>3842</v>
      </c>
      <c r="B129" s="14">
        <v>40000</v>
      </c>
      <c r="C129" s="14">
        <v>842</v>
      </c>
    </row>
    <row r="130" spans="1:3" x14ac:dyDescent="0.3">
      <c r="A130" s="19" t="s">
        <v>3727</v>
      </c>
      <c r="B130" s="14">
        <v>1000</v>
      </c>
      <c r="C130" s="14">
        <v>100</v>
      </c>
    </row>
    <row r="131" spans="1:3" x14ac:dyDescent="0.3">
      <c r="A131" s="19" t="s">
        <v>3477</v>
      </c>
      <c r="B131" s="14">
        <v>700</v>
      </c>
      <c r="C131" s="14">
        <v>150</v>
      </c>
    </row>
    <row r="132" spans="1:3" x14ac:dyDescent="0.3">
      <c r="A132" s="19" t="s">
        <v>4097</v>
      </c>
      <c r="B132" s="14">
        <v>600</v>
      </c>
      <c r="C132" s="14">
        <v>0</v>
      </c>
    </row>
    <row r="133" spans="1:3" x14ac:dyDescent="0.3">
      <c r="A133" s="19" t="s">
        <v>4038</v>
      </c>
      <c r="B133" s="14">
        <v>10000</v>
      </c>
      <c r="C133" s="14">
        <v>21</v>
      </c>
    </row>
    <row r="134" spans="1:3" x14ac:dyDescent="0.3">
      <c r="A134" s="19" t="s">
        <v>3908</v>
      </c>
      <c r="B134" s="14">
        <v>8000</v>
      </c>
      <c r="C134" s="14">
        <v>2993</v>
      </c>
    </row>
    <row r="135" spans="1:3" x14ac:dyDescent="0.3">
      <c r="A135" s="19" t="s">
        <v>4010</v>
      </c>
      <c r="B135" s="14">
        <v>9000</v>
      </c>
      <c r="C135" s="14">
        <v>0</v>
      </c>
    </row>
    <row r="136" spans="1:3" x14ac:dyDescent="0.3">
      <c r="A136" s="19" t="s">
        <v>3972</v>
      </c>
      <c r="B136" s="14">
        <v>678</v>
      </c>
      <c r="C136" s="14">
        <v>0</v>
      </c>
    </row>
    <row r="137" spans="1:3" x14ac:dyDescent="0.3">
      <c r="A137" s="19" t="s">
        <v>3963</v>
      </c>
      <c r="B137" s="14">
        <v>7500</v>
      </c>
      <c r="C137" s="14">
        <v>45</v>
      </c>
    </row>
    <row r="138" spans="1:3" x14ac:dyDescent="0.3">
      <c r="A138" s="19" t="s">
        <v>4058</v>
      </c>
      <c r="B138" s="14">
        <v>20000</v>
      </c>
      <c r="C138" s="14">
        <v>490</v>
      </c>
    </row>
    <row r="139" spans="1:3" x14ac:dyDescent="0.3">
      <c r="A139" s="19" t="s">
        <v>3843</v>
      </c>
      <c r="B139" s="14">
        <v>7000</v>
      </c>
      <c r="C139" s="14">
        <v>189</v>
      </c>
    </row>
    <row r="140" spans="1:3" x14ac:dyDescent="0.3">
      <c r="A140" s="19" t="s">
        <v>3890</v>
      </c>
      <c r="B140" s="14">
        <v>50000</v>
      </c>
      <c r="C140" s="14">
        <v>10775</v>
      </c>
    </row>
    <row r="141" spans="1:3" x14ac:dyDescent="0.3">
      <c r="A141" s="19" t="s">
        <v>4025</v>
      </c>
      <c r="B141" s="14">
        <v>20000</v>
      </c>
      <c r="C141" s="14">
        <v>0</v>
      </c>
    </row>
    <row r="142" spans="1:3" x14ac:dyDescent="0.3">
      <c r="A142" s="19" t="s">
        <v>2906</v>
      </c>
      <c r="B142" s="14">
        <v>6000</v>
      </c>
      <c r="C142" s="14">
        <v>565</v>
      </c>
    </row>
    <row r="143" spans="1:3" x14ac:dyDescent="0.3">
      <c r="A143" s="19" t="s">
        <v>3987</v>
      </c>
      <c r="B143" s="14">
        <v>500</v>
      </c>
      <c r="C143" s="14">
        <v>100</v>
      </c>
    </row>
    <row r="144" spans="1:3" x14ac:dyDescent="0.3">
      <c r="A144" s="19" t="s">
        <v>4046</v>
      </c>
      <c r="B144" s="14">
        <v>1500</v>
      </c>
      <c r="C144" s="14">
        <v>1</v>
      </c>
    </row>
    <row r="145" spans="1:3" x14ac:dyDescent="0.3">
      <c r="A145" s="19" t="s">
        <v>3738</v>
      </c>
      <c r="B145" s="14">
        <v>20000</v>
      </c>
      <c r="C145" s="14">
        <v>0</v>
      </c>
    </row>
    <row r="146" spans="1:3" x14ac:dyDescent="0.3">
      <c r="A146" s="19" t="s">
        <v>4069</v>
      </c>
      <c r="B146" s="14">
        <v>3500</v>
      </c>
      <c r="C146" s="14">
        <v>37</v>
      </c>
    </row>
    <row r="147" spans="1:3" x14ac:dyDescent="0.3">
      <c r="A147" s="19" t="s">
        <v>3888</v>
      </c>
      <c r="B147" s="14">
        <v>800</v>
      </c>
      <c r="C147" s="14">
        <v>260</v>
      </c>
    </row>
    <row r="148" spans="1:3" x14ac:dyDescent="0.3">
      <c r="A148" s="19" t="s">
        <v>4047</v>
      </c>
      <c r="B148" s="14">
        <v>500</v>
      </c>
      <c r="C148" s="14">
        <v>0</v>
      </c>
    </row>
    <row r="149" spans="1:3" x14ac:dyDescent="0.3">
      <c r="A149" s="19" t="s">
        <v>3726</v>
      </c>
      <c r="B149" s="14">
        <v>5000</v>
      </c>
      <c r="C149" s="14">
        <v>362</v>
      </c>
    </row>
    <row r="150" spans="1:3" x14ac:dyDescent="0.3">
      <c r="A150" s="19" t="s">
        <v>3990</v>
      </c>
      <c r="B150" s="14">
        <v>4000</v>
      </c>
      <c r="C150" s="14">
        <v>10</v>
      </c>
    </row>
    <row r="151" spans="1:3" x14ac:dyDescent="0.3">
      <c r="A151" s="19" t="s">
        <v>4064</v>
      </c>
      <c r="B151" s="14">
        <v>3495</v>
      </c>
      <c r="C151" s="14">
        <v>34.950000000000003</v>
      </c>
    </row>
    <row r="152" spans="1:3" x14ac:dyDescent="0.3">
      <c r="A152" s="19" t="s">
        <v>4057</v>
      </c>
      <c r="B152" s="14">
        <v>525</v>
      </c>
      <c r="C152" s="14">
        <v>0</v>
      </c>
    </row>
    <row r="153" spans="1:3" x14ac:dyDescent="0.3">
      <c r="A153" s="19" t="s">
        <v>4075</v>
      </c>
      <c r="B153" s="14">
        <v>3000</v>
      </c>
      <c r="C153" s="14">
        <v>5</v>
      </c>
    </row>
    <row r="154" spans="1:3" x14ac:dyDescent="0.3">
      <c r="A154" s="19" t="s">
        <v>3973</v>
      </c>
      <c r="B154" s="14">
        <v>1300</v>
      </c>
      <c r="C154" s="14">
        <v>620</v>
      </c>
    </row>
    <row r="155" spans="1:3" x14ac:dyDescent="0.3">
      <c r="A155" s="19" t="s">
        <v>3896</v>
      </c>
      <c r="B155" s="14">
        <v>10000</v>
      </c>
      <c r="C155" s="14">
        <v>125</v>
      </c>
    </row>
    <row r="156" spans="1:3" x14ac:dyDescent="0.3">
      <c r="A156" s="19" t="s">
        <v>3858</v>
      </c>
      <c r="B156" s="14">
        <v>2000</v>
      </c>
      <c r="C156" s="14">
        <v>100</v>
      </c>
    </row>
    <row r="157" spans="1:3" x14ac:dyDescent="0.3">
      <c r="A157" s="19" t="s">
        <v>4107</v>
      </c>
      <c r="B157" s="14">
        <v>3000</v>
      </c>
      <c r="C157" s="14">
        <v>94</v>
      </c>
    </row>
    <row r="158" spans="1:3" x14ac:dyDescent="0.3">
      <c r="A158" s="19" t="s">
        <v>2893</v>
      </c>
      <c r="B158" s="14">
        <v>5000</v>
      </c>
      <c r="C158" s="14">
        <v>25</v>
      </c>
    </row>
    <row r="159" spans="1:3" x14ac:dyDescent="0.3">
      <c r="A159" s="19" t="s">
        <v>2875</v>
      </c>
      <c r="B159" s="14">
        <v>20000</v>
      </c>
      <c r="C159" s="14">
        <v>7</v>
      </c>
    </row>
    <row r="160" spans="1:3" x14ac:dyDescent="0.3">
      <c r="A160" s="19" t="s">
        <v>3849</v>
      </c>
      <c r="B160" s="14">
        <v>10000</v>
      </c>
      <c r="C160" s="14">
        <v>20</v>
      </c>
    </row>
    <row r="161" spans="1:3" x14ac:dyDescent="0.3">
      <c r="A161" s="19" t="s">
        <v>2850</v>
      </c>
      <c r="B161" s="14">
        <v>8000</v>
      </c>
      <c r="C161" s="14">
        <v>311</v>
      </c>
    </row>
    <row r="162" spans="1:3" x14ac:dyDescent="0.3">
      <c r="A162" s="19" t="s">
        <v>3977</v>
      </c>
      <c r="B162" s="14">
        <v>2500</v>
      </c>
      <c r="C162" s="14">
        <v>450</v>
      </c>
    </row>
    <row r="163" spans="1:3" x14ac:dyDescent="0.3">
      <c r="A163" s="19" t="s">
        <v>3864</v>
      </c>
      <c r="B163" s="14">
        <v>2000</v>
      </c>
      <c r="C163" s="14">
        <v>251</v>
      </c>
    </row>
    <row r="164" spans="1:3" x14ac:dyDescent="0.3">
      <c r="A164" s="19" t="s">
        <v>4103</v>
      </c>
      <c r="B164" s="14">
        <v>2000</v>
      </c>
      <c r="C164" s="14">
        <v>41</v>
      </c>
    </row>
    <row r="165" spans="1:3" x14ac:dyDescent="0.3">
      <c r="A165" s="19" t="s">
        <v>3965</v>
      </c>
      <c r="B165" s="14">
        <v>5000</v>
      </c>
      <c r="C165" s="14">
        <v>527</v>
      </c>
    </row>
    <row r="166" spans="1:3" x14ac:dyDescent="0.3">
      <c r="A166" s="19" t="s">
        <v>4054</v>
      </c>
      <c r="B166" s="14">
        <v>3750</v>
      </c>
      <c r="C166" s="14">
        <v>95</v>
      </c>
    </row>
    <row r="167" spans="1:3" x14ac:dyDescent="0.3">
      <c r="A167" s="19" t="s">
        <v>3731</v>
      </c>
      <c r="B167" s="14">
        <v>1500</v>
      </c>
      <c r="C167" s="14">
        <v>427</v>
      </c>
    </row>
    <row r="168" spans="1:3" x14ac:dyDescent="0.3">
      <c r="A168" s="19" t="s">
        <v>4011</v>
      </c>
      <c r="B168" s="14">
        <v>7000</v>
      </c>
      <c r="C168" s="14">
        <v>1</v>
      </c>
    </row>
    <row r="169" spans="1:3" x14ac:dyDescent="0.3">
      <c r="A169" s="19" t="s">
        <v>3941</v>
      </c>
      <c r="B169" s="14">
        <v>5000</v>
      </c>
      <c r="C169" s="14">
        <v>0</v>
      </c>
    </row>
    <row r="170" spans="1:3" x14ac:dyDescent="0.3">
      <c r="A170" s="19" t="s">
        <v>3955</v>
      </c>
      <c r="B170" s="14">
        <v>2000</v>
      </c>
      <c r="C170" s="14">
        <v>641</v>
      </c>
    </row>
    <row r="171" spans="1:3" x14ac:dyDescent="0.3">
      <c r="A171" s="19" t="s">
        <v>3886</v>
      </c>
      <c r="B171" s="14">
        <v>8000</v>
      </c>
      <c r="C171" s="14">
        <v>118</v>
      </c>
    </row>
    <row r="172" spans="1:3" x14ac:dyDescent="0.3">
      <c r="A172" s="19" t="s">
        <v>2846</v>
      </c>
      <c r="B172" s="14">
        <v>8000</v>
      </c>
      <c r="C172" s="14">
        <v>0</v>
      </c>
    </row>
    <row r="173" spans="1:3" x14ac:dyDescent="0.3">
      <c r="A173" s="19" t="s">
        <v>2892</v>
      </c>
      <c r="B173" s="14">
        <v>5500</v>
      </c>
      <c r="C173" s="14">
        <v>500</v>
      </c>
    </row>
    <row r="174" spans="1:3" x14ac:dyDescent="0.3">
      <c r="A174" s="19" t="s">
        <v>3887</v>
      </c>
      <c r="B174" s="14">
        <v>15000</v>
      </c>
      <c r="C174" s="14">
        <v>2524</v>
      </c>
    </row>
    <row r="175" spans="1:3" x14ac:dyDescent="0.3">
      <c r="A175" s="19" t="s">
        <v>4000</v>
      </c>
      <c r="B175" s="14">
        <v>500</v>
      </c>
      <c r="C175" s="14">
        <v>1</v>
      </c>
    </row>
    <row r="176" spans="1:3" x14ac:dyDescent="0.3">
      <c r="A176" s="19" t="s">
        <v>4066</v>
      </c>
      <c r="B176" s="14">
        <v>1000</v>
      </c>
      <c r="C176" s="14">
        <v>165</v>
      </c>
    </row>
    <row r="177" spans="1:3" x14ac:dyDescent="0.3">
      <c r="A177" s="19" t="s">
        <v>4022</v>
      </c>
      <c r="B177" s="14">
        <v>4000</v>
      </c>
      <c r="C177" s="14">
        <v>0</v>
      </c>
    </row>
    <row r="178" spans="1:3" x14ac:dyDescent="0.3">
      <c r="A178" s="19" t="s">
        <v>3743</v>
      </c>
      <c r="B178" s="14">
        <v>8500</v>
      </c>
      <c r="C178" s="14">
        <v>202</v>
      </c>
    </row>
    <row r="179" spans="1:3" x14ac:dyDescent="0.3">
      <c r="A179" s="19" t="s">
        <v>4083</v>
      </c>
      <c r="B179" s="14">
        <v>9600</v>
      </c>
      <c r="C179" s="14">
        <v>0</v>
      </c>
    </row>
    <row r="180" spans="1:3" x14ac:dyDescent="0.3">
      <c r="A180" s="19" t="s">
        <v>2855</v>
      </c>
      <c r="B180" s="14">
        <v>600</v>
      </c>
      <c r="C180" s="14">
        <v>300</v>
      </c>
    </row>
    <row r="181" spans="1:3" x14ac:dyDescent="0.3">
      <c r="A181" s="19" t="s">
        <v>3970</v>
      </c>
      <c r="B181" s="14">
        <v>5000</v>
      </c>
      <c r="C181" s="14">
        <v>3905</v>
      </c>
    </row>
    <row r="182" spans="1:3" x14ac:dyDescent="0.3">
      <c r="A182" s="19" t="s">
        <v>3928</v>
      </c>
      <c r="B182" s="14">
        <v>8000</v>
      </c>
      <c r="C182" s="14">
        <v>0</v>
      </c>
    </row>
    <row r="183" spans="1:3" x14ac:dyDescent="0.3">
      <c r="A183" s="19" t="s">
        <v>2843</v>
      </c>
      <c r="B183" s="14">
        <v>1200</v>
      </c>
      <c r="C183" s="14">
        <v>0</v>
      </c>
    </row>
    <row r="184" spans="1:3" x14ac:dyDescent="0.3">
      <c r="A184" s="19" t="s">
        <v>4020</v>
      </c>
      <c r="B184" s="14">
        <v>800</v>
      </c>
      <c r="C184" s="14">
        <v>10</v>
      </c>
    </row>
    <row r="185" spans="1:3" x14ac:dyDescent="0.3">
      <c r="A185" s="19" t="s">
        <v>4034</v>
      </c>
      <c r="B185" s="14">
        <v>2500</v>
      </c>
      <c r="C185" s="14">
        <v>301</v>
      </c>
    </row>
    <row r="186" spans="1:3" x14ac:dyDescent="0.3">
      <c r="A186" s="19" t="s">
        <v>3974</v>
      </c>
      <c r="B186" s="14">
        <v>90000</v>
      </c>
      <c r="C186" s="14">
        <v>1305</v>
      </c>
    </row>
    <row r="187" spans="1:3" x14ac:dyDescent="0.3">
      <c r="A187" s="19" t="s">
        <v>3988</v>
      </c>
      <c r="B187" s="14">
        <v>10000</v>
      </c>
      <c r="C187" s="14">
        <v>541</v>
      </c>
    </row>
    <row r="188" spans="1:3" x14ac:dyDescent="0.3">
      <c r="A188" s="19" t="s">
        <v>4030</v>
      </c>
      <c r="B188" s="14">
        <v>13500</v>
      </c>
      <c r="C188" s="14">
        <v>200</v>
      </c>
    </row>
    <row r="189" spans="1:3" x14ac:dyDescent="0.3">
      <c r="A189" s="19" t="s">
        <v>3944</v>
      </c>
      <c r="B189" s="14">
        <v>3000</v>
      </c>
      <c r="C189" s="14">
        <v>101</v>
      </c>
    </row>
    <row r="190" spans="1:3" x14ac:dyDescent="0.3">
      <c r="A190" s="19" t="s">
        <v>3857</v>
      </c>
      <c r="B190" s="14">
        <v>6000</v>
      </c>
      <c r="C190" s="14">
        <v>1060</v>
      </c>
    </row>
    <row r="191" spans="1:3" x14ac:dyDescent="0.3">
      <c r="A191" s="19" t="s">
        <v>3998</v>
      </c>
      <c r="B191" s="14">
        <v>1250</v>
      </c>
      <c r="C191" s="14">
        <v>23</v>
      </c>
    </row>
    <row r="192" spans="1:3" x14ac:dyDescent="0.3">
      <c r="A192" s="19" t="s">
        <v>3949</v>
      </c>
      <c r="B192" s="14">
        <v>26000</v>
      </c>
      <c r="C192" s="14">
        <v>25</v>
      </c>
    </row>
    <row r="193" spans="1:3" x14ac:dyDescent="0.3">
      <c r="A193" s="19" t="s">
        <v>2871</v>
      </c>
      <c r="B193" s="14">
        <v>10000</v>
      </c>
      <c r="C193" s="14">
        <v>467</v>
      </c>
    </row>
    <row r="194" spans="1:3" x14ac:dyDescent="0.3">
      <c r="A194" s="19" t="s">
        <v>4104</v>
      </c>
      <c r="B194" s="14">
        <v>3000</v>
      </c>
      <c r="C194" s="14">
        <v>59</v>
      </c>
    </row>
    <row r="195" spans="1:3" x14ac:dyDescent="0.3">
      <c r="A195" s="19" t="s">
        <v>4043</v>
      </c>
      <c r="B195" s="14">
        <v>5000</v>
      </c>
      <c r="C195" s="14">
        <v>110</v>
      </c>
    </row>
    <row r="196" spans="1:3" x14ac:dyDescent="0.3">
      <c r="A196" s="19" t="s">
        <v>3851</v>
      </c>
      <c r="B196" s="14">
        <v>11000</v>
      </c>
      <c r="C196" s="14">
        <v>1788</v>
      </c>
    </row>
    <row r="197" spans="1:3" x14ac:dyDescent="0.3">
      <c r="A197" s="19" t="s">
        <v>4006</v>
      </c>
      <c r="B197" s="14">
        <v>7200</v>
      </c>
      <c r="C197" s="14">
        <v>1742</v>
      </c>
    </row>
    <row r="198" spans="1:3" x14ac:dyDescent="0.3">
      <c r="A198" s="19" t="s">
        <v>3859</v>
      </c>
      <c r="B198" s="14">
        <v>7500</v>
      </c>
      <c r="C198" s="14">
        <v>1</v>
      </c>
    </row>
    <row r="199" spans="1:3" x14ac:dyDescent="0.3">
      <c r="A199" s="19" t="s">
        <v>2911</v>
      </c>
      <c r="B199" s="14">
        <v>1800</v>
      </c>
      <c r="C199" s="14">
        <v>657</v>
      </c>
    </row>
    <row r="200" spans="1:3" x14ac:dyDescent="0.3">
      <c r="A200" s="19" t="s">
        <v>3996</v>
      </c>
      <c r="B200" s="14">
        <v>8000</v>
      </c>
      <c r="C200" s="14">
        <v>10</v>
      </c>
    </row>
    <row r="201" spans="1:3" x14ac:dyDescent="0.3">
      <c r="A201" s="19" t="s">
        <v>2899</v>
      </c>
      <c r="B201" s="14">
        <v>10000</v>
      </c>
      <c r="C201" s="14">
        <v>0</v>
      </c>
    </row>
    <row r="202" spans="1:3" x14ac:dyDescent="0.3">
      <c r="A202" s="19" t="s">
        <v>3741</v>
      </c>
      <c r="B202" s="14">
        <v>1200</v>
      </c>
      <c r="C202" s="14">
        <v>0</v>
      </c>
    </row>
    <row r="203" spans="1:3" x14ac:dyDescent="0.3">
      <c r="A203" s="19" t="s">
        <v>3947</v>
      </c>
      <c r="B203" s="14">
        <v>4000</v>
      </c>
      <c r="C203" s="14">
        <v>25</v>
      </c>
    </row>
    <row r="204" spans="1:3" x14ac:dyDescent="0.3">
      <c r="A204" s="19" t="s">
        <v>3910</v>
      </c>
      <c r="B204" s="14">
        <v>10000</v>
      </c>
      <c r="C204" s="14">
        <v>1000</v>
      </c>
    </row>
    <row r="205" spans="1:3" x14ac:dyDescent="0.3">
      <c r="A205" s="19" t="s">
        <v>3852</v>
      </c>
      <c r="B205" s="14">
        <v>1000</v>
      </c>
      <c r="C205" s="14">
        <v>25</v>
      </c>
    </row>
    <row r="206" spans="1:3" x14ac:dyDescent="0.3">
      <c r="A206" s="19" t="s">
        <v>4045</v>
      </c>
      <c r="B206" s="14">
        <v>20000</v>
      </c>
      <c r="C206" s="14">
        <v>16</v>
      </c>
    </row>
    <row r="207" spans="1:3" x14ac:dyDescent="0.3">
      <c r="A207" s="19" t="s">
        <v>3739</v>
      </c>
      <c r="B207" s="14">
        <v>5000</v>
      </c>
      <c r="C207" s="14">
        <v>100</v>
      </c>
    </row>
    <row r="208" spans="1:3" x14ac:dyDescent="0.3">
      <c r="A208" s="19" t="s">
        <v>2856</v>
      </c>
      <c r="B208" s="14">
        <v>3000</v>
      </c>
      <c r="C208" s="14">
        <v>146</v>
      </c>
    </row>
    <row r="209" spans="1:3" x14ac:dyDescent="0.3">
      <c r="A209" s="19" t="s">
        <v>4036</v>
      </c>
      <c r="B209" s="14">
        <v>8000</v>
      </c>
      <c r="C209" s="14">
        <v>2500</v>
      </c>
    </row>
    <row r="210" spans="1:3" x14ac:dyDescent="0.3">
      <c r="A210" s="19" t="s">
        <v>4024</v>
      </c>
      <c r="B210" s="14">
        <v>2000</v>
      </c>
      <c r="C210" s="14">
        <v>561</v>
      </c>
    </row>
    <row r="211" spans="1:3" x14ac:dyDescent="0.3">
      <c r="A211" s="19" t="s">
        <v>2884</v>
      </c>
      <c r="B211" s="14">
        <v>45000</v>
      </c>
      <c r="C211" s="14">
        <v>185</v>
      </c>
    </row>
    <row r="212" spans="1:3" x14ac:dyDescent="0.3">
      <c r="A212" s="19" t="s">
        <v>4031</v>
      </c>
      <c r="B212" s="14">
        <v>10000</v>
      </c>
      <c r="C212" s="14">
        <v>3685</v>
      </c>
    </row>
    <row r="213" spans="1:3" x14ac:dyDescent="0.3">
      <c r="A213" s="19" t="s">
        <v>3921</v>
      </c>
      <c r="B213" s="14">
        <v>15000</v>
      </c>
      <c r="C213" s="14">
        <v>2290</v>
      </c>
    </row>
    <row r="214" spans="1:3" x14ac:dyDescent="0.3">
      <c r="A214" s="19" t="s">
        <v>4026</v>
      </c>
      <c r="B214" s="14">
        <v>2500</v>
      </c>
      <c r="C214" s="14">
        <v>400</v>
      </c>
    </row>
    <row r="215" spans="1:3" x14ac:dyDescent="0.3">
      <c r="A215" s="19" t="s">
        <v>4018</v>
      </c>
      <c r="B215" s="14">
        <v>18000</v>
      </c>
      <c r="C215" s="14">
        <v>12521</v>
      </c>
    </row>
    <row r="216" spans="1:3" x14ac:dyDescent="0.3">
      <c r="A216" s="19" t="s">
        <v>4028</v>
      </c>
      <c r="B216" s="14">
        <v>6048</v>
      </c>
      <c r="C216" s="14">
        <v>413</v>
      </c>
    </row>
    <row r="217" spans="1:3" x14ac:dyDescent="0.3">
      <c r="A217" s="19" t="s">
        <v>3850</v>
      </c>
      <c r="B217" s="14">
        <v>100000</v>
      </c>
      <c r="C217" s="14">
        <v>26</v>
      </c>
    </row>
    <row r="218" spans="1:3" x14ac:dyDescent="0.3">
      <c r="A218" s="19" t="s">
        <v>4033</v>
      </c>
      <c r="B218" s="14">
        <v>700</v>
      </c>
      <c r="C218" s="14">
        <v>80</v>
      </c>
    </row>
    <row r="219" spans="1:3" x14ac:dyDescent="0.3">
      <c r="A219" s="19" t="s">
        <v>3728</v>
      </c>
      <c r="B219" s="14">
        <v>5500</v>
      </c>
      <c r="C219" s="14">
        <v>620</v>
      </c>
    </row>
    <row r="220" spans="1:3" x14ac:dyDescent="0.3">
      <c r="A220" s="19" t="s">
        <v>4013</v>
      </c>
      <c r="B220" s="14">
        <v>10000</v>
      </c>
      <c r="C220" s="14">
        <v>105</v>
      </c>
    </row>
    <row r="221" spans="1:3" x14ac:dyDescent="0.3">
      <c r="A221" s="19" t="s">
        <v>2913</v>
      </c>
      <c r="B221" s="14">
        <v>10000</v>
      </c>
      <c r="C221" s="14">
        <v>2</v>
      </c>
    </row>
    <row r="222" spans="1:3" x14ac:dyDescent="0.3">
      <c r="A222" s="19" t="s">
        <v>2890</v>
      </c>
      <c r="B222" s="14">
        <v>2000</v>
      </c>
      <c r="C222" s="14">
        <v>21</v>
      </c>
    </row>
    <row r="223" spans="1:3" x14ac:dyDescent="0.3">
      <c r="A223" s="19" t="s">
        <v>3889</v>
      </c>
      <c r="B223" s="14">
        <v>1000</v>
      </c>
      <c r="C223" s="14">
        <v>0</v>
      </c>
    </row>
    <row r="224" spans="1:3" x14ac:dyDescent="0.3">
      <c r="A224" s="19" t="s">
        <v>3968</v>
      </c>
      <c r="B224" s="14">
        <v>14000</v>
      </c>
      <c r="C224" s="14">
        <v>136</v>
      </c>
    </row>
    <row r="225" spans="1:3" x14ac:dyDescent="0.3">
      <c r="A225" s="19" t="s">
        <v>2876</v>
      </c>
      <c r="B225" s="14">
        <v>150000</v>
      </c>
      <c r="C225" s="14">
        <v>0</v>
      </c>
    </row>
    <row r="226" spans="1:3" x14ac:dyDescent="0.3">
      <c r="A226" s="19" t="s">
        <v>3995</v>
      </c>
      <c r="B226" s="14">
        <v>7000</v>
      </c>
      <c r="C226" s="14">
        <v>1156</v>
      </c>
    </row>
    <row r="227" spans="1:3" x14ac:dyDescent="0.3">
      <c r="A227" s="19" t="s">
        <v>4085</v>
      </c>
      <c r="B227" s="14">
        <v>5000</v>
      </c>
      <c r="C227" s="14">
        <v>240</v>
      </c>
    </row>
    <row r="228" spans="1:3" x14ac:dyDescent="0.3">
      <c r="A228" s="19" t="s">
        <v>4087</v>
      </c>
      <c r="B228" s="14">
        <v>1600</v>
      </c>
      <c r="C228" s="14">
        <v>204</v>
      </c>
    </row>
    <row r="229" spans="1:3" x14ac:dyDescent="0.3">
      <c r="A229" s="19" t="s">
        <v>4109</v>
      </c>
      <c r="B229" s="14">
        <v>1500</v>
      </c>
      <c r="C229" s="14">
        <v>3</v>
      </c>
    </row>
    <row r="230" spans="1:3" x14ac:dyDescent="0.3">
      <c r="A230" s="19" t="s">
        <v>3847</v>
      </c>
      <c r="B230" s="14">
        <v>1000</v>
      </c>
      <c r="C230" s="14">
        <v>38</v>
      </c>
    </row>
    <row r="231" spans="1:3" x14ac:dyDescent="0.3">
      <c r="A231" s="19" t="s">
        <v>4072</v>
      </c>
      <c r="B231" s="14">
        <v>700</v>
      </c>
      <c r="C231" s="14">
        <v>0</v>
      </c>
    </row>
    <row r="232" spans="1:3" x14ac:dyDescent="0.3">
      <c r="A232" s="19" t="s">
        <v>2885</v>
      </c>
      <c r="B232" s="14">
        <v>400</v>
      </c>
      <c r="C232" s="14">
        <v>130</v>
      </c>
    </row>
    <row r="233" spans="1:3" x14ac:dyDescent="0.3">
      <c r="A233" s="19" t="s">
        <v>3953</v>
      </c>
      <c r="B233" s="14">
        <v>5500</v>
      </c>
      <c r="C233" s="14">
        <v>0</v>
      </c>
    </row>
    <row r="234" spans="1:3" x14ac:dyDescent="0.3">
      <c r="A234" s="19" t="s">
        <v>2869</v>
      </c>
      <c r="B234" s="14">
        <v>20000</v>
      </c>
      <c r="C234" s="14">
        <v>177</v>
      </c>
    </row>
    <row r="235" spans="1:3" x14ac:dyDescent="0.3">
      <c r="A235" s="19" t="s">
        <v>4016</v>
      </c>
      <c r="B235" s="14">
        <v>600</v>
      </c>
      <c r="C235" s="14">
        <v>100</v>
      </c>
    </row>
    <row r="236" spans="1:3" x14ac:dyDescent="0.3">
      <c r="A236" s="19" t="s">
        <v>3930</v>
      </c>
      <c r="B236" s="14">
        <v>7000</v>
      </c>
      <c r="C236" s="14">
        <v>1102</v>
      </c>
    </row>
    <row r="237" spans="1:3" x14ac:dyDescent="0.3">
      <c r="A237" s="19" t="s">
        <v>4048</v>
      </c>
      <c r="B237" s="14">
        <v>3000</v>
      </c>
      <c r="C237" s="14">
        <v>1126</v>
      </c>
    </row>
    <row r="238" spans="1:3" x14ac:dyDescent="0.3">
      <c r="A238" s="19" t="s">
        <v>4050</v>
      </c>
      <c r="B238" s="14">
        <v>8880</v>
      </c>
      <c r="C238" s="14">
        <v>0</v>
      </c>
    </row>
    <row r="239" spans="1:3" x14ac:dyDescent="0.3">
      <c r="A239" s="19" t="s">
        <v>3919</v>
      </c>
      <c r="B239" s="14">
        <v>750</v>
      </c>
      <c r="C239" s="14">
        <v>61</v>
      </c>
    </row>
    <row r="240" spans="1:3" x14ac:dyDescent="0.3">
      <c r="A240" s="19" t="s">
        <v>3938</v>
      </c>
      <c r="B240" s="14">
        <v>5500</v>
      </c>
      <c r="C240" s="14">
        <v>50</v>
      </c>
    </row>
    <row r="241" spans="1:3" x14ac:dyDescent="0.3">
      <c r="A241" s="19" t="s">
        <v>3742</v>
      </c>
      <c r="B241" s="14">
        <v>100</v>
      </c>
      <c r="C241" s="14">
        <v>10</v>
      </c>
    </row>
    <row r="242" spans="1:3" x14ac:dyDescent="0.3">
      <c r="A242" s="19" t="s">
        <v>3860</v>
      </c>
      <c r="B242" s="14">
        <v>6000</v>
      </c>
      <c r="C242" s="14">
        <v>0</v>
      </c>
    </row>
    <row r="243" spans="1:3" x14ac:dyDescent="0.3">
      <c r="A243" s="19" t="s">
        <v>4076</v>
      </c>
      <c r="B243" s="14">
        <v>3000</v>
      </c>
      <c r="C243" s="14">
        <v>0</v>
      </c>
    </row>
    <row r="244" spans="1:3" x14ac:dyDescent="0.3">
      <c r="A244" s="19" t="s">
        <v>3905</v>
      </c>
      <c r="B244" s="14">
        <v>750</v>
      </c>
      <c r="C244" s="14">
        <v>65</v>
      </c>
    </row>
    <row r="245" spans="1:3" x14ac:dyDescent="0.3">
      <c r="A245" s="19" t="s">
        <v>3969</v>
      </c>
      <c r="B245" s="14">
        <v>1000</v>
      </c>
      <c r="C245" s="14">
        <v>211</v>
      </c>
    </row>
    <row r="246" spans="1:3" x14ac:dyDescent="0.3">
      <c r="A246" s="19" t="s">
        <v>3840</v>
      </c>
      <c r="B246" s="14">
        <v>5000</v>
      </c>
      <c r="C246" s="14">
        <v>1065</v>
      </c>
    </row>
    <row r="247" spans="1:3" x14ac:dyDescent="0.3">
      <c r="A247" s="19" t="s">
        <v>3892</v>
      </c>
      <c r="B247" s="14">
        <v>1000</v>
      </c>
      <c r="C247" s="14">
        <v>50</v>
      </c>
    </row>
    <row r="248" spans="1:3" x14ac:dyDescent="0.3">
      <c r="A248" s="19" t="s">
        <v>4015</v>
      </c>
      <c r="B248" s="14">
        <v>3500</v>
      </c>
      <c r="C248" s="14">
        <v>29</v>
      </c>
    </row>
    <row r="249" spans="1:3" x14ac:dyDescent="0.3">
      <c r="A249" s="19" t="s">
        <v>4099</v>
      </c>
      <c r="B249" s="14">
        <v>1000</v>
      </c>
      <c r="C249" s="14">
        <v>100</v>
      </c>
    </row>
    <row r="250" spans="1:3" x14ac:dyDescent="0.3">
      <c r="A250" s="19" t="s">
        <v>3856</v>
      </c>
      <c r="B250" s="14">
        <v>2500</v>
      </c>
      <c r="C250" s="14">
        <v>1</v>
      </c>
    </row>
    <row r="251" spans="1:3" x14ac:dyDescent="0.3">
      <c r="A251" s="19" t="s">
        <v>2918</v>
      </c>
      <c r="B251" s="14">
        <v>5000</v>
      </c>
      <c r="C251" s="14">
        <v>1362</v>
      </c>
    </row>
    <row r="252" spans="1:3" x14ac:dyDescent="0.3">
      <c r="A252" s="19" t="s">
        <v>2919</v>
      </c>
      <c r="B252" s="14">
        <v>600</v>
      </c>
      <c r="C252" s="14">
        <v>51</v>
      </c>
    </row>
    <row r="253" spans="1:3" x14ac:dyDescent="0.3">
      <c r="A253" s="19" t="s">
        <v>3906</v>
      </c>
      <c r="B253" s="14">
        <v>60000</v>
      </c>
      <c r="C253" s="14">
        <v>135</v>
      </c>
    </row>
    <row r="254" spans="1:3" x14ac:dyDescent="0.3">
      <c r="A254" s="19" t="s">
        <v>3954</v>
      </c>
      <c r="B254" s="14">
        <v>28000</v>
      </c>
      <c r="C254" s="14">
        <v>7</v>
      </c>
    </row>
    <row r="255" spans="1:3" x14ac:dyDescent="0.3">
      <c r="A255" s="19" t="s">
        <v>3893</v>
      </c>
      <c r="B255" s="14">
        <v>1600</v>
      </c>
      <c r="C255" s="14">
        <v>170</v>
      </c>
    </row>
    <row r="256" spans="1:3" x14ac:dyDescent="0.3">
      <c r="A256" s="13" t="s">
        <v>8221</v>
      </c>
      <c r="B256" s="14">
        <v>97627</v>
      </c>
      <c r="C256" s="14">
        <v>25083</v>
      </c>
    </row>
    <row r="257" spans="1:3" x14ac:dyDescent="0.3">
      <c r="A257" s="19" t="s">
        <v>3132</v>
      </c>
      <c r="B257" s="14">
        <v>30000</v>
      </c>
      <c r="C257" s="14">
        <v>10</v>
      </c>
    </row>
    <row r="258" spans="1:3" x14ac:dyDescent="0.3">
      <c r="A258" s="19" t="s">
        <v>3145</v>
      </c>
      <c r="B258" s="14">
        <v>25000</v>
      </c>
      <c r="C258" s="14">
        <v>0</v>
      </c>
    </row>
    <row r="259" spans="1:3" x14ac:dyDescent="0.3">
      <c r="A259" s="19" t="s">
        <v>3144</v>
      </c>
      <c r="B259" s="14">
        <v>10000</v>
      </c>
      <c r="C259" s="14">
        <v>7540</v>
      </c>
    </row>
    <row r="260" spans="1:3" x14ac:dyDescent="0.3">
      <c r="A260" s="19" t="s">
        <v>3128</v>
      </c>
      <c r="B260" s="14">
        <v>15000</v>
      </c>
      <c r="C260" s="14">
        <v>16291</v>
      </c>
    </row>
    <row r="261" spans="1:3" x14ac:dyDescent="0.3">
      <c r="A261" s="19" t="s">
        <v>3129</v>
      </c>
      <c r="B261" s="14">
        <v>1250</v>
      </c>
      <c r="C261" s="14">
        <v>10</v>
      </c>
    </row>
    <row r="262" spans="1:3" x14ac:dyDescent="0.3">
      <c r="A262" s="19" t="s">
        <v>3130</v>
      </c>
      <c r="B262" s="14">
        <v>10000</v>
      </c>
      <c r="C262" s="14">
        <v>375</v>
      </c>
    </row>
    <row r="263" spans="1:3" x14ac:dyDescent="0.3">
      <c r="A263" s="19" t="s">
        <v>3137</v>
      </c>
      <c r="B263" s="14">
        <v>1500</v>
      </c>
      <c r="C263" s="14">
        <v>50</v>
      </c>
    </row>
    <row r="264" spans="1:3" x14ac:dyDescent="0.3">
      <c r="A264" s="19" t="s">
        <v>3135</v>
      </c>
      <c r="B264" s="14">
        <v>777</v>
      </c>
      <c r="C264" s="14">
        <v>162</v>
      </c>
    </row>
    <row r="265" spans="1:3" x14ac:dyDescent="0.3">
      <c r="A265" s="19" t="s">
        <v>3131</v>
      </c>
      <c r="B265" s="14">
        <v>4100</v>
      </c>
      <c r="C265" s="14">
        <v>645</v>
      </c>
    </row>
    <row r="266" spans="1:3" x14ac:dyDescent="0.3">
      <c r="A266" s="13" t="s">
        <v>8218</v>
      </c>
      <c r="B266" s="14">
        <v>2080138</v>
      </c>
      <c r="C266" s="14">
        <v>2307836.87</v>
      </c>
    </row>
    <row r="267" spans="1:3" x14ac:dyDescent="0.3">
      <c r="A267" s="19" t="s">
        <v>3154</v>
      </c>
      <c r="B267" s="14">
        <v>7000</v>
      </c>
      <c r="C267" s="14">
        <v>7905</v>
      </c>
    </row>
    <row r="268" spans="1:3" x14ac:dyDescent="0.3">
      <c r="A268" s="19" t="s">
        <v>3311</v>
      </c>
      <c r="B268" s="14">
        <v>2500</v>
      </c>
      <c r="C268" s="14">
        <v>2746</v>
      </c>
    </row>
    <row r="269" spans="1:3" x14ac:dyDescent="0.3">
      <c r="A269" s="19" t="s">
        <v>3531</v>
      </c>
      <c r="B269" s="14">
        <v>960</v>
      </c>
      <c r="C269" s="14">
        <v>1142</v>
      </c>
    </row>
    <row r="270" spans="1:3" x14ac:dyDescent="0.3">
      <c r="A270" s="19" t="s">
        <v>3369</v>
      </c>
      <c r="B270" s="14">
        <v>1500</v>
      </c>
      <c r="C270" s="14">
        <v>1766</v>
      </c>
    </row>
    <row r="271" spans="1:3" x14ac:dyDescent="0.3">
      <c r="A271" s="19" t="s">
        <v>3707</v>
      </c>
      <c r="B271" s="14">
        <v>1300</v>
      </c>
      <c r="C271" s="14">
        <v>1835</v>
      </c>
    </row>
    <row r="272" spans="1:3" x14ac:dyDescent="0.3">
      <c r="A272" s="19" t="s">
        <v>3592</v>
      </c>
      <c r="B272" s="14">
        <v>3000</v>
      </c>
      <c r="C272" s="14">
        <v>3319</v>
      </c>
    </row>
    <row r="273" spans="1:3" x14ac:dyDescent="0.3">
      <c r="A273" s="19" t="s">
        <v>3417</v>
      </c>
      <c r="B273" s="14">
        <v>4000</v>
      </c>
      <c r="C273" s="14">
        <v>4035</v>
      </c>
    </row>
    <row r="274" spans="1:3" x14ac:dyDescent="0.3">
      <c r="A274" s="19" t="s">
        <v>3272</v>
      </c>
      <c r="B274" s="14">
        <v>10000</v>
      </c>
      <c r="C274" s="14">
        <v>15443</v>
      </c>
    </row>
    <row r="275" spans="1:3" x14ac:dyDescent="0.3">
      <c r="A275" s="19" t="s">
        <v>3407</v>
      </c>
      <c r="B275" s="14">
        <v>500</v>
      </c>
      <c r="C275" s="14">
        <v>1055</v>
      </c>
    </row>
    <row r="276" spans="1:3" x14ac:dyDescent="0.3">
      <c r="A276" s="19" t="s">
        <v>3678</v>
      </c>
      <c r="B276" s="14">
        <v>1000</v>
      </c>
      <c r="C276" s="14">
        <v>1119</v>
      </c>
    </row>
    <row r="277" spans="1:3" x14ac:dyDescent="0.3">
      <c r="A277" s="19" t="s">
        <v>2839</v>
      </c>
      <c r="B277" s="14">
        <v>3500</v>
      </c>
      <c r="C277" s="14">
        <v>3900</v>
      </c>
    </row>
    <row r="278" spans="1:3" x14ac:dyDescent="0.3">
      <c r="A278" s="19" t="s">
        <v>2836</v>
      </c>
      <c r="B278" s="14">
        <v>450</v>
      </c>
      <c r="C278" s="14">
        <v>485</v>
      </c>
    </row>
    <row r="279" spans="1:3" x14ac:dyDescent="0.3">
      <c r="A279" s="19" t="s">
        <v>3151</v>
      </c>
      <c r="B279" s="14">
        <v>3500</v>
      </c>
      <c r="C279" s="14">
        <v>3514</v>
      </c>
    </row>
    <row r="280" spans="1:3" x14ac:dyDescent="0.3">
      <c r="A280" s="19" t="s">
        <v>3622</v>
      </c>
      <c r="B280" s="14">
        <v>3000</v>
      </c>
      <c r="C280" s="14">
        <v>3148</v>
      </c>
    </row>
    <row r="281" spans="1:3" x14ac:dyDescent="0.3">
      <c r="A281" s="19" t="s">
        <v>3210</v>
      </c>
      <c r="B281" s="14">
        <v>3000</v>
      </c>
      <c r="C281" s="14">
        <v>3773</v>
      </c>
    </row>
    <row r="282" spans="1:3" x14ac:dyDescent="0.3">
      <c r="A282" s="19" t="s">
        <v>1289</v>
      </c>
      <c r="B282" s="14">
        <v>4000</v>
      </c>
      <c r="C282" s="14">
        <v>4018</v>
      </c>
    </row>
    <row r="283" spans="1:3" x14ac:dyDescent="0.3">
      <c r="A283" s="19" t="s">
        <v>2784</v>
      </c>
      <c r="B283" s="14">
        <v>6000</v>
      </c>
      <c r="C283" s="14">
        <v>7140</v>
      </c>
    </row>
    <row r="284" spans="1:3" x14ac:dyDescent="0.3">
      <c r="A284" s="19" t="s">
        <v>3505</v>
      </c>
      <c r="B284" s="14">
        <v>3000</v>
      </c>
      <c r="C284" s="14">
        <v>3045</v>
      </c>
    </row>
    <row r="285" spans="1:3" x14ac:dyDescent="0.3">
      <c r="A285" s="19" t="s">
        <v>524</v>
      </c>
      <c r="B285" s="14">
        <v>5000</v>
      </c>
      <c r="C285" s="14">
        <v>6030</v>
      </c>
    </row>
    <row r="286" spans="1:3" x14ac:dyDescent="0.3">
      <c r="A286" s="19" t="s">
        <v>3679</v>
      </c>
      <c r="B286" s="14">
        <v>3000</v>
      </c>
      <c r="C286" s="14">
        <v>4176</v>
      </c>
    </row>
    <row r="287" spans="1:3" x14ac:dyDescent="0.3">
      <c r="A287" s="19" t="s">
        <v>3454</v>
      </c>
      <c r="B287" s="14">
        <v>10000</v>
      </c>
      <c r="C287" s="14">
        <v>10065</v>
      </c>
    </row>
    <row r="288" spans="1:3" x14ac:dyDescent="0.3">
      <c r="A288" s="19" t="s">
        <v>3230</v>
      </c>
      <c r="B288" s="14">
        <v>2600</v>
      </c>
      <c r="C288" s="14">
        <v>2857</v>
      </c>
    </row>
    <row r="289" spans="1:3" x14ac:dyDescent="0.3">
      <c r="A289" s="19" t="s">
        <v>3321</v>
      </c>
      <c r="B289" s="14">
        <v>500</v>
      </c>
      <c r="C289" s="14">
        <v>537</v>
      </c>
    </row>
    <row r="290" spans="1:3" x14ac:dyDescent="0.3">
      <c r="A290" s="19" t="s">
        <v>3550</v>
      </c>
      <c r="B290" s="14">
        <v>1500</v>
      </c>
      <c r="C290" s="14">
        <v>1527.5</v>
      </c>
    </row>
    <row r="291" spans="1:3" x14ac:dyDescent="0.3">
      <c r="A291" s="19" t="s">
        <v>3545</v>
      </c>
      <c r="B291" s="14">
        <v>1100</v>
      </c>
      <c r="C291" s="14">
        <v>1125</v>
      </c>
    </row>
    <row r="292" spans="1:3" x14ac:dyDescent="0.3">
      <c r="A292" s="19" t="s">
        <v>3489</v>
      </c>
      <c r="B292" s="14">
        <v>1000</v>
      </c>
      <c r="C292" s="14">
        <v>1275</v>
      </c>
    </row>
    <row r="293" spans="1:3" x14ac:dyDescent="0.3">
      <c r="A293" s="19" t="s">
        <v>3328</v>
      </c>
      <c r="B293" s="14">
        <v>1800</v>
      </c>
      <c r="C293" s="14">
        <v>2635</v>
      </c>
    </row>
    <row r="294" spans="1:3" x14ac:dyDescent="0.3">
      <c r="A294" s="19" t="s">
        <v>3233</v>
      </c>
      <c r="B294" s="14">
        <v>5000</v>
      </c>
      <c r="C294" s="14">
        <v>5940</v>
      </c>
    </row>
    <row r="295" spans="1:3" x14ac:dyDescent="0.3">
      <c r="A295" s="19" t="s">
        <v>2972</v>
      </c>
      <c r="B295" s="14">
        <v>2000</v>
      </c>
      <c r="C295" s="14">
        <v>2107</v>
      </c>
    </row>
    <row r="296" spans="1:3" x14ac:dyDescent="0.3">
      <c r="A296" s="19" t="s">
        <v>3825</v>
      </c>
      <c r="B296" s="14">
        <v>5000</v>
      </c>
      <c r="C296" s="14">
        <v>5000</v>
      </c>
    </row>
    <row r="297" spans="1:3" x14ac:dyDescent="0.3">
      <c r="A297" s="19" t="s">
        <v>3308</v>
      </c>
      <c r="B297" s="14">
        <v>3500</v>
      </c>
      <c r="C297" s="14">
        <v>4280</v>
      </c>
    </row>
    <row r="298" spans="1:3" x14ac:dyDescent="0.3">
      <c r="A298" s="19" t="s">
        <v>3379</v>
      </c>
      <c r="B298" s="14">
        <v>3000</v>
      </c>
      <c r="C298" s="14">
        <v>3133</v>
      </c>
    </row>
    <row r="299" spans="1:3" x14ac:dyDescent="0.3">
      <c r="A299" s="19" t="s">
        <v>3816</v>
      </c>
      <c r="B299" s="14">
        <v>1000</v>
      </c>
      <c r="C299" s="14">
        <v>1064</v>
      </c>
    </row>
    <row r="300" spans="1:3" x14ac:dyDescent="0.3">
      <c r="A300" s="19" t="s">
        <v>3704</v>
      </c>
      <c r="B300" s="14">
        <v>1000</v>
      </c>
      <c r="C300" s="14">
        <v>1860</v>
      </c>
    </row>
    <row r="301" spans="1:3" x14ac:dyDescent="0.3">
      <c r="A301" s="19" t="s">
        <v>3680</v>
      </c>
      <c r="B301" s="14">
        <v>3500</v>
      </c>
      <c r="C301" s="14">
        <v>3880</v>
      </c>
    </row>
    <row r="302" spans="1:3" x14ac:dyDescent="0.3">
      <c r="A302" s="19" t="s">
        <v>2791</v>
      </c>
      <c r="B302" s="14">
        <v>2000</v>
      </c>
      <c r="C302" s="14">
        <v>2050</v>
      </c>
    </row>
    <row r="303" spans="1:3" x14ac:dyDescent="0.3">
      <c r="A303" s="19" t="s">
        <v>3174</v>
      </c>
      <c r="B303" s="14">
        <v>3000</v>
      </c>
      <c r="C303" s="14">
        <v>3034</v>
      </c>
    </row>
    <row r="304" spans="1:3" x14ac:dyDescent="0.3">
      <c r="A304" s="19" t="s">
        <v>3182</v>
      </c>
      <c r="B304" s="14">
        <v>7000</v>
      </c>
      <c r="C304" s="14">
        <v>7062</v>
      </c>
    </row>
    <row r="305" spans="1:3" x14ac:dyDescent="0.3">
      <c r="A305" s="19" t="s">
        <v>3435</v>
      </c>
      <c r="B305" s="14">
        <v>5000</v>
      </c>
      <c r="C305" s="14">
        <v>5295</v>
      </c>
    </row>
    <row r="306" spans="1:3" x14ac:dyDescent="0.3">
      <c r="A306" s="19" t="s">
        <v>2788</v>
      </c>
      <c r="B306" s="14">
        <v>2000</v>
      </c>
      <c r="C306" s="14">
        <v>2050</v>
      </c>
    </row>
    <row r="307" spans="1:3" x14ac:dyDescent="0.3">
      <c r="A307" s="19" t="s">
        <v>3585</v>
      </c>
      <c r="B307" s="14">
        <v>7500</v>
      </c>
      <c r="C307" s="14">
        <v>8207</v>
      </c>
    </row>
    <row r="308" spans="1:3" x14ac:dyDescent="0.3">
      <c r="A308" s="19" t="s">
        <v>3224</v>
      </c>
      <c r="B308" s="14">
        <v>30000</v>
      </c>
      <c r="C308" s="14">
        <v>30610</v>
      </c>
    </row>
    <row r="309" spans="1:3" x14ac:dyDescent="0.3">
      <c r="A309" s="19" t="s">
        <v>3828</v>
      </c>
      <c r="B309" s="14">
        <v>500</v>
      </c>
      <c r="C309" s="14">
        <v>530.11</v>
      </c>
    </row>
    <row r="310" spans="1:3" x14ac:dyDescent="0.3">
      <c r="A310" s="19" t="s">
        <v>3658</v>
      </c>
      <c r="B310" s="14">
        <v>3000</v>
      </c>
      <c r="C310" s="14">
        <v>3330</v>
      </c>
    </row>
    <row r="311" spans="1:3" x14ac:dyDescent="0.3">
      <c r="A311" s="19" t="s">
        <v>3813</v>
      </c>
      <c r="B311" s="14">
        <v>1500</v>
      </c>
      <c r="C311" s="14">
        <v>1788.57</v>
      </c>
    </row>
    <row r="312" spans="1:3" x14ac:dyDescent="0.3">
      <c r="A312" s="19" t="s">
        <v>3170</v>
      </c>
      <c r="B312" s="14">
        <v>2000</v>
      </c>
      <c r="C312" s="14">
        <v>2245</v>
      </c>
    </row>
    <row r="313" spans="1:3" x14ac:dyDescent="0.3">
      <c r="A313" s="19" t="s">
        <v>3596</v>
      </c>
      <c r="B313" s="14">
        <v>2500</v>
      </c>
      <c r="C313" s="14">
        <v>2565</v>
      </c>
    </row>
    <row r="314" spans="1:3" x14ac:dyDescent="0.3">
      <c r="A314" s="19" t="s">
        <v>3371</v>
      </c>
      <c r="B314" s="14">
        <v>1000</v>
      </c>
      <c r="C314" s="14">
        <v>1035</v>
      </c>
    </row>
    <row r="315" spans="1:3" x14ac:dyDescent="0.3">
      <c r="A315" s="19" t="s">
        <v>3436</v>
      </c>
      <c r="B315" s="14">
        <v>3000</v>
      </c>
      <c r="C315" s="14">
        <v>3030</v>
      </c>
    </row>
    <row r="316" spans="1:3" x14ac:dyDescent="0.3">
      <c r="A316" s="19" t="s">
        <v>3468</v>
      </c>
      <c r="B316" s="14">
        <v>2800</v>
      </c>
      <c r="C316" s="14">
        <v>3175</v>
      </c>
    </row>
    <row r="317" spans="1:3" x14ac:dyDescent="0.3">
      <c r="A317" s="19" t="s">
        <v>3441</v>
      </c>
      <c r="B317" s="14">
        <v>250</v>
      </c>
      <c r="C317" s="14">
        <v>250</v>
      </c>
    </row>
    <row r="318" spans="1:3" x14ac:dyDescent="0.3">
      <c r="A318" s="19" t="s">
        <v>3689</v>
      </c>
      <c r="B318" s="14">
        <v>1000</v>
      </c>
      <c r="C318" s="14">
        <v>1260</v>
      </c>
    </row>
    <row r="319" spans="1:3" x14ac:dyDescent="0.3">
      <c r="A319" s="19" t="s">
        <v>3484</v>
      </c>
      <c r="B319" s="14">
        <v>1650</v>
      </c>
      <c r="C319" s="14">
        <v>1660</v>
      </c>
    </row>
    <row r="320" spans="1:3" x14ac:dyDescent="0.3">
      <c r="A320" s="19" t="s">
        <v>3574</v>
      </c>
      <c r="B320" s="14">
        <v>10000</v>
      </c>
      <c r="C320" s="14">
        <v>10133</v>
      </c>
    </row>
    <row r="321" spans="1:3" x14ac:dyDescent="0.3">
      <c r="A321" s="19" t="s">
        <v>3422</v>
      </c>
      <c r="B321" s="14">
        <v>250</v>
      </c>
      <c r="C321" s="14">
        <v>350</v>
      </c>
    </row>
    <row r="322" spans="1:3" x14ac:dyDescent="0.3">
      <c r="A322" s="19" t="s">
        <v>3579</v>
      </c>
      <c r="B322" s="14">
        <v>900</v>
      </c>
      <c r="C322" s="14">
        <v>1025</v>
      </c>
    </row>
    <row r="323" spans="1:3" x14ac:dyDescent="0.3">
      <c r="A323" s="19" t="s">
        <v>2979</v>
      </c>
      <c r="B323" s="14">
        <v>5000</v>
      </c>
      <c r="C323" s="14">
        <v>5070</v>
      </c>
    </row>
    <row r="324" spans="1:3" x14ac:dyDescent="0.3">
      <c r="A324" s="19" t="s">
        <v>3520</v>
      </c>
      <c r="B324" s="14">
        <v>350</v>
      </c>
      <c r="C324" s="14">
        <v>593</v>
      </c>
    </row>
    <row r="325" spans="1:3" x14ac:dyDescent="0.3">
      <c r="A325" s="19" t="s">
        <v>3410</v>
      </c>
      <c r="B325" s="14">
        <v>15000</v>
      </c>
      <c r="C325" s="14">
        <v>15535</v>
      </c>
    </row>
    <row r="326" spans="1:3" x14ac:dyDescent="0.3">
      <c r="A326" s="19" t="s">
        <v>3414</v>
      </c>
      <c r="B326" s="14">
        <v>200</v>
      </c>
      <c r="C326" s="14">
        <v>200</v>
      </c>
    </row>
    <row r="327" spans="1:3" x14ac:dyDescent="0.3">
      <c r="A327" s="19" t="s">
        <v>538</v>
      </c>
      <c r="B327" s="14">
        <v>2000</v>
      </c>
      <c r="C327" s="14">
        <v>2410</v>
      </c>
    </row>
    <row r="328" spans="1:3" x14ac:dyDescent="0.3">
      <c r="A328" s="19" t="s">
        <v>3517</v>
      </c>
      <c r="B328" s="14">
        <v>1500</v>
      </c>
      <c r="C328" s="14">
        <v>1650.69</v>
      </c>
    </row>
    <row r="329" spans="1:3" x14ac:dyDescent="0.3">
      <c r="A329" s="19" t="s">
        <v>1301</v>
      </c>
      <c r="B329" s="14">
        <v>3000</v>
      </c>
      <c r="C329" s="14">
        <v>4050</v>
      </c>
    </row>
    <row r="330" spans="1:3" x14ac:dyDescent="0.3">
      <c r="A330" s="19" t="s">
        <v>3358</v>
      </c>
      <c r="B330" s="14">
        <v>4000</v>
      </c>
      <c r="C330" s="14">
        <v>4250</v>
      </c>
    </row>
    <row r="331" spans="1:3" x14ac:dyDescent="0.3">
      <c r="A331" s="19" t="s">
        <v>2782</v>
      </c>
      <c r="B331" s="14">
        <v>1000</v>
      </c>
      <c r="C331" s="14">
        <v>1200</v>
      </c>
    </row>
    <row r="332" spans="1:3" x14ac:dyDescent="0.3">
      <c r="A332" s="19" t="s">
        <v>3164</v>
      </c>
      <c r="B332" s="14">
        <v>2500</v>
      </c>
      <c r="C332" s="14">
        <v>2669</v>
      </c>
    </row>
    <row r="333" spans="1:3" x14ac:dyDescent="0.3">
      <c r="A333" s="19" t="s">
        <v>3258</v>
      </c>
      <c r="B333" s="14">
        <v>7000</v>
      </c>
      <c r="C333" s="14">
        <v>7365</v>
      </c>
    </row>
    <row r="334" spans="1:3" x14ac:dyDescent="0.3">
      <c r="A334" s="19" t="s">
        <v>3591</v>
      </c>
      <c r="B334" s="14">
        <v>2000</v>
      </c>
      <c r="C334" s="14">
        <v>2545</v>
      </c>
    </row>
    <row r="335" spans="1:3" x14ac:dyDescent="0.3">
      <c r="A335" s="19" t="s">
        <v>2977</v>
      </c>
      <c r="B335" s="14">
        <v>3000</v>
      </c>
      <c r="C335" s="14">
        <v>3407</v>
      </c>
    </row>
    <row r="336" spans="1:3" x14ac:dyDescent="0.3">
      <c r="A336" s="19" t="s">
        <v>3163</v>
      </c>
      <c r="B336" s="14">
        <v>13000</v>
      </c>
      <c r="C336" s="14">
        <v>14450</v>
      </c>
    </row>
    <row r="337" spans="1:3" x14ac:dyDescent="0.3">
      <c r="A337" s="19" t="s">
        <v>2810</v>
      </c>
      <c r="B337" s="14">
        <v>2500</v>
      </c>
      <c r="C337" s="14">
        <v>2705</v>
      </c>
    </row>
    <row r="338" spans="1:3" x14ac:dyDescent="0.3">
      <c r="A338" s="19" t="s">
        <v>3250</v>
      </c>
      <c r="B338" s="14">
        <v>25000</v>
      </c>
      <c r="C338" s="14">
        <v>25388</v>
      </c>
    </row>
    <row r="339" spans="1:3" x14ac:dyDescent="0.3">
      <c r="A339" s="19" t="s">
        <v>3710</v>
      </c>
      <c r="B339" s="14">
        <v>2000</v>
      </c>
      <c r="C339" s="14">
        <v>2030</v>
      </c>
    </row>
    <row r="340" spans="1:3" x14ac:dyDescent="0.3">
      <c r="A340" s="19" t="s">
        <v>3156</v>
      </c>
      <c r="B340" s="14">
        <v>5500</v>
      </c>
      <c r="C340" s="14">
        <v>5600</v>
      </c>
    </row>
    <row r="341" spans="1:3" x14ac:dyDescent="0.3">
      <c r="A341" s="19" t="s">
        <v>3818</v>
      </c>
      <c r="B341" s="14">
        <v>3500</v>
      </c>
      <c r="C341" s="14">
        <v>3659</v>
      </c>
    </row>
    <row r="342" spans="1:3" x14ac:dyDescent="0.3">
      <c r="A342" s="19" t="s">
        <v>3220</v>
      </c>
      <c r="B342" s="14">
        <v>15000</v>
      </c>
      <c r="C342" s="14">
        <v>15126</v>
      </c>
    </row>
    <row r="343" spans="1:3" x14ac:dyDescent="0.3">
      <c r="A343" s="19" t="s">
        <v>3285</v>
      </c>
      <c r="B343" s="14">
        <v>4999</v>
      </c>
      <c r="C343" s="14">
        <v>5604</v>
      </c>
    </row>
    <row r="344" spans="1:3" x14ac:dyDescent="0.3">
      <c r="A344" s="19" t="s">
        <v>3212</v>
      </c>
      <c r="B344" s="14">
        <v>4000</v>
      </c>
      <c r="C344" s="14">
        <v>5050</v>
      </c>
    </row>
    <row r="345" spans="1:3" x14ac:dyDescent="0.3">
      <c r="A345" s="19" t="s">
        <v>3681</v>
      </c>
      <c r="B345" s="14">
        <v>750</v>
      </c>
      <c r="C345" s="14">
        <v>1043</v>
      </c>
    </row>
    <row r="346" spans="1:3" x14ac:dyDescent="0.3">
      <c r="A346" s="19" t="s">
        <v>3235</v>
      </c>
      <c r="B346" s="14">
        <v>15000</v>
      </c>
      <c r="C346" s="14">
        <v>15481</v>
      </c>
    </row>
    <row r="347" spans="1:3" x14ac:dyDescent="0.3">
      <c r="A347" s="19" t="s">
        <v>3237</v>
      </c>
      <c r="B347" s="14">
        <v>35000</v>
      </c>
      <c r="C347" s="14">
        <v>35275.64</v>
      </c>
    </row>
    <row r="348" spans="1:3" x14ac:dyDescent="0.3">
      <c r="A348" s="19" t="s">
        <v>3388</v>
      </c>
      <c r="B348" s="14">
        <v>10000</v>
      </c>
      <c r="C348" s="14">
        <v>11450</v>
      </c>
    </row>
    <row r="349" spans="1:3" x14ac:dyDescent="0.3">
      <c r="A349" s="19" t="s">
        <v>3538</v>
      </c>
      <c r="B349" s="14">
        <v>600</v>
      </c>
      <c r="C349" s="14">
        <v>718</v>
      </c>
    </row>
    <row r="350" spans="1:3" x14ac:dyDescent="0.3">
      <c r="A350" s="19" t="s">
        <v>3597</v>
      </c>
      <c r="B350" s="14">
        <v>1000</v>
      </c>
      <c r="C350" s="14">
        <v>1101</v>
      </c>
    </row>
    <row r="351" spans="1:3" x14ac:dyDescent="0.3">
      <c r="A351" s="19" t="s">
        <v>3438</v>
      </c>
      <c r="B351" s="14">
        <v>1200</v>
      </c>
      <c r="C351" s="14">
        <v>1616.14</v>
      </c>
    </row>
    <row r="352" spans="1:3" x14ac:dyDescent="0.3">
      <c r="A352" s="19" t="s">
        <v>3215</v>
      </c>
      <c r="B352" s="14">
        <v>35000</v>
      </c>
      <c r="C352" s="14">
        <v>35123</v>
      </c>
    </row>
    <row r="353" spans="1:3" x14ac:dyDescent="0.3">
      <c r="A353" s="19" t="s">
        <v>3552</v>
      </c>
      <c r="B353" s="14">
        <v>5500</v>
      </c>
      <c r="C353" s="14">
        <v>5845</v>
      </c>
    </row>
    <row r="354" spans="1:3" x14ac:dyDescent="0.3">
      <c r="A354" s="19" t="s">
        <v>523</v>
      </c>
      <c r="B354" s="14">
        <v>3000</v>
      </c>
      <c r="C354" s="14">
        <v>3440</v>
      </c>
    </row>
    <row r="355" spans="1:3" x14ac:dyDescent="0.3">
      <c r="A355" s="19" t="s">
        <v>532</v>
      </c>
      <c r="B355" s="14">
        <v>4000</v>
      </c>
      <c r="C355" s="14">
        <v>4000</v>
      </c>
    </row>
    <row r="356" spans="1:3" x14ac:dyDescent="0.3">
      <c r="A356" s="19" t="s">
        <v>3695</v>
      </c>
      <c r="B356" s="14">
        <v>5000</v>
      </c>
      <c r="C356" s="14">
        <v>5526</v>
      </c>
    </row>
    <row r="357" spans="1:3" x14ac:dyDescent="0.3">
      <c r="A357" s="19" t="s">
        <v>531</v>
      </c>
      <c r="B357" s="14">
        <v>3405</v>
      </c>
      <c r="C357" s="14">
        <v>3670</v>
      </c>
    </row>
    <row r="358" spans="1:3" x14ac:dyDescent="0.3">
      <c r="A358" s="19" t="s">
        <v>3332</v>
      </c>
      <c r="B358" s="14">
        <v>6000</v>
      </c>
      <c r="C358" s="14">
        <v>6000</v>
      </c>
    </row>
    <row r="359" spans="1:3" x14ac:dyDescent="0.3">
      <c r="A359" s="19" t="s">
        <v>3168</v>
      </c>
      <c r="B359" s="14">
        <v>2500</v>
      </c>
      <c r="C359" s="14">
        <v>3105</v>
      </c>
    </row>
    <row r="360" spans="1:3" x14ac:dyDescent="0.3">
      <c r="A360" s="19" t="s">
        <v>2973</v>
      </c>
      <c r="B360" s="14">
        <v>5000</v>
      </c>
      <c r="C360" s="14">
        <v>8740</v>
      </c>
    </row>
    <row r="361" spans="1:3" x14ac:dyDescent="0.3">
      <c r="A361" s="19" t="s">
        <v>3661</v>
      </c>
      <c r="B361" s="14">
        <v>800</v>
      </c>
      <c r="C361" s="14">
        <v>875</v>
      </c>
    </row>
    <row r="362" spans="1:3" x14ac:dyDescent="0.3">
      <c r="A362" s="19" t="s">
        <v>3471</v>
      </c>
      <c r="B362" s="14">
        <v>2000</v>
      </c>
      <c r="C362" s="14">
        <v>2041</v>
      </c>
    </row>
    <row r="363" spans="1:3" x14ac:dyDescent="0.3">
      <c r="A363" s="19" t="s">
        <v>3526</v>
      </c>
      <c r="B363" s="14">
        <v>6000</v>
      </c>
      <c r="C363" s="14">
        <v>7015</v>
      </c>
    </row>
    <row r="364" spans="1:3" x14ac:dyDescent="0.3">
      <c r="A364" s="19" t="s">
        <v>3684</v>
      </c>
      <c r="B364" s="14">
        <v>5000</v>
      </c>
      <c r="C364" s="14">
        <v>5012.25</v>
      </c>
    </row>
    <row r="365" spans="1:3" x14ac:dyDescent="0.3">
      <c r="A365" s="19" t="s">
        <v>3167</v>
      </c>
      <c r="B365" s="14">
        <v>3000</v>
      </c>
      <c r="C365" s="14">
        <v>3485</v>
      </c>
    </row>
    <row r="366" spans="1:3" x14ac:dyDescent="0.3">
      <c r="A366" s="19" t="s">
        <v>529</v>
      </c>
      <c r="B366" s="14">
        <v>1150</v>
      </c>
      <c r="C366" s="14">
        <v>1330</v>
      </c>
    </row>
    <row r="367" spans="1:3" x14ac:dyDescent="0.3">
      <c r="A367" s="19" t="s">
        <v>3501</v>
      </c>
      <c r="B367" s="14">
        <v>4000</v>
      </c>
      <c r="C367" s="14">
        <v>4216</v>
      </c>
    </row>
    <row r="368" spans="1:3" x14ac:dyDescent="0.3">
      <c r="A368" s="19" t="s">
        <v>3683</v>
      </c>
      <c r="B368" s="14">
        <v>350</v>
      </c>
      <c r="C368" s="14">
        <v>355</v>
      </c>
    </row>
    <row r="369" spans="1:3" x14ac:dyDescent="0.3">
      <c r="A369" s="19" t="s">
        <v>3676</v>
      </c>
      <c r="B369" s="14">
        <v>2000</v>
      </c>
      <c r="C369" s="14">
        <v>2202</v>
      </c>
    </row>
    <row r="370" spans="1:3" x14ac:dyDescent="0.3">
      <c r="A370" s="19" t="s">
        <v>3412</v>
      </c>
      <c r="B370" s="14">
        <v>500</v>
      </c>
      <c r="C370" s="14">
        <v>650</v>
      </c>
    </row>
    <row r="371" spans="1:3" x14ac:dyDescent="0.3">
      <c r="A371" s="19" t="s">
        <v>3268</v>
      </c>
      <c r="B371" s="14">
        <v>2000</v>
      </c>
      <c r="C371" s="14">
        <v>2560</v>
      </c>
    </row>
    <row r="372" spans="1:3" x14ac:dyDescent="0.3">
      <c r="A372" s="19" t="s">
        <v>3836</v>
      </c>
      <c r="B372" s="14">
        <v>2000</v>
      </c>
      <c r="C372" s="14">
        <v>2025</v>
      </c>
    </row>
    <row r="373" spans="1:3" x14ac:dyDescent="0.3">
      <c r="A373" s="19" t="s">
        <v>3253</v>
      </c>
      <c r="B373" s="14">
        <v>20000</v>
      </c>
      <c r="C373" s="14">
        <v>20365</v>
      </c>
    </row>
    <row r="374" spans="1:3" x14ac:dyDescent="0.3">
      <c r="A374" s="19" t="s">
        <v>1292</v>
      </c>
      <c r="B374" s="14">
        <v>3000</v>
      </c>
      <c r="C374" s="14">
        <v>4371</v>
      </c>
    </row>
    <row r="375" spans="1:3" x14ac:dyDescent="0.3">
      <c r="A375" s="19" t="s">
        <v>3184</v>
      </c>
      <c r="B375" s="14">
        <v>4300</v>
      </c>
      <c r="C375" s="14">
        <v>4610</v>
      </c>
    </row>
    <row r="376" spans="1:3" x14ac:dyDescent="0.3">
      <c r="A376" s="19" t="s">
        <v>526</v>
      </c>
      <c r="B376" s="14">
        <v>12000</v>
      </c>
      <c r="C376" s="14">
        <v>12000</v>
      </c>
    </row>
    <row r="377" spans="1:3" x14ac:dyDescent="0.3">
      <c r="A377" s="19" t="s">
        <v>3619</v>
      </c>
      <c r="B377" s="14">
        <v>3000</v>
      </c>
      <c r="C377" s="14">
        <v>3292</v>
      </c>
    </row>
    <row r="378" spans="1:3" x14ac:dyDescent="0.3">
      <c r="A378" s="19" t="s">
        <v>3711</v>
      </c>
      <c r="B378" s="14">
        <v>10000</v>
      </c>
      <c r="C378" s="14">
        <v>10235</v>
      </c>
    </row>
    <row r="379" spans="1:3" x14ac:dyDescent="0.3">
      <c r="A379" s="19" t="s">
        <v>3219</v>
      </c>
      <c r="B379" s="14">
        <v>20000</v>
      </c>
      <c r="C379" s="14">
        <v>20022</v>
      </c>
    </row>
    <row r="380" spans="1:3" x14ac:dyDescent="0.3">
      <c r="A380" s="19" t="s">
        <v>3811</v>
      </c>
      <c r="B380" s="14">
        <v>1500</v>
      </c>
      <c r="C380" s="14">
        <v>2102</v>
      </c>
    </row>
    <row r="381" spans="1:3" x14ac:dyDescent="0.3">
      <c r="A381" s="19" t="s">
        <v>3528</v>
      </c>
      <c r="B381" s="14">
        <v>500</v>
      </c>
      <c r="C381" s="14">
        <v>660</v>
      </c>
    </row>
    <row r="382" spans="1:3" x14ac:dyDescent="0.3">
      <c r="A382" s="19" t="s">
        <v>3322</v>
      </c>
      <c r="B382" s="14">
        <v>3300</v>
      </c>
      <c r="C382" s="14">
        <v>3350</v>
      </c>
    </row>
    <row r="383" spans="1:3" x14ac:dyDescent="0.3">
      <c r="A383" s="19" t="s">
        <v>2966</v>
      </c>
      <c r="B383" s="14">
        <v>10000</v>
      </c>
      <c r="C383" s="14">
        <v>11363</v>
      </c>
    </row>
    <row r="384" spans="1:3" x14ac:dyDescent="0.3">
      <c r="A384" s="19" t="s">
        <v>3820</v>
      </c>
      <c r="B384" s="14">
        <v>2500</v>
      </c>
      <c r="C384" s="14">
        <v>2650</v>
      </c>
    </row>
    <row r="385" spans="1:3" x14ac:dyDescent="0.3">
      <c r="A385" s="19" t="s">
        <v>3498</v>
      </c>
      <c r="B385" s="14">
        <v>2000</v>
      </c>
      <c r="C385" s="14">
        <v>2110</v>
      </c>
    </row>
    <row r="386" spans="1:3" x14ac:dyDescent="0.3">
      <c r="A386" s="19" t="s">
        <v>3242</v>
      </c>
      <c r="B386" s="14">
        <v>10000</v>
      </c>
      <c r="C386" s="14">
        <v>12730.42</v>
      </c>
    </row>
    <row r="387" spans="1:3" x14ac:dyDescent="0.3">
      <c r="A387" s="19" t="s">
        <v>3460</v>
      </c>
      <c r="B387" s="14">
        <v>500</v>
      </c>
      <c r="C387" s="14">
        <v>695</v>
      </c>
    </row>
    <row r="388" spans="1:3" x14ac:dyDescent="0.3">
      <c r="A388" s="19" t="s">
        <v>1285</v>
      </c>
      <c r="B388" s="14">
        <v>2000</v>
      </c>
      <c r="C388" s="14">
        <v>2020</v>
      </c>
    </row>
    <row r="389" spans="1:3" x14ac:dyDescent="0.3">
      <c r="A389" s="19" t="s">
        <v>3339</v>
      </c>
      <c r="B389" s="14">
        <v>8000</v>
      </c>
      <c r="C389" s="14">
        <v>8348</v>
      </c>
    </row>
    <row r="390" spans="1:3" x14ac:dyDescent="0.3">
      <c r="A390" s="19" t="s">
        <v>3333</v>
      </c>
      <c r="B390" s="14">
        <v>3500</v>
      </c>
      <c r="C390" s="14">
        <v>3660</v>
      </c>
    </row>
    <row r="391" spans="1:3" x14ac:dyDescent="0.3">
      <c r="A391" s="19" t="s">
        <v>3364</v>
      </c>
      <c r="B391" s="14">
        <v>2500</v>
      </c>
      <c r="C391" s="14">
        <v>2600</v>
      </c>
    </row>
    <row r="392" spans="1:3" x14ac:dyDescent="0.3">
      <c r="A392" s="19" t="s">
        <v>3416</v>
      </c>
      <c r="B392" s="14">
        <v>1700</v>
      </c>
      <c r="C392" s="14">
        <v>1700.01</v>
      </c>
    </row>
    <row r="393" spans="1:3" x14ac:dyDescent="0.3">
      <c r="A393" s="19" t="s">
        <v>3573</v>
      </c>
      <c r="B393" s="14">
        <v>5800</v>
      </c>
      <c r="C393" s="14">
        <v>6155</v>
      </c>
    </row>
    <row r="394" spans="1:3" x14ac:dyDescent="0.3">
      <c r="A394" s="19" t="s">
        <v>3697</v>
      </c>
      <c r="B394" s="14">
        <v>500</v>
      </c>
      <c r="C394" s="14">
        <v>606</v>
      </c>
    </row>
    <row r="395" spans="1:3" x14ac:dyDescent="0.3">
      <c r="A395" s="19" t="s">
        <v>3479</v>
      </c>
      <c r="B395" s="14">
        <v>1500</v>
      </c>
      <c r="C395" s="14">
        <v>2140</v>
      </c>
    </row>
    <row r="396" spans="1:3" x14ac:dyDescent="0.3">
      <c r="A396" s="19" t="s">
        <v>3298</v>
      </c>
      <c r="B396" s="14">
        <v>10000</v>
      </c>
      <c r="C396" s="14">
        <v>10173</v>
      </c>
    </row>
    <row r="397" spans="1:3" x14ac:dyDescent="0.3">
      <c r="A397" s="19" t="s">
        <v>3541</v>
      </c>
      <c r="B397" s="14">
        <v>5500</v>
      </c>
      <c r="C397" s="14">
        <v>5623</v>
      </c>
    </row>
    <row r="398" spans="1:3" x14ac:dyDescent="0.3">
      <c r="A398" s="19" t="s">
        <v>3588</v>
      </c>
      <c r="B398" s="14">
        <v>4000</v>
      </c>
      <c r="C398" s="14">
        <v>5100</v>
      </c>
    </row>
    <row r="399" spans="1:3" x14ac:dyDescent="0.3">
      <c r="A399" s="19" t="s">
        <v>3385</v>
      </c>
      <c r="B399" s="14">
        <v>2000</v>
      </c>
      <c r="C399" s="14">
        <v>2100</v>
      </c>
    </row>
    <row r="400" spans="1:3" x14ac:dyDescent="0.3">
      <c r="A400" s="19" t="s">
        <v>3674</v>
      </c>
      <c r="B400" s="14">
        <v>12000</v>
      </c>
      <c r="C400" s="14">
        <v>12348.5</v>
      </c>
    </row>
    <row r="401" spans="1:3" x14ac:dyDescent="0.3">
      <c r="A401" s="19" t="s">
        <v>3556</v>
      </c>
      <c r="B401" s="14">
        <v>100000</v>
      </c>
      <c r="C401" s="14">
        <v>100036</v>
      </c>
    </row>
    <row r="402" spans="1:3" x14ac:dyDescent="0.3">
      <c r="A402" s="19" t="s">
        <v>2795</v>
      </c>
      <c r="B402" s="14">
        <v>700</v>
      </c>
      <c r="C402" s="14">
        <v>730</v>
      </c>
    </row>
    <row r="403" spans="1:3" x14ac:dyDescent="0.3">
      <c r="A403" s="19" t="s">
        <v>3279</v>
      </c>
      <c r="B403" s="14">
        <v>5800</v>
      </c>
      <c r="C403" s="14">
        <v>6628</v>
      </c>
    </row>
    <row r="404" spans="1:3" x14ac:dyDescent="0.3">
      <c r="A404" s="19" t="s">
        <v>3223</v>
      </c>
      <c r="B404" s="14">
        <v>3100</v>
      </c>
      <c r="C404" s="14">
        <v>3395</v>
      </c>
    </row>
    <row r="405" spans="1:3" x14ac:dyDescent="0.3">
      <c r="A405" s="19" t="s">
        <v>3382</v>
      </c>
      <c r="B405" s="14">
        <v>1750</v>
      </c>
      <c r="C405" s="14">
        <v>1955</v>
      </c>
    </row>
    <row r="406" spans="1:3" x14ac:dyDescent="0.3">
      <c r="A406" s="19" t="s">
        <v>3487</v>
      </c>
      <c r="B406" s="14">
        <v>3000</v>
      </c>
      <c r="C406" s="14">
        <v>3636</v>
      </c>
    </row>
    <row r="407" spans="1:3" x14ac:dyDescent="0.3">
      <c r="A407" s="19" t="s">
        <v>2962</v>
      </c>
      <c r="B407" s="14">
        <v>1000</v>
      </c>
      <c r="C407" s="14">
        <v>1218</v>
      </c>
    </row>
    <row r="408" spans="1:3" x14ac:dyDescent="0.3">
      <c r="A408" s="19" t="s">
        <v>3568</v>
      </c>
      <c r="B408" s="14">
        <v>5000</v>
      </c>
      <c r="C408" s="14">
        <v>5024</v>
      </c>
    </row>
    <row r="409" spans="1:3" x14ac:dyDescent="0.3">
      <c r="A409" s="19" t="s">
        <v>3280</v>
      </c>
      <c r="B409" s="14">
        <v>2000</v>
      </c>
      <c r="C409" s="14">
        <v>2060</v>
      </c>
    </row>
    <row r="410" spans="1:3" x14ac:dyDescent="0.3">
      <c r="A410" s="19" t="s">
        <v>3439</v>
      </c>
      <c r="B410" s="14">
        <v>7500</v>
      </c>
      <c r="C410" s="14">
        <v>7780.92</v>
      </c>
    </row>
    <row r="411" spans="1:3" x14ac:dyDescent="0.3">
      <c r="A411" s="19" t="s">
        <v>3543</v>
      </c>
      <c r="B411" s="14">
        <v>2500</v>
      </c>
      <c r="C411" s="14">
        <v>2500</v>
      </c>
    </row>
    <row r="412" spans="1:3" x14ac:dyDescent="0.3">
      <c r="A412" s="19" t="s">
        <v>3361</v>
      </c>
      <c r="B412" s="14">
        <v>500</v>
      </c>
      <c r="C412" s="14">
        <v>1090</v>
      </c>
    </row>
    <row r="413" spans="1:3" x14ac:dyDescent="0.3">
      <c r="A413" s="19" t="s">
        <v>3228</v>
      </c>
      <c r="B413" s="14">
        <v>7000</v>
      </c>
      <c r="C413" s="14">
        <v>7164</v>
      </c>
    </row>
    <row r="414" spans="1:3" x14ac:dyDescent="0.3">
      <c r="A414" s="19" t="s">
        <v>3593</v>
      </c>
      <c r="B414" s="14">
        <v>1600</v>
      </c>
      <c r="C414" s="14">
        <v>2015</v>
      </c>
    </row>
    <row r="415" spans="1:3" x14ac:dyDescent="0.3">
      <c r="A415" s="19" t="s">
        <v>1303</v>
      </c>
      <c r="B415" s="14">
        <v>2500</v>
      </c>
      <c r="C415" s="14">
        <v>2500</v>
      </c>
    </row>
    <row r="416" spans="1:3" x14ac:dyDescent="0.3">
      <c r="A416" s="19" t="s">
        <v>3284</v>
      </c>
      <c r="B416" s="14">
        <v>3000</v>
      </c>
      <c r="C416" s="14">
        <v>3048</v>
      </c>
    </row>
    <row r="417" spans="1:3" x14ac:dyDescent="0.3">
      <c r="A417" s="19" t="s">
        <v>3822</v>
      </c>
      <c r="B417" s="14">
        <v>5000</v>
      </c>
      <c r="C417" s="14">
        <v>5271</v>
      </c>
    </row>
    <row r="418" spans="1:3" x14ac:dyDescent="0.3">
      <c r="A418" s="19" t="s">
        <v>2790</v>
      </c>
      <c r="B418" s="14">
        <v>3000</v>
      </c>
      <c r="C418" s="14">
        <v>3160</v>
      </c>
    </row>
    <row r="419" spans="1:3" x14ac:dyDescent="0.3">
      <c r="A419" s="19" t="s">
        <v>2785</v>
      </c>
      <c r="B419" s="14">
        <v>5000</v>
      </c>
      <c r="C419" s="14">
        <v>5234</v>
      </c>
    </row>
    <row r="420" spans="1:3" x14ac:dyDescent="0.3">
      <c r="A420" s="19" t="s">
        <v>2813</v>
      </c>
      <c r="B420" s="14">
        <v>2800</v>
      </c>
      <c r="C420" s="14">
        <v>3572.12</v>
      </c>
    </row>
    <row r="421" spans="1:3" x14ac:dyDescent="0.3">
      <c r="A421" s="19" t="s">
        <v>3612</v>
      </c>
      <c r="B421" s="14">
        <v>1250</v>
      </c>
      <c r="C421" s="14">
        <v>1250</v>
      </c>
    </row>
    <row r="422" spans="1:3" x14ac:dyDescent="0.3">
      <c r="A422" s="19" t="s">
        <v>3425</v>
      </c>
      <c r="B422" s="14">
        <v>3750</v>
      </c>
      <c r="C422" s="14">
        <v>4055</v>
      </c>
    </row>
    <row r="423" spans="1:3" x14ac:dyDescent="0.3">
      <c r="A423" s="19" t="s">
        <v>3833</v>
      </c>
      <c r="B423" s="14">
        <v>800</v>
      </c>
      <c r="C423" s="14">
        <v>900</v>
      </c>
    </row>
    <row r="424" spans="1:3" x14ac:dyDescent="0.3">
      <c r="A424" s="19" t="s">
        <v>3248</v>
      </c>
      <c r="B424" s="14">
        <v>12000</v>
      </c>
      <c r="C424" s="14">
        <v>12095</v>
      </c>
    </row>
    <row r="425" spans="1:3" x14ac:dyDescent="0.3">
      <c r="A425" s="19" t="s">
        <v>3232</v>
      </c>
      <c r="B425" s="14">
        <v>1000</v>
      </c>
      <c r="C425" s="14">
        <v>1312</v>
      </c>
    </row>
    <row r="426" spans="1:3" x14ac:dyDescent="0.3">
      <c r="A426" s="19" t="s">
        <v>3560</v>
      </c>
      <c r="B426" s="14">
        <v>2500</v>
      </c>
      <c r="C426" s="14">
        <v>2560</v>
      </c>
    </row>
    <row r="427" spans="1:3" x14ac:dyDescent="0.3">
      <c r="A427" s="19" t="s">
        <v>3723</v>
      </c>
      <c r="B427" s="14">
        <v>850</v>
      </c>
      <c r="C427" s="14">
        <v>2879</v>
      </c>
    </row>
    <row r="428" spans="1:3" x14ac:dyDescent="0.3">
      <c r="A428" s="19" t="s">
        <v>3525</v>
      </c>
      <c r="B428" s="14">
        <v>3300</v>
      </c>
      <c r="C428" s="14">
        <v>3366</v>
      </c>
    </row>
    <row r="429" spans="1:3" x14ac:dyDescent="0.3">
      <c r="A429" s="19" t="s">
        <v>3304</v>
      </c>
      <c r="B429" s="14">
        <v>15000</v>
      </c>
      <c r="C429" s="14">
        <v>15677.5</v>
      </c>
    </row>
    <row r="430" spans="1:3" x14ac:dyDescent="0.3">
      <c r="A430" s="19" t="s">
        <v>1291</v>
      </c>
      <c r="B430" s="14">
        <v>3500</v>
      </c>
      <c r="C430" s="14">
        <v>3800</v>
      </c>
    </row>
    <row r="431" spans="1:3" x14ac:dyDescent="0.3">
      <c r="A431" s="19" t="s">
        <v>3179</v>
      </c>
      <c r="B431" s="14">
        <v>4200</v>
      </c>
      <c r="C431" s="14">
        <v>4794.82</v>
      </c>
    </row>
    <row r="432" spans="1:3" x14ac:dyDescent="0.3">
      <c r="A432" s="19" t="s">
        <v>2965</v>
      </c>
      <c r="B432" s="14">
        <v>1500</v>
      </c>
      <c r="C432" s="14">
        <v>1635</v>
      </c>
    </row>
    <row r="433" spans="1:3" x14ac:dyDescent="0.3">
      <c r="A433" s="19" t="s">
        <v>3513</v>
      </c>
      <c r="B433" s="14">
        <v>500</v>
      </c>
      <c r="C433" s="14">
        <v>550</v>
      </c>
    </row>
    <row r="434" spans="1:3" x14ac:dyDescent="0.3">
      <c r="A434" s="19" t="s">
        <v>2980</v>
      </c>
      <c r="B434" s="14">
        <v>3000</v>
      </c>
      <c r="C434" s="14">
        <v>3275</v>
      </c>
    </row>
    <row r="435" spans="1:3" x14ac:dyDescent="0.3">
      <c r="A435" s="19" t="s">
        <v>3663</v>
      </c>
      <c r="B435" s="14">
        <v>1200</v>
      </c>
      <c r="C435" s="14">
        <v>1200</v>
      </c>
    </row>
    <row r="436" spans="1:3" x14ac:dyDescent="0.3">
      <c r="A436" s="19" t="s">
        <v>3709</v>
      </c>
      <c r="B436" s="14">
        <v>7500</v>
      </c>
      <c r="C436" s="14">
        <v>11530</v>
      </c>
    </row>
    <row r="437" spans="1:3" x14ac:dyDescent="0.3">
      <c r="A437" s="19" t="s">
        <v>3457</v>
      </c>
      <c r="B437" s="14">
        <v>978</v>
      </c>
      <c r="C437" s="14">
        <v>1216</v>
      </c>
    </row>
    <row r="438" spans="1:3" x14ac:dyDescent="0.3">
      <c r="A438" s="19" t="s">
        <v>2818</v>
      </c>
      <c r="B438" s="14">
        <v>10000</v>
      </c>
      <c r="C438" s="14">
        <v>10603</v>
      </c>
    </row>
    <row r="439" spans="1:3" x14ac:dyDescent="0.3">
      <c r="A439" s="19" t="s">
        <v>3149</v>
      </c>
      <c r="B439" s="14">
        <v>1250</v>
      </c>
      <c r="C439" s="14">
        <v>1300</v>
      </c>
    </row>
    <row r="440" spans="1:3" x14ac:dyDescent="0.3">
      <c r="A440" s="19" t="s">
        <v>3264</v>
      </c>
      <c r="B440" s="14">
        <v>2500</v>
      </c>
      <c r="C440" s="14">
        <v>2575</v>
      </c>
    </row>
    <row r="441" spans="1:3" x14ac:dyDescent="0.3">
      <c r="A441" s="19" t="s">
        <v>3260</v>
      </c>
      <c r="B441" s="14">
        <v>5000</v>
      </c>
      <c r="C441" s="14">
        <v>5462</v>
      </c>
    </row>
    <row r="442" spans="1:3" x14ac:dyDescent="0.3">
      <c r="A442" s="19" t="s">
        <v>3281</v>
      </c>
      <c r="B442" s="14">
        <v>5000</v>
      </c>
      <c r="C442" s="14">
        <v>6080</v>
      </c>
    </row>
    <row r="443" spans="1:3" x14ac:dyDescent="0.3">
      <c r="A443" s="19" t="s">
        <v>3209</v>
      </c>
      <c r="B443" s="14">
        <v>9500</v>
      </c>
      <c r="C443" s="14">
        <v>11335.7</v>
      </c>
    </row>
    <row r="444" spans="1:3" x14ac:dyDescent="0.3">
      <c r="A444" s="19" t="s">
        <v>3340</v>
      </c>
      <c r="B444" s="14">
        <v>3000</v>
      </c>
      <c r="C444" s="14">
        <v>4145</v>
      </c>
    </row>
    <row r="445" spans="1:3" x14ac:dyDescent="0.3">
      <c r="A445" s="19" t="s">
        <v>3472</v>
      </c>
      <c r="B445" s="14">
        <v>4900</v>
      </c>
      <c r="C445" s="14">
        <v>4900</v>
      </c>
    </row>
    <row r="446" spans="1:3" x14ac:dyDescent="0.3">
      <c r="A446" s="19" t="s">
        <v>3668</v>
      </c>
      <c r="B446" s="14">
        <v>3500</v>
      </c>
      <c r="C446" s="14">
        <v>3530</v>
      </c>
    </row>
    <row r="447" spans="1:3" x14ac:dyDescent="0.3">
      <c r="A447" s="19" t="s">
        <v>3717</v>
      </c>
      <c r="B447" s="14">
        <v>3300</v>
      </c>
      <c r="C447" s="14">
        <v>3449</v>
      </c>
    </row>
    <row r="448" spans="1:3" x14ac:dyDescent="0.3">
      <c r="A448" s="19" t="s">
        <v>3259</v>
      </c>
      <c r="B448" s="14">
        <v>23000</v>
      </c>
      <c r="C448" s="14">
        <v>24418.6</v>
      </c>
    </row>
    <row r="449" spans="1:3" x14ac:dyDescent="0.3">
      <c r="A449" s="19" t="s">
        <v>2970</v>
      </c>
      <c r="B449" s="14">
        <v>6000</v>
      </c>
      <c r="C449" s="14">
        <v>6360</v>
      </c>
    </row>
    <row r="450" spans="1:3" x14ac:dyDescent="0.3">
      <c r="A450" s="19" t="s">
        <v>3665</v>
      </c>
      <c r="B450" s="14">
        <v>1000</v>
      </c>
      <c r="C450" s="14">
        <v>1035</v>
      </c>
    </row>
    <row r="451" spans="1:3" x14ac:dyDescent="0.3">
      <c r="A451" s="19" t="s">
        <v>3401</v>
      </c>
      <c r="B451" s="14">
        <v>15000</v>
      </c>
      <c r="C451" s="14">
        <v>16465</v>
      </c>
    </row>
    <row r="452" spans="1:3" x14ac:dyDescent="0.3">
      <c r="A452" s="19" t="s">
        <v>3386</v>
      </c>
      <c r="B452" s="14">
        <v>3000</v>
      </c>
      <c r="C452" s="14">
        <v>3506</v>
      </c>
    </row>
    <row r="453" spans="1:3" x14ac:dyDescent="0.3">
      <c r="A453" s="19" t="s">
        <v>3677</v>
      </c>
      <c r="B453" s="14">
        <v>3000</v>
      </c>
      <c r="C453" s="14">
        <v>3383</v>
      </c>
    </row>
    <row r="454" spans="1:3" x14ac:dyDescent="0.3">
      <c r="A454" s="19" t="s">
        <v>3430</v>
      </c>
      <c r="B454" s="14">
        <v>2000</v>
      </c>
      <c r="C454" s="14">
        <v>2000</v>
      </c>
    </row>
    <row r="455" spans="1:3" x14ac:dyDescent="0.3">
      <c r="A455" s="19" t="s">
        <v>3397</v>
      </c>
      <c r="B455" s="14">
        <v>4000</v>
      </c>
      <c r="C455" s="14">
        <v>4443</v>
      </c>
    </row>
    <row r="456" spans="1:3" x14ac:dyDescent="0.3">
      <c r="A456" s="19" t="s">
        <v>3431</v>
      </c>
      <c r="B456" s="14">
        <v>2000</v>
      </c>
      <c r="C456" s="14">
        <v>2193</v>
      </c>
    </row>
    <row r="457" spans="1:3" x14ac:dyDescent="0.3">
      <c r="A457" s="19" t="s">
        <v>3448</v>
      </c>
      <c r="B457" s="14">
        <v>800</v>
      </c>
      <c r="C457" s="14">
        <v>1365</v>
      </c>
    </row>
    <row r="458" spans="1:3" x14ac:dyDescent="0.3">
      <c r="A458" s="19" t="s">
        <v>3316</v>
      </c>
      <c r="B458" s="14">
        <v>11737</v>
      </c>
      <c r="C458" s="14">
        <v>11747.18</v>
      </c>
    </row>
    <row r="459" spans="1:3" x14ac:dyDescent="0.3">
      <c r="A459" s="19" t="s">
        <v>3266</v>
      </c>
      <c r="B459" s="14">
        <v>11500</v>
      </c>
      <c r="C459" s="14">
        <v>13393</v>
      </c>
    </row>
    <row r="460" spans="1:3" x14ac:dyDescent="0.3">
      <c r="A460" s="19" t="s">
        <v>3483</v>
      </c>
      <c r="B460" s="14">
        <v>2500</v>
      </c>
      <c r="C460" s="14">
        <v>2856</v>
      </c>
    </row>
    <row r="461" spans="1:3" x14ac:dyDescent="0.3">
      <c r="A461" s="19" t="s">
        <v>3423</v>
      </c>
      <c r="B461" s="14">
        <v>6000</v>
      </c>
      <c r="C461" s="14">
        <v>6215</v>
      </c>
    </row>
    <row r="462" spans="1:3" x14ac:dyDescent="0.3">
      <c r="A462" s="19" t="s">
        <v>3362</v>
      </c>
      <c r="B462" s="14">
        <v>7750</v>
      </c>
      <c r="C462" s="14">
        <v>7860</v>
      </c>
    </row>
    <row r="463" spans="1:3" x14ac:dyDescent="0.3">
      <c r="A463" s="19" t="s">
        <v>3320</v>
      </c>
      <c r="B463" s="14">
        <v>2500</v>
      </c>
      <c r="C463" s="14">
        <v>2525</v>
      </c>
    </row>
    <row r="464" spans="1:3" x14ac:dyDescent="0.3">
      <c r="A464" s="19" t="s">
        <v>3718</v>
      </c>
      <c r="B464" s="14">
        <v>5000</v>
      </c>
      <c r="C464" s="14">
        <v>5040</v>
      </c>
    </row>
    <row r="465" spans="1:3" x14ac:dyDescent="0.3">
      <c r="A465" s="19" t="s">
        <v>3553</v>
      </c>
      <c r="B465" s="14">
        <v>5000</v>
      </c>
      <c r="C465" s="14">
        <v>5671.11</v>
      </c>
    </row>
    <row r="466" spans="1:3" x14ac:dyDescent="0.3">
      <c r="A466" s="19" t="s">
        <v>3300</v>
      </c>
      <c r="B466" s="14">
        <v>3000</v>
      </c>
      <c r="C466" s="14">
        <v>4085</v>
      </c>
    </row>
    <row r="467" spans="1:3" x14ac:dyDescent="0.3">
      <c r="A467" s="19" t="s">
        <v>3326</v>
      </c>
      <c r="B467" s="14">
        <v>8000</v>
      </c>
      <c r="C467" s="14">
        <v>8110</v>
      </c>
    </row>
    <row r="468" spans="1:3" x14ac:dyDescent="0.3">
      <c r="A468" s="19" t="s">
        <v>3477</v>
      </c>
      <c r="B468" s="14">
        <v>2000</v>
      </c>
      <c r="C468" s="14">
        <v>2257</v>
      </c>
    </row>
    <row r="469" spans="1:3" x14ac:dyDescent="0.3">
      <c r="A469" s="19" t="s">
        <v>3348</v>
      </c>
      <c r="B469" s="14">
        <v>1000</v>
      </c>
      <c r="C469" s="14">
        <v>1534</v>
      </c>
    </row>
    <row r="470" spans="1:3" x14ac:dyDescent="0.3">
      <c r="A470" s="19" t="s">
        <v>3313</v>
      </c>
      <c r="B470" s="14">
        <v>2000</v>
      </c>
      <c r="C470" s="14">
        <v>2321</v>
      </c>
    </row>
    <row r="471" spans="1:3" x14ac:dyDescent="0.3">
      <c r="A471" s="19" t="s">
        <v>3173</v>
      </c>
      <c r="B471" s="14">
        <v>10000</v>
      </c>
      <c r="C471" s="14">
        <v>10300</v>
      </c>
    </row>
    <row r="472" spans="1:3" x14ac:dyDescent="0.3">
      <c r="A472" s="19" t="s">
        <v>2826</v>
      </c>
      <c r="B472" s="14">
        <v>2000</v>
      </c>
      <c r="C472" s="14">
        <v>2155</v>
      </c>
    </row>
    <row r="473" spans="1:3" x14ac:dyDescent="0.3">
      <c r="A473" s="19" t="s">
        <v>3485</v>
      </c>
      <c r="B473" s="14">
        <v>3000</v>
      </c>
      <c r="C473" s="14">
        <v>4656</v>
      </c>
    </row>
    <row r="474" spans="1:3" x14ac:dyDescent="0.3">
      <c r="A474" s="19" t="s">
        <v>3365</v>
      </c>
      <c r="B474" s="14">
        <v>500</v>
      </c>
      <c r="C474" s="14">
        <v>1105</v>
      </c>
    </row>
    <row r="475" spans="1:3" x14ac:dyDescent="0.3">
      <c r="A475" s="19" t="s">
        <v>3403</v>
      </c>
      <c r="B475" s="14">
        <v>500</v>
      </c>
      <c r="C475" s="14">
        <v>610</v>
      </c>
    </row>
    <row r="476" spans="1:3" x14ac:dyDescent="0.3">
      <c r="A476" s="19" t="s">
        <v>3688</v>
      </c>
      <c r="B476" s="14">
        <v>40000</v>
      </c>
      <c r="C476" s="14">
        <v>51184</v>
      </c>
    </row>
    <row r="477" spans="1:3" x14ac:dyDescent="0.3">
      <c r="A477" s="19" t="s">
        <v>3646</v>
      </c>
      <c r="B477" s="14">
        <v>40000</v>
      </c>
      <c r="C477" s="14">
        <v>40153</v>
      </c>
    </row>
    <row r="478" spans="1:3" x14ac:dyDescent="0.3">
      <c r="A478" s="19" t="s">
        <v>3655</v>
      </c>
      <c r="B478" s="14">
        <v>1500</v>
      </c>
      <c r="C478" s="14">
        <v>1510</v>
      </c>
    </row>
    <row r="479" spans="1:3" x14ac:dyDescent="0.3">
      <c r="A479" s="19" t="s">
        <v>3705</v>
      </c>
      <c r="B479" s="14">
        <v>700</v>
      </c>
      <c r="C479" s="14">
        <v>2100</v>
      </c>
    </row>
    <row r="480" spans="1:3" x14ac:dyDescent="0.3">
      <c r="A480" s="19" t="s">
        <v>2830</v>
      </c>
      <c r="B480" s="14">
        <v>3000</v>
      </c>
      <c r="C480" s="14">
        <v>3000</v>
      </c>
    </row>
    <row r="481" spans="1:3" x14ac:dyDescent="0.3">
      <c r="A481" s="19" t="s">
        <v>3420</v>
      </c>
      <c r="B481" s="14">
        <v>10000</v>
      </c>
      <c r="C481" s="14">
        <v>10115</v>
      </c>
    </row>
    <row r="482" spans="1:3" x14ac:dyDescent="0.3">
      <c r="A482" s="19" t="s">
        <v>3533</v>
      </c>
      <c r="B482" s="14">
        <v>5000</v>
      </c>
      <c r="C482" s="14">
        <v>7810</v>
      </c>
    </row>
    <row r="483" spans="1:3" x14ac:dyDescent="0.3">
      <c r="A483" s="19" t="s">
        <v>1290</v>
      </c>
      <c r="B483" s="14">
        <v>1500</v>
      </c>
      <c r="C483" s="14">
        <v>1876</v>
      </c>
    </row>
    <row r="484" spans="1:3" x14ac:dyDescent="0.3">
      <c r="A484" s="19" t="s">
        <v>3282</v>
      </c>
      <c r="B484" s="14">
        <v>31000</v>
      </c>
      <c r="C484" s="14">
        <v>31820.5</v>
      </c>
    </row>
    <row r="485" spans="1:3" x14ac:dyDescent="0.3">
      <c r="A485" s="19" t="s">
        <v>3492</v>
      </c>
      <c r="B485" s="14">
        <v>1500</v>
      </c>
      <c r="C485" s="14">
        <v>1500</v>
      </c>
    </row>
    <row r="486" spans="1:3" x14ac:dyDescent="0.3">
      <c r="A486" s="19" t="s">
        <v>3158</v>
      </c>
      <c r="B486" s="14">
        <v>5000</v>
      </c>
      <c r="C486" s="14">
        <v>5700</v>
      </c>
    </row>
    <row r="487" spans="1:3" x14ac:dyDescent="0.3">
      <c r="A487" s="19" t="s">
        <v>3187</v>
      </c>
      <c r="B487" s="14">
        <v>15000</v>
      </c>
      <c r="C487" s="14">
        <v>17444</v>
      </c>
    </row>
    <row r="488" spans="1:3" x14ac:dyDescent="0.3">
      <c r="A488" s="19" t="s">
        <v>528</v>
      </c>
      <c r="B488" s="14">
        <v>10000</v>
      </c>
      <c r="C488" s="14">
        <v>10085</v>
      </c>
    </row>
    <row r="489" spans="1:3" x14ac:dyDescent="0.3">
      <c r="A489" s="19" t="s">
        <v>3451</v>
      </c>
      <c r="B489" s="14">
        <v>1000</v>
      </c>
      <c r="C489" s="14">
        <v>1532</v>
      </c>
    </row>
    <row r="490" spans="1:3" x14ac:dyDescent="0.3">
      <c r="A490" s="19" t="s">
        <v>2963</v>
      </c>
      <c r="B490" s="14">
        <v>10000</v>
      </c>
      <c r="C490" s="14">
        <v>10685</v>
      </c>
    </row>
    <row r="491" spans="1:3" x14ac:dyDescent="0.3">
      <c r="A491" s="19" t="s">
        <v>3625</v>
      </c>
      <c r="B491" s="14">
        <v>2000</v>
      </c>
      <c r="C491" s="14">
        <v>2000</v>
      </c>
    </row>
    <row r="492" spans="1:3" x14ac:dyDescent="0.3">
      <c r="A492" s="19" t="s">
        <v>3357</v>
      </c>
      <c r="B492" s="14">
        <v>10000</v>
      </c>
      <c r="C492" s="14">
        <v>10299</v>
      </c>
    </row>
    <row r="493" spans="1:3" x14ac:dyDescent="0.3">
      <c r="A493" s="19" t="s">
        <v>3267</v>
      </c>
      <c r="B493" s="14">
        <v>15000</v>
      </c>
      <c r="C493" s="14">
        <v>15315</v>
      </c>
    </row>
    <row r="494" spans="1:3" x14ac:dyDescent="0.3">
      <c r="A494" s="19" t="s">
        <v>2787</v>
      </c>
      <c r="B494" s="14">
        <v>1000</v>
      </c>
      <c r="C494" s="14">
        <v>1197</v>
      </c>
    </row>
    <row r="495" spans="1:3" x14ac:dyDescent="0.3">
      <c r="A495" s="19" t="s">
        <v>3274</v>
      </c>
      <c r="B495" s="14">
        <v>15500</v>
      </c>
      <c r="C495" s="14">
        <v>15705</v>
      </c>
    </row>
    <row r="496" spans="1:3" x14ac:dyDescent="0.3">
      <c r="A496" s="19" t="s">
        <v>3172</v>
      </c>
      <c r="B496" s="14">
        <v>2000</v>
      </c>
      <c r="C496" s="14">
        <v>2300</v>
      </c>
    </row>
    <row r="497" spans="1:3" x14ac:dyDescent="0.3">
      <c r="A497" s="19" t="s">
        <v>3256</v>
      </c>
      <c r="B497" s="14">
        <v>10000</v>
      </c>
      <c r="C497" s="14">
        <v>12806</v>
      </c>
    </row>
    <row r="498" spans="1:3" x14ac:dyDescent="0.3">
      <c r="A498" s="19" t="s">
        <v>3599</v>
      </c>
      <c r="B498" s="14">
        <v>10</v>
      </c>
      <c r="C498" s="14">
        <v>13</v>
      </c>
    </row>
    <row r="499" spans="1:3" x14ac:dyDescent="0.3">
      <c r="A499" s="19" t="s">
        <v>3413</v>
      </c>
      <c r="B499" s="14">
        <v>3000</v>
      </c>
      <c r="C499" s="14">
        <v>3105</v>
      </c>
    </row>
    <row r="500" spans="1:3" x14ac:dyDescent="0.3">
      <c r="A500" s="19" t="s">
        <v>3476</v>
      </c>
      <c r="B500" s="14">
        <v>1800</v>
      </c>
      <c r="C500" s="14">
        <v>2076</v>
      </c>
    </row>
    <row r="501" spans="1:3" x14ac:dyDescent="0.3">
      <c r="A501" s="19" t="s">
        <v>3702</v>
      </c>
      <c r="B501" s="14">
        <v>2827</v>
      </c>
      <c r="C501" s="14">
        <v>2925</v>
      </c>
    </row>
    <row r="502" spans="1:3" x14ac:dyDescent="0.3">
      <c r="A502" s="19" t="s">
        <v>3367</v>
      </c>
      <c r="B502" s="14">
        <v>1000</v>
      </c>
      <c r="C502" s="14">
        <v>1046</v>
      </c>
    </row>
    <row r="503" spans="1:3" x14ac:dyDescent="0.3">
      <c r="A503" s="19" t="s">
        <v>2838</v>
      </c>
      <c r="B503" s="14">
        <v>2000</v>
      </c>
      <c r="C503" s="14">
        <v>2405</v>
      </c>
    </row>
    <row r="504" spans="1:3" x14ac:dyDescent="0.3">
      <c r="A504" s="19" t="s">
        <v>2808</v>
      </c>
      <c r="B504" s="14">
        <v>4500</v>
      </c>
      <c r="C504" s="14">
        <v>4511</v>
      </c>
    </row>
    <row r="505" spans="1:3" x14ac:dyDescent="0.3">
      <c r="A505" s="19" t="s">
        <v>3508</v>
      </c>
      <c r="B505" s="14">
        <v>3000</v>
      </c>
      <c r="C505" s="14">
        <v>3190</v>
      </c>
    </row>
    <row r="506" spans="1:3" x14ac:dyDescent="0.3">
      <c r="A506" s="19" t="s">
        <v>3331</v>
      </c>
      <c r="B506" s="14">
        <v>5000</v>
      </c>
      <c r="C506" s="14">
        <v>5226</v>
      </c>
    </row>
    <row r="507" spans="1:3" x14ac:dyDescent="0.3">
      <c r="A507" s="19" t="s">
        <v>2803</v>
      </c>
      <c r="B507" s="14">
        <v>10000</v>
      </c>
      <c r="C507" s="14">
        <v>12795</v>
      </c>
    </row>
    <row r="508" spans="1:3" x14ac:dyDescent="0.3">
      <c r="A508" s="19" t="s">
        <v>3262</v>
      </c>
      <c r="B508" s="14">
        <v>12200</v>
      </c>
      <c r="C508" s="14">
        <v>12571</v>
      </c>
    </row>
    <row r="509" spans="1:3" x14ac:dyDescent="0.3">
      <c r="A509" s="19" t="s">
        <v>3598</v>
      </c>
      <c r="B509" s="14">
        <v>500</v>
      </c>
      <c r="C509" s="14">
        <v>1010</v>
      </c>
    </row>
    <row r="510" spans="1:3" x14ac:dyDescent="0.3">
      <c r="A510" s="19" t="s">
        <v>3467</v>
      </c>
      <c r="B510" s="14">
        <v>10000</v>
      </c>
      <c r="C510" s="14">
        <v>12178</v>
      </c>
    </row>
    <row r="511" spans="1:3" x14ac:dyDescent="0.3">
      <c r="A511" s="19" t="s">
        <v>2964</v>
      </c>
      <c r="B511" s="14">
        <v>5000</v>
      </c>
      <c r="C511" s="14">
        <v>5035.6899999999996</v>
      </c>
    </row>
    <row r="512" spans="1:3" x14ac:dyDescent="0.3">
      <c r="A512" s="19" t="s">
        <v>3440</v>
      </c>
      <c r="B512" s="14">
        <v>2500</v>
      </c>
      <c r="C512" s="14">
        <v>2565</v>
      </c>
    </row>
    <row r="513" spans="1:3" x14ac:dyDescent="0.3">
      <c r="A513" s="19" t="s">
        <v>3395</v>
      </c>
      <c r="B513" s="14">
        <v>1500</v>
      </c>
      <c r="C513" s="14">
        <v>1565</v>
      </c>
    </row>
    <row r="514" spans="1:3" x14ac:dyDescent="0.3">
      <c r="A514" s="19" t="s">
        <v>3686</v>
      </c>
      <c r="B514" s="14">
        <v>3000</v>
      </c>
      <c r="C514" s="14">
        <v>3550</v>
      </c>
    </row>
    <row r="515" spans="1:3" x14ac:dyDescent="0.3">
      <c r="A515" s="19" t="s">
        <v>3442</v>
      </c>
      <c r="B515" s="14">
        <v>1000</v>
      </c>
      <c r="C515" s="14">
        <v>1855</v>
      </c>
    </row>
    <row r="516" spans="1:3" x14ac:dyDescent="0.3">
      <c r="A516" s="19" t="s">
        <v>3656</v>
      </c>
      <c r="B516" s="14">
        <v>3000</v>
      </c>
      <c r="C516" s="14">
        <v>3061</v>
      </c>
    </row>
    <row r="517" spans="1:3" x14ac:dyDescent="0.3">
      <c r="A517" s="19" t="s">
        <v>3581</v>
      </c>
      <c r="B517" s="14">
        <v>1000</v>
      </c>
      <c r="C517" s="14">
        <v>2870</v>
      </c>
    </row>
    <row r="518" spans="1:3" x14ac:dyDescent="0.3">
      <c r="A518" s="19" t="s">
        <v>3700</v>
      </c>
      <c r="B518" s="14">
        <v>1050</v>
      </c>
      <c r="C518" s="14">
        <v>1296</v>
      </c>
    </row>
    <row r="519" spans="1:3" x14ac:dyDescent="0.3">
      <c r="A519" s="19" t="s">
        <v>3475</v>
      </c>
      <c r="B519" s="14">
        <v>300</v>
      </c>
      <c r="C519" s="14">
        <v>312</v>
      </c>
    </row>
    <row r="520" spans="1:3" x14ac:dyDescent="0.3">
      <c r="A520" s="19" t="s">
        <v>3601</v>
      </c>
      <c r="B520" s="14">
        <v>4000</v>
      </c>
      <c r="C520" s="14">
        <v>4002</v>
      </c>
    </row>
    <row r="521" spans="1:3" x14ac:dyDescent="0.3">
      <c r="A521" s="19" t="s">
        <v>3370</v>
      </c>
      <c r="B521" s="14">
        <v>200</v>
      </c>
      <c r="C521" s="14">
        <v>277</v>
      </c>
    </row>
    <row r="522" spans="1:3" x14ac:dyDescent="0.3">
      <c r="A522" s="19" t="s">
        <v>3495</v>
      </c>
      <c r="B522" s="14">
        <v>3000</v>
      </c>
      <c r="C522" s="14">
        <v>3732</v>
      </c>
    </row>
    <row r="523" spans="1:3" x14ac:dyDescent="0.3">
      <c r="A523" s="19" t="s">
        <v>3826</v>
      </c>
      <c r="B523" s="14">
        <v>500</v>
      </c>
      <c r="C523" s="14">
        <v>501</v>
      </c>
    </row>
    <row r="524" spans="1:3" x14ac:dyDescent="0.3">
      <c r="A524" s="19" t="s">
        <v>3312</v>
      </c>
      <c r="B524" s="14">
        <v>2500</v>
      </c>
      <c r="C524" s="14">
        <v>2501</v>
      </c>
    </row>
    <row r="525" spans="1:3" x14ac:dyDescent="0.3">
      <c r="A525" s="19" t="s">
        <v>3301</v>
      </c>
      <c r="B525" s="14">
        <v>3000</v>
      </c>
      <c r="C525" s="14">
        <v>4004</v>
      </c>
    </row>
    <row r="526" spans="1:3" x14ac:dyDescent="0.3">
      <c r="A526" s="19" t="s">
        <v>3807</v>
      </c>
      <c r="B526" s="14">
        <v>1500</v>
      </c>
      <c r="C526" s="14">
        <v>1826</v>
      </c>
    </row>
    <row r="527" spans="1:3" x14ac:dyDescent="0.3">
      <c r="A527" s="19" t="s">
        <v>3176</v>
      </c>
      <c r="B527" s="14">
        <v>1900</v>
      </c>
      <c r="C527" s="14">
        <v>2182</v>
      </c>
    </row>
    <row r="528" spans="1:3" x14ac:dyDescent="0.3">
      <c r="A528" s="19" t="s">
        <v>3245</v>
      </c>
      <c r="B528" s="14">
        <v>21000</v>
      </c>
      <c r="C528" s="14">
        <v>21904</v>
      </c>
    </row>
    <row r="529" spans="1:3" x14ac:dyDescent="0.3">
      <c r="A529" s="19" t="s">
        <v>3827</v>
      </c>
      <c r="B529" s="14">
        <v>100</v>
      </c>
      <c r="C529" s="14">
        <v>225</v>
      </c>
    </row>
    <row r="530" spans="1:3" x14ac:dyDescent="0.3">
      <c r="A530" s="19" t="s">
        <v>3829</v>
      </c>
      <c r="B530" s="14">
        <v>1200</v>
      </c>
      <c r="C530" s="14">
        <v>1256</v>
      </c>
    </row>
    <row r="531" spans="1:3" x14ac:dyDescent="0.3">
      <c r="A531" s="19" t="s">
        <v>2967</v>
      </c>
      <c r="B531" s="14">
        <v>5000</v>
      </c>
      <c r="C531" s="14">
        <v>5696</v>
      </c>
    </row>
    <row r="532" spans="1:3" x14ac:dyDescent="0.3">
      <c r="A532" s="19" t="s">
        <v>3261</v>
      </c>
      <c r="B532" s="14">
        <v>3300</v>
      </c>
      <c r="C532" s="14">
        <v>3315</v>
      </c>
    </row>
    <row r="533" spans="1:3" x14ac:dyDescent="0.3">
      <c r="A533" s="19" t="s">
        <v>3504</v>
      </c>
      <c r="B533" s="14">
        <v>2500</v>
      </c>
      <c r="C533" s="14">
        <v>2594</v>
      </c>
    </row>
    <row r="534" spans="1:3" x14ac:dyDescent="0.3">
      <c r="A534" s="19" t="s">
        <v>3496</v>
      </c>
      <c r="B534" s="14">
        <v>1551</v>
      </c>
      <c r="C534" s="14">
        <v>1686</v>
      </c>
    </row>
    <row r="535" spans="1:3" x14ac:dyDescent="0.3">
      <c r="A535" s="19" t="s">
        <v>3512</v>
      </c>
      <c r="B535" s="14">
        <v>2800</v>
      </c>
      <c r="C535" s="14">
        <v>3315</v>
      </c>
    </row>
    <row r="536" spans="1:3" x14ac:dyDescent="0.3">
      <c r="A536" s="19" t="s">
        <v>3317</v>
      </c>
      <c r="B536" s="14">
        <v>1050</v>
      </c>
      <c r="C536" s="14">
        <v>1115</v>
      </c>
    </row>
    <row r="537" spans="1:3" x14ac:dyDescent="0.3">
      <c r="A537" s="19" t="s">
        <v>3222</v>
      </c>
      <c r="B537" s="14">
        <v>2500</v>
      </c>
      <c r="C537" s="14">
        <v>3120</v>
      </c>
    </row>
    <row r="538" spans="1:3" x14ac:dyDescent="0.3">
      <c r="A538" s="19" t="s">
        <v>2961</v>
      </c>
      <c r="B538" s="14">
        <v>5000</v>
      </c>
      <c r="C538" s="14">
        <v>5481</v>
      </c>
    </row>
    <row r="539" spans="1:3" x14ac:dyDescent="0.3">
      <c r="A539" s="19" t="s">
        <v>3509</v>
      </c>
      <c r="B539" s="14">
        <v>900</v>
      </c>
      <c r="C539" s="14">
        <v>905</v>
      </c>
    </row>
    <row r="540" spans="1:3" x14ac:dyDescent="0.3">
      <c r="A540" s="19" t="s">
        <v>539</v>
      </c>
      <c r="B540" s="14">
        <v>5000</v>
      </c>
      <c r="C540" s="14">
        <v>15121</v>
      </c>
    </row>
    <row r="541" spans="1:3" x14ac:dyDescent="0.3">
      <c r="A541" s="19" t="s">
        <v>3544</v>
      </c>
      <c r="B541" s="14">
        <v>250</v>
      </c>
      <c r="C541" s="14">
        <v>251</v>
      </c>
    </row>
    <row r="542" spans="1:3" x14ac:dyDescent="0.3">
      <c r="A542" s="19" t="s">
        <v>3346</v>
      </c>
      <c r="B542" s="14">
        <v>1500</v>
      </c>
      <c r="C542" s="14">
        <v>1650</v>
      </c>
    </row>
    <row r="543" spans="1:3" x14ac:dyDescent="0.3">
      <c r="A543" s="19" t="s">
        <v>3620</v>
      </c>
      <c r="B543" s="14">
        <v>1000</v>
      </c>
      <c r="C543" s="14">
        <v>1000.99</v>
      </c>
    </row>
    <row r="544" spans="1:3" x14ac:dyDescent="0.3">
      <c r="A544" s="19" t="s">
        <v>3469</v>
      </c>
      <c r="B544" s="14">
        <v>250</v>
      </c>
      <c r="C544" s="14">
        <v>375</v>
      </c>
    </row>
    <row r="545" spans="1:3" x14ac:dyDescent="0.3">
      <c r="A545" s="19" t="s">
        <v>3463</v>
      </c>
      <c r="B545" s="14">
        <v>5000</v>
      </c>
      <c r="C545" s="14">
        <v>5116.18</v>
      </c>
    </row>
    <row r="546" spans="1:3" x14ac:dyDescent="0.3">
      <c r="A546" s="19" t="s">
        <v>3621</v>
      </c>
      <c r="B546" s="14">
        <v>2500</v>
      </c>
      <c r="C546" s="14">
        <v>3000</v>
      </c>
    </row>
    <row r="547" spans="1:3" x14ac:dyDescent="0.3">
      <c r="A547" s="19" t="s">
        <v>3493</v>
      </c>
      <c r="B547" s="14">
        <v>400</v>
      </c>
      <c r="C547" s="14">
        <v>400</v>
      </c>
    </row>
    <row r="548" spans="1:3" x14ac:dyDescent="0.3">
      <c r="A548" s="19" t="s">
        <v>3465</v>
      </c>
      <c r="B548" s="14">
        <v>3500</v>
      </c>
      <c r="C548" s="14">
        <v>4450</v>
      </c>
    </row>
    <row r="549" spans="1:3" x14ac:dyDescent="0.3">
      <c r="A549" s="19" t="s">
        <v>3649</v>
      </c>
      <c r="B549" s="14">
        <v>500</v>
      </c>
      <c r="C549" s="14">
        <v>520</v>
      </c>
    </row>
    <row r="550" spans="1:3" x14ac:dyDescent="0.3">
      <c r="A550" s="19" t="s">
        <v>2833</v>
      </c>
      <c r="B550" s="14">
        <v>2700</v>
      </c>
      <c r="C550" s="14">
        <v>2923</v>
      </c>
    </row>
    <row r="551" spans="1:3" x14ac:dyDescent="0.3">
      <c r="A551" s="19" t="s">
        <v>3724</v>
      </c>
      <c r="B551" s="14">
        <v>2000</v>
      </c>
      <c r="C551" s="14">
        <v>2015</v>
      </c>
    </row>
    <row r="552" spans="1:3" x14ac:dyDescent="0.3">
      <c r="A552" s="19" t="s">
        <v>3503</v>
      </c>
      <c r="B552" s="14">
        <v>1000</v>
      </c>
      <c r="C552" s="14">
        <v>1000</v>
      </c>
    </row>
    <row r="553" spans="1:3" x14ac:dyDescent="0.3">
      <c r="A553" s="19" t="s">
        <v>3353</v>
      </c>
      <c r="B553" s="14">
        <v>3000</v>
      </c>
      <c r="C553" s="14">
        <v>3058</v>
      </c>
    </row>
    <row r="554" spans="1:3" x14ac:dyDescent="0.3">
      <c r="A554" s="19" t="s">
        <v>3231</v>
      </c>
      <c r="B554" s="14">
        <v>1000</v>
      </c>
      <c r="C554" s="14">
        <v>1610</v>
      </c>
    </row>
    <row r="555" spans="1:3" x14ac:dyDescent="0.3">
      <c r="A555" s="19" t="s">
        <v>3236</v>
      </c>
      <c r="B555" s="14">
        <v>20000</v>
      </c>
      <c r="C555" s="14">
        <v>20120</v>
      </c>
    </row>
    <row r="556" spans="1:3" x14ac:dyDescent="0.3">
      <c r="A556" s="19" t="s">
        <v>3810</v>
      </c>
      <c r="B556" s="14">
        <v>2100</v>
      </c>
      <c r="C556" s="14">
        <v>2119.9899999999998</v>
      </c>
    </row>
    <row r="557" spans="1:3" x14ac:dyDescent="0.3">
      <c r="A557" s="19" t="s">
        <v>3603</v>
      </c>
      <c r="B557" s="14">
        <v>3000</v>
      </c>
      <c r="C557" s="14">
        <v>3385</v>
      </c>
    </row>
    <row r="558" spans="1:3" x14ac:dyDescent="0.3">
      <c r="A558" s="19" t="s">
        <v>2809</v>
      </c>
      <c r="B558" s="14">
        <v>2500</v>
      </c>
      <c r="C558" s="14">
        <v>2560</v>
      </c>
    </row>
    <row r="559" spans="1:3" x14ac:dyDescent="0.3">
      <c r="A559" s="19" t="s">
        <v>3157</v>
      </c>
      <c r="B559" s="14">
        <v>4000</v>
      </c>
      <c r="C559" s="14">
        <v>4040</v>
      </c>
    </row>
    <row r="560" spans="1:3" x14ac:dyDescent="0.3">
      <c r="A560" s="19" t="s">
        <v>3389</v>
      </c>
      <c r="B560" s="14">
        <v>1500</v>
      </c>
      <c r="C560" s="14">
        <v>1536</v>
      </c>
    </row>
    <row r="561" spans="1:3" x14ac:dyDescent="0.3">
      <c r="A561" s="19" t="s">
        <v>3150</v>
      </c>
      <c r="B561" s="14">
        <v>3500</v>
      </c>
      <c r="C561" s="14">
        <v>3535</v>
      </c>
    </row>
    <row r="562" spans="1:3" x14ac:dyDescent="0.3">
      <c r="A562" s="19" t="s">
        <v>3523</v>
      </c>
      <c r="B562" s="14">
        <v>10000</v>
      </c>
      <c r="C562" s="14">
        <v>10156</v>
      </c>
    </row>
    <row r="563" spans="1:3" x14ac:dyDescent="0.3">
      <c r="A563" s="19" t="s">
        <v>3713</v>
      </c>
      <c r="B563" s="14">
        <v>800</v>
      </c>
      <c r="C563" s="14">
        <v>1246</v>
      </c>
    </row>
    <row r="564" spans="1:3" x14ac:dyDescent="0.3">
      <c r="A564" s="19" t="s">
        <v>3380</v>
      </c>
      <c r="B564" s="14">
        <v>4000</v>
      </c>
      <c r="C564" s="14">
        <v>4090</v>
      </c>
    </row>
    <row r="565" spans="1:3" x14ac:dyDescent="0.3">
      <c r="A565" s="19" t="s">
        <v>2831</v>
      </c>
      <c r="B565" s="14">
        <v>3000</v>
      </c>
      <c r="C565" s="14">
        <v>3320</v>
      </c>
    </row>
    <row r="566" spans="1:3" x14ac:dyDescent="0.3">
      <c r="A566" s="19" t="s">
        <v>3524</v>
      </c>
      <c r="B566" s="14">
        <v>500</v>
      </c>
      <c r="C566" s="14">
        <v>530</v>
      </c>
    </row>
    <row r="567" spans="1:3" x14ac:dyDescent="0.3">
      <c r="A567" s="19" t="s">
        <v>3696</v>
      </c>
      <c r="B567" s="14">
        <v>2500</v>
      </c>
      <c r="C567" s="14">
        <v>2520</v>
      </c>
    </row>
    <row r="568" spans="1:3" x14ac:dyDescent="0.3">
      <c r="A568" s="19" t="s">
        <v>3153</v>
      </c>
      <c r="B568" s="14">
        <v>3000</v>
      </c>
      <c r="C568" s="14">
        <v>10067.5</v>
      </c>
    </row>
    <row r="569" spans="1:3" x14ac:dyDescent="0.3">
      <c r="A569" s="19" t="s">
        <v>3602</v>
      </c>
      <c r="B569" s="14">
        <v>1500</v>
      </c>
      <c r="C569" s="14">
        <v>2560</v>
      </c>
    </row>
    <row r="570" spans="1:3" x14ac:dyDescent="0.3">
      <c r="A570" s="19" t="s">
        <v>2792</v>
      </c>
      <c r="B570" s="14">
        <v>2000</v>
      </c>
      <c r="C570" s="14">
        <v>2152</v>
      </c>
    </row>
    <row r="571" spans="1:3" x14ac:dyDescent="0.3">
      <c r="A571" s="19" t="s">
        <v>1300</v>
      </c>
      <c r="B571" s="14">
        <v>3500</v>
      </c>
      <c r="C571" s="14">
        <v>4340</v>
      </c>
    </row>
    <row r="572" spans="1:3" x14ac:dyDescent="0.3">
      <c r="A572" s="19" t="s">
        <v>2789</v>
      </c>
      <c r="B572" s="14">
        <v>3000</v>
      </c>
      <c r="C572" s="14">
        <v>3035</v>
      </c>
    </row>
    <row r="573" spans="1:3" x14ac:dyDescent="0.3">
      <c r="A573" s="19" t="s">
        <v>3815</v>
      </c>
      <c r="B573" s="14">
        <v>250</v>
      </c>
      <c r="C573" s="14">
        <v>570</v>
      </c>
    </row>
    <row r="574" spans="1:3" x14ac:dyDescent="0.3">
      <c r="A574" s="19" t="s">
        <v>3148</v>
      </c>
      <c r="B574" s="14">
        <v>1800</v>
      </c>
      <c r="C574" s="14">
        <v>2361</v>
      </c>
    </row>
    <row r="575" spans="1:3" x14ac:dyDescent="0.3">
      <c r="A575" s="19" t="s">
        <v>3673</v>
      </c>
      <c r="B575" s="14">
        <v>800</v>
      </c>
      <c r="C575" s="14">
        <v>1030</v>
      </c>
    </row>
    <row r="576" spans="1:3" x14ac:dyDescent="0.3">
      <c r="A576" s="19" t="s">
        <v>3208</v>
      </c>
      <c r="B576" s="14">
        <v>5000</v>
      </c>
      <c r="C576" s="14">
        <v>5175</v>
      </c>
    </row>
    <row r="577" spans="1:3" x14ac:dyDescent="0.3">
      <c r="A577" s="19" t="s">
        <v>3590</v>
      </c>
      <c r="B577" s="14">
        <v>700</v>
      </c>
      <c r="C577" s="14">
        <v>1225</v>
      </c>
    </row>
    <row r="578" spans="1:3" x14ac:dyDescent="0.3">
      <c r="A578" s="19" t="s">
        <v>2975</v>
      </c>
      <c r="B578" s="14">
        <v>8000</v>
      </c>
      <c r="C578" s="14">
        <v>8010</v>
      </c>
    </row>
    <row r="579" spans="1:3" x14ac:dyDescent="0.3">
      <c r="A579" s="19" t="s">
        <v>3506</v>
      </c>
      <c r="B579" s="14">
        <v>10000</v>
      </c>
      <c r="C579" s="14">
        <v>10440</v>
      </c>
    </row>
    <row r="580" spans="1:3" x14ac:dyDescent="0.3">
      <c r="A580" s="19" t="s">
        <v>2807</v>
      </c>
      <c r="B580" s="14">
        <v>5000</v>
      </c>
      <c r="C580" s="14">
        <v>6300</v>
      </c>
    </row>
    <row r="581" spans="1:3" x14ac:dyDescent="0.3">
      <c r="A581" s="19" t="s">
        <v>3306</v>
      </c>
      <c r="B581" s="14">
        <v>1500</v>
      </c>
      <c r="C581" s="14">
        <v>2630</v>
      </c>
    </row>
    <row r="582" spans="1:3" x14ac:dyDescent="0.3">
      <c r="A582" s="19" t="s">
        <v>3384</v>
      </c>
      <c r="B582" s="14">
        <v>2000</v>
      </c>
      <c r="C582" s="14">
        <v>2000</v>
      </c>
    </row>
    <row r="583" spans="1:3" x14ac:dyDescent="0.3">
      <c r="A583" s="19" t="s">
        <v>2968</v>
      </c>
      <c r="B583" s="14">
        <v>3500</v>
      </c>
      <c r="C583" s="14">
        <v>3710</v>
      </c>
    </row>
    <row r="584" spans="1:3" x14ac:dyDescent="0.3">
      <c r="A584" s="19" t="s">
        <v>3703</v>
      </c>
      <c r="B584" s="14">
        <v>1500</v>
      </c>
      <c r="C584" s="14">
        <v>1820</v>
      </c>
    </row>
    <row r="585" spans="1:3" x14ac:dyDescent="0.3">
      <c r="A585" s="19" t="s">
        <v>1302</v>
      </c>
      <c r="B585" s="14">
        <v>2000</v>
      </c>
      <c r="C585" s="14">
        <v>2055</v>
      </c>
    </row>
    <row r="586" spans="1:3" x14ac:dyDescent="0.3">
      <c r="A586" s="19" t="s">
        <v>3291</v>
      </c>
      <c r="B586" s="14">
        <v>500</v>
      </c>
      <c r="C586" s="14">
        <v>570</v>
      </c>
    </row>
    <row r="587" spans="1:3" x14ac:dyDescent="0.3">
      <c r="A587" s="19" t="s">
        <v>3432</v>
      </c>
      <c r="B587" s="14">
        <v>9500</v>
      </c>
      <c r="C587" s="14">
        <v>9525</v>
      </c>
    </row>
    <row r="588" spans="1:3" x14ac:dyDescent="0.3">
      <c r="A588" s="19" t="s">
        <v>3424</v>
      </c>
      <c r="B588" s="14">
        <v>30000</v>
      </c>
      <c r="C588" s="14">
        <v>30891.1</v>
      </c>
    </row>
    <row r="589" spans="1:3" x14ac:dyDescent="0.3">
      <c r="A589" s="19" t="s">
        <v>3147</v>
      </c>
      <c r="B589" s="14">
        <v>20000</v>
      </c>
      <c r="C589" s="14">
        <v>23505</v>
      </c>
    </row>
    <row r="590" spans="1:3" x14ac:dyDescent="0.3">
      <c r="A590" s="19" t="s">
        <v>3482</v>
      </c>
      <c r="B590" s="14">
        <v>3350</v>
      </c>
      <c r="C590" s="14">
        <v>5358</v>
      </c>
    </row>
    <row r="591" spans="1:3" x14ac:dyDescent="0.3">
      <c r="A591" s="19" t="s">
        <v>3567</v>
      </c>
      <c r="B591" s="14">
        <v>1000</v>
      </c>
      <c r="C591" s="14">
        <v>1110</v>
      </c>
    </row>
    <row r="592" spans="1:3" x14ac:dyDescent="0.3">
      <c r="A592" s="19" t="s">
        <v>3286</v>
      </c>
      <c r="B592" s="14">
        <v>15000</v>
      </c>
      <c r="C592" s="14">
        <v>15265</v>
      </c>
    </row>
    <row r="593" spans="1:3" x14ac:dyDescent="0.3">
      <c r="A593" s="19" t="s">
        <v>2978</v>
      </c>
      <c r="B593" s="14">
        <v>750</v>
      </c>
      <c r="C593" s="14">
        <v>971</v>
      </c>
    </row>
    <row r="594" spans="1:3" x14ac:dyDescent="0.3">
      <c r="A594" s="19" t="s">
        <v>3594</v>
      </c>
      <c r="B594" s="14">
        <v>2600</v>
      </c>
      <c r="C594" s="14">
        <v>3081</v>
      </c>
    </row>
    <row r="595" spans="1:3" x14ac:dyDescent="0.3">
      <c r="A595" s="19" t="s">
        <v>3499</v>
      </c>
      <c r="B595" s="14">
        <v>1000</v>
      </c>
      <c r="C595" s="14">
        <v>1063</v>
      </c>
    </row>
    <row r="596" spans="1:3" x14ac:dyDescent="0.3">
      <c r="A596" s="19" t="s">
        <v>3246</v>
      </c>
      <c r="B596" s="14">
        <v>10000</v>
      </c>
      <c r="C596" s="14">
        <v>11122</v>
      </c>
    </row>
    <row r="597" spans="1:3" x14ac:dyDescent="0.3">
      <c r="A597" s="19" t="s">
        <v>3383</v>
      </c>
      <c r="B597" s="14">
        <v>6000</v>
      </c>
      <c r="C597" s="14">
        <v>6000.66</v>
      </c>
    </row>
    <row r="598" spans="1:3" x14ac:dyDescent="0.3">
      <c r="A598" s="19" t="s">
        <v>3692</v>
      </c>
      <c r="B598" s="14">
        <v>4000</v>
      </c>
      <c r="C598" s="14">
        <v>4005</v>
      </c>
    </row>
    <row r="599" spans="1:3" x14ac:dyDescent="0.3">
      <c r="A599" s="19" t="s">
        <v>3564</v>
      </c>
      <c r="B599" s="14">
        <v>900</v>
      </c>
      <c r="C599" s="14">
        <v>1175</v>
      </c>
    </row>
    <row r="600" spans="1:3" x14ac:dyDescent="0.3">
      <c r="A600" s="19" t="s">
        <v>3275</v>
      </c>
      <c r="B600" s="14">
        <v>1800</v>
      </c>
      <c r="C600" s="14">
        <v>1805</v>
      </c>
    </row>
    <row r="601" spans="1:3" x14ac:dyDescent="0.3">
      <c r="A601" s="19" t="s">
        <v>3456</v>
      </c>
      <c r="B601" s="14">
        <v>2000</v>
      </c>
      <c r="C601" s="14">
        <v>2804</v>
      </c>
    </row>
    <row r="602" spans="1:3" x14ac:dyDescent="0.3">
      <c r="A602" s="19" t="s">
        <v>3243</v>
      </c>
      <c r="B602" s="14">
        <v>8000</v>
      </c>
      <c r="C602" s="14">
        <v>8227</v>
      </c>
    </row>
    <row r="603" spans="1:3" x14ac:dyDescent="0.3">
      <c r="A603" s="19" t="s">
        <v>3618</v>
      </c>
      <c r="B603" s="14">
        <v>10500</v>
      </c>
      <c r="C603" s="14">
        <v>11045</v>
      </c>
    </row>
    <row r="604" spans="1:3" x14ac:dyDescent="0.3">
      <c r="A604" s="19" t="s">
        <v>3310</v>
      </c>
      <c r="B604" s="14">
        <v>6500</v>
      </c>
      <c r="C604" s="14">
        <v>6505</v>
      </c>
    </row>
    <row r="605" spans="1:3" x14ac:dyDescent="0.3">
      <c r="A605" s="19" t="s">
        <v>3305</v>
      </c>
      <c r="B605" s="14">
        <v>4000</v>
      </c>
      <c r="C605" s="14">
        <v>4081</v>
      </c>
    </row>
    <row r="606" spans="1:3" x14ac:dyDescent="0.3">
      <c r="A606" s="19" t="s">
        <v>3175</v>
      </c>
      <c r="B606" s="14">
        <v>5000</v>
      </c>
      <c r="C606" s="14">
        <v>5478</v>
      </c>
    </row>
    <row r="607" spans="1:3" x14ac:dyDescent="0.3">
      <c r="A607" s="19" t="s">
        <v>3576</v>
      </c>
      <c r="B607" s="14">
        <v>600</v>
      </c>
      <c r="C607" s="14">
        <v>780</v>
      </c>
    </row>
    <row r="608" spans="1:3" x14ac:dyDescent="0.3">
      <c r="A608" s="19" t="s">
        <v>3338</v>
      </c>
      <c r="B608" s="14">
        <v>15000</v>
      </c>
      <c r="C608" s="14">
        <v>15327</v>
      </c>
    </row>
    <row r="609" spans="1:3" x14ac:dyDescent="0.3">
      <c r="A609" s="19" t="s">
        <v>3584</v>
      </c>
      <c r="B609" s="14">
        <v>3400</v>
      </c>
      <c r="C609" s="14">
        <v>4050</v>
      </c>
    </row>
    <row r="610" spans="1:3" x14ac:dyDescent="0.3">
      <c r="A610" s="19" t="s">
        <v>3569</v>
      </c>
      <c r="B610" s="14">
        <v>2000</v>
      </c>
      <c r="C610" s="14">
        <v>2287</v>
      </c>
    </row>
    <row r="611" spans="1:3" x14ac:dyDescent="0.3">
      <c r="A611" s="19" t="s">
        <v>3299</v>
      </c>
      <c r="B611" s="14">
        <v>3000</v>
      </c>
      <c r="C611" s="14">
        <v>3486</v>
      </c>
    </row>
    <row r="612" spans="1:3" x14ac:dyDescent="0.3">
      <c r="A612" s="19" t="s">
        <v>3392</v>
      </c>
      <c r="B612" s="14">
        <v>1500</v>
      </c>
      <c r="C612" s="14">
        <v>1587</v>
      </c>
    </row>
    <row r="613" spans="1:3" x14ac:dyDescent="0.3">
      <c r="A613" s="19" t="s">
        <v>3491</v>
      </c>
      <c r="B613" s="14">
        <v>3800</v>
      </c>
      <c r="C613" s="14">
        <v>4000.22</v>
      </c>
    </row>
    <row r="614" spans="1:3" x14ac:dyDescent="0.3">
      <c r="A614" s="19" t="s">
        <v>3515</v>
      </c>
      <c r="B614" s="14">
        <v>2500</v>
      </c>
      <c r="C614" s="14">
        <v>2500</v>
      </c>
    </row>
    <row r="615" spans="1:3" x14ac:dyDescent="0.3">
      <c r="A615" s="19" t="s">
        <v>3251</v>
      </c>
      <c r="B615" s="14">
        <v>1500</v>
      </c>
      <c r="C615" s="14">
        <v>1661</v>
      </c>
    </row>
    <row r="616" spans="1:3" x14ac:dyDescent="0.3">
      <c r="A616" s="19" t="s">
        <v>3165</v>
      </c>
      <c r="B616" s="14">
        <v>750</v>
      </c>
      <c r="C616" s="14">
        <v>1220</v>
      </c>
    </row>
    <row r="617" spans="1:3" x14ac:dyDescent="0.3">
      <c r="A617" s="19" t="s">
        <v>3447</v>
      </c>
      <c r="B617" s="14">
        <v>2100</v>
      </c>
      <c r="C617" s="14">
        <v>2305</v>
      </c>
    </row>
    <row r="618" spans="1:3" x14ac:dyDescent="0.3">
      <c r="A618" s="19" t="s">
        <v>1298</v>
      </c>
      <c r="B618" s="14">
        <v>20000</v>
      </c>
      <c r="C618" s="14">
        <v>21905</v>
      </c>
    </row>
    <row r="619" spans="1:3" x14ac:dyDescent="0.3">
      <c r="A619" s="19" t="s">
        <v>3344</v>
      </c>
      <c r="B619" s="14">
        <v>4500</v>
      </c>
      <c r="C619" s="14">
        <v>4565</v>
      </c>
    </row>
    <row r="620" spans="1:3" x14ac:dyDescent="0.3">
      <c r="A620" s="19" t="s">
        <v>2827</v>
      </c>
      <c r="B620" s="14">
        <v>2000</v>
      </c>
      <c r="C620" s="14">
        <v>2405</v>
      </c>
    </row>
    <row r="621" spans="1:3" x14ac:dyDescent="0.3">
      <c r="A621" s="19" t="s">
        <v>3530</v>
      </c>
      <c r="B621" s="14">
        <v>1000</v>
      </c>
      <c r="C621" s="14">
        <v>1280</v>
      </c>
    </row>
    <row r="622" spans="1:3" x14ac:dyDescent="0.3">
      <c r="A622" s="19" t="s">
        <v>3307</v>
      </c>
      <c r="B622" s="14">
        <v>1000</v>
      </c>
      <c r="C622" s="14">
        <v>1066.8</v>
      </c>
    </row>
    <row r="623" spans="1:3" x14ac:dyDescent="0.3">
      <c r="A623" s="19" t="s">
        <v>2824</v>
      </c>
      <c r="B623" s="14">
        <v>650</v>
      </c>
      <c r="C623" s="14">
        <v>760</v>
      </c>
    </row>
    <row r="624" spans="1:3" x14ac:dyDescent="0.3">
      <c r="A624" s="19" t="s">
        <v>3334</v>
      </c>
      <c r="B624" s="14">
        <v>3871</v>
      </c>
      <c r="C624" s="14">
        <v>5366</v>
      </c>
    </row>
    <row r="625" spans="1:3" x14ac:dyDescent="0.3">
      <c r="A625" s="19" t="s">
        <v>3183</v>
      </c>
      <c r="B625" s="14">
        <v>2500</v>
      </c>
      <c r="C625" s="14">
        <v>2725</v>
      </c>
    </row>
    <row r="626" spans="1:3" x14ac:dyDescent="0.3">
      <c r="A626" s="19" t="s">
        <v>3229</v>
      </c>
      <c r="B626" s="14">
        <v>20000</v>
      </c>
      <c r="C626" s="14">
        <v>21573</v>
      </c>
    </row>
    <row r="627" spans="1:3" x14ac:dyDescent="0.3">
      <c r="A627" s="19" t="s">
        <v>3241</v>
      </c>
      <c r="B627" s="14">
        <v>8500</v>
      </c>
      <c r="C627" s="14">
        <v>9801</v>
      </c>
    </row>
    <row r="628" spans="1:3" x14ac:dyDescent="0.3">
      <c r="A628" s="19" t="s">
        <v>3409</v>
      </c>
      <c r="B628" s="14">
        <v>3000</v>
      </c>
      <c r="C628" s="14">
        <v>3255</v>
      </c>
    </row>
    <row r="629" spans="1:3" x14ac:dyDescent="0.3">
      <c r="A629" s="19" t="s">
        <v>3582</v>
      </c>
      <c r="B629" s="14">
        <v>3000</v>
      </c>
      <c r="C629" s="14">
        <v>3255</v>
      </c>
    </row>
    <row r="630" spans="1:3" x14ac:dyDescent="0.3">
      <c r="A630" s="19" t="s">
        <v>3652</v>
      </c>
      <c r="B630" s="14">
        <v>5000</v>
      </c>
      <c r="C630" s="14">
        <v>5813</v>
      </c>
    </row>
    <row r="631" spans="1:3" x14ac:dyDescent="0.3">
      <c r="A631" s="19" t="s">
        <v>3375</v>
      </c>
      <c r="B631" s="14">
        <v>8000</v>
      </c>
      <c r="C631" s="14">
        <v>8001</v>
      </c>
    </row>
    <row r="632" spans="1:3" x14ac:dyDescent="0.3">
      <c r="A632" s="19" t="s">
        <v>3450</v>
      </c>
      <c r="B632" s="14">
        <v>650</v>
      </c>
      <c r="C632" s="14">
        <v>658</v>
      </c>
    </row>
    <row r="633" spans="1:3" x14ac:dyDescent="0.3">
      <c r="A633" s="19" t="s">
        <v>3547</v>
      </c>
      <c r="B633" s="14">
        <v>2100</v>
      </c>
      <c r="C633" s="14">
        <v>2140</v>
      </c>
    </row>
    <row r="634" spans="1:3" x14ac:dyDescent="0.3">
      <c r="A634" s="19" t="s">
        <v>3446</v>
      </c>
      <c r="B634" s="14">
        <v>1000</v>
      </c>
      <c r="C634" s="14">
        <v>1078</v>
      </c>
    </row>
    <row r="635" spans="1:3" x14ac:dyDescent="0.3">
      <c r="A635" s="19" t="s">
        <v>3433</v>
      </c>
      <c r="B635" s="14">
        <v>10000</v>
      </c>
      <c r="C635" s="14">
        <v>10555</v>
      </c>
    </row>
    <row r="636" spans="1:3" x14ac:dyDescent="0.3">
      <c r="A636" s="19" t="s">
        <v>3169</v>
      </c>
      <c r="B636" s="14">
        <v>8000</v>
      </c>
      <c r="C636" s="14">
        <v>8241</v>
      </c>
    </row>
    <row r="637" spans="1:3" x14ac:dyDescent="0.3">
      <c r="A637" s="19" t="s">
        <v>2974</v>
      </c>
      <c r="B637" s="14">
        <v>5000</v>
      </c>
      <c r="C637" s="14">
        <v>5100</v>
      </c>
    </row>
    <row r="638" spans="1:3" x14ac:dyDescent="0.3">
      <c r="A638" s="19" t="s">
        <v>3708</v>
      </c>
      <c r="B638" s="14">
        <v>500</v>
      </c>
      <c r="C638" s="14">
        <v>570</v>
      </c>
    </row>
    <row r="639" spans="1:3" x14ac:dyDescent="0.3">
      <c r="A639" s="19" t="s">
        <v>2822</v>
      </c>
      <c r="B639" s="14">
        <v>6000</v>
      </c>
      <c r="C639" s="14">
        <v>6000</v>
      </c>
    </row>
    <row r="640" spans="1:3" x14ac:dyDescent="0.3">
      <c r="A640" s="19" t="s">
        <v>3455</v>
      </c>
      <c r="B640" s="14">
        <v>3000</v>
      </c>
      <c r="C640" s="14">
        <v>5739</v>
      </c>
    </row>
    <row r="641" spans="1:3" x14ac:dyDescent="0.3">
      <c r="A641" s="19" t="s">
        <v>3691</v>
      </c>
      <c r="B641" s="14">
        <v>3500</v>
      </c>
      <c r="C641" s="14">
        <v>3760</v>
      </c>
    </row>
    <row r="642" spans="1:3" x14ac:dyDescent="0.3">
      <c r="A642" s="19" t="s">
        <v>3434</v>
      </c>
      <c r="B642" s="14">
        <v>1000</v>
      </c>
      <c r="C642" s="14">
        <v>1120</v>
      </c>
    </row>
    <row r="643" spans="1:3" x14ac:dyDescent="0.3">
      <c r="A643" s="19" t="s">
        <v>3177</v>
      </c>
      <c r="B643" s="14">
        <v>2500</v>
      </c>
      <c r="C643" s="14">
        <v>2935</v>
      </c>
    </row>
    <row r="644" spans="1:3" x14ac:dyDescent="0.3">
      <c r="A644" s="19" t="s">
        <v>3211</v>
      </c>
      <c r="B644" s="14">
        <v>23000</v>
      </c>
      <c r="C644" s="14">
        <v>27541</v>
      </c>
    </row>
    <row r="645" spans="1:3" x14ac:dyDescent="0.3">
      <c r="A645" s="19" t="s">
        <v>3263</v>
      </c>
      <c r="B645" s="14">
        <v>2500</v>
      </c>
      <c r="C645" s="14">
        <v>2804.16</v>
      </c>
    </row>
    <row r="646" spans="1:3" x14ac:dyDescent="0.3">
      <c r="A646" s="19" t="s">
        <v>3546</v>
      </c>
      <c r="B646" s="14">
        <v>35000</v>
      </c>
      <c r="C646" s="14">
        <v>40043.25</v>
      </c>
    </row>
    <row r="647" spans="1:3" x14ac:dyDescent="0.3">
      <c r="A647" s="19" t="s">
        <v>3273</v>
      </c>
      <c r="B647" s="14">
        <v>4000</v>
      </c>
      <c r="C647" s="14">
        <v>4296</v>
      </c>
    </row>
    <row r="648" spans="1:3" x14ac:dyDescent="0.3">
      <c r="A648" s="19" t="s">
        <v>3390</v>
      </c>
      <c r="B648" s="14">
        <v>500</v>
      </c>
      <c r="C648" s="14">
        <v>1115</v>
      </c>
    </row>
    <row r="649" spans="1:3" x14ac:dyDescent="0.3">
      <c r="A649" s="19" t="s">
        <v>3514</v>
      </c>
      <c r="B649" s="14">
        <v>3000</v>
      </c>
      <c r="C649" s="14">
        <v>3080</v>
      </c>
    </row>
    <row r="650" spans="1:3" x14ac:dyDescent="0.3">
      <c r="A650" s="19" t="s">
        <v>3814</v>
      </c>
      <c r="B650" s="14">
        <v>2000</v>
      </c>
      <c r="C650" s="14">
        <v>2145</v>
      </c>
    </row>
    <row r="651" spans="1:3" x14ac:dyDescent="0.3">
      <c r="A651" s="19" t="s">
        <v>3225</v>
      </c>
      <c r="B651" s="14">
        <v>2000</v>
      </c>
      <c r="C651" s="14">
        <v>2047</v>
      </c>
    </row>
    <row r="652" spans="1:3" x14ac:dyDescent="0.3">
      <c r="A652" s="19" t="s">
        <v>3682</v>
      </c>
      <c r="B652" s="14">
        <v>5000</v>
      </c>
      <c r="C652" s="14">
        <v>5285</v>
      </c>
    </row>
    <row r="653" spans="1:3" x14ac:dyDescent="0.3">
      <c r="A653" s="19" t="s">
        <v>522</v>
      </c>
      <c r="B653" s="14">
        <v>5000</v>
      </c>
      <c r="C653" s="14">
        <v>5232</v>
      </c>
    </row>
    <row r="654" spans="1:3" x14ac:dyDescent="0.3">
      <c r="A654" s="19" t="s">
        <v>3345</v>
      </c>
      <c r="B654" s="14">
        <v>500</v>
      </c>
      <c r="C654" s="14">
        <v>650</v>
      </c>
    </row>
    <row r="655" spans="1:3" x14ac:dyDescent="0.3">
      <c r="A655" s="19" t="s">
        <v>2781</v>
      </c>
      <c r="B655" s="14">
        <v>1250</v>
      </c>
      <c r="C655" s="14">
        <v>1316</v>
      </c>
    </row>
    <row r="656" spans="1:3" x14ac:dyDescent="0.3">
      <c r="A656" s="19" t="s">
        <v>3342</v>
      </c>
      <c r="B656" s="14">
        <v>6000</v>
      </c>
      <c r="C656" s="14">
        <v>6100</v>
      </c>
    </row>
    <row r="657" spans="1:3" x14ac:dyDescent="0.3">
      <c r="A657" s="19" t="s">
        <v>3461</v>
      </c>
      <c r="B657" s="14">
        <v>250</v>
      </c>
      <c r="C657" s="14">
        <v>505</v>
      </c>
    </row>
    <row r="658" spans="1:3" x14ac:dyDescent="0.3">
      <c r="A658" s="19" t="s">
        <v>3466</v>
      </c>
      <c r="B658" s="14">
        <v>3000</v>
      </c>
      <c r="C658" s="14">
        <v>3030</v>
      </c>
    </row>
    <row r="659" spans="1:3" x14ac:dyDescent="0.3">
      <c r="A659" s="19" t="s">
        <v>3166</v>
      </c>
      <c r="B659" s="14">
        <v>35000</v>
      </c>
      <c r="C659" s="14">
        <v>56079.83</v>
      </c>
    </row>
    <row r="660" spans="1:3" x14ac:dyDescent="0.3">
      <c r="A660" s="19" t="s">
        <v>3360</v>
      </c>
      <c r="B660" s="14">
        <v>5000</v>
      </c>
      <c r="C660" s="14">
        <v>5673</v>
      </c>
    </row>
    <row r="661" spans="1:3" x14ac:dyDescent="0.3">
      <c r="A661" s="19" t="s">
        <v>3303</v>
      </c>
      <c r="B661" s="14">
        <v>1800</v>
      </c>
      <c r="C661" s="14">
        <v>2086</v>
      </c>
    </row>
    <row r="662" spans="1:3" x14ac:dyDescent="0.3">
      <c r="A662" s="19" t="s">
        <v>3405</v>
      </c>
      <c r="B662" s="14">
        <v>10000</v>
      </c>
      <c r="C662" s="14">
        <v>10031</v>
      </c>
    </row>
    <row r="663" spans="1:3" x14ac:dyDescent="0.3">
      <c r="A663" s="19" t="s">
        <v>3575</v>
      </c>
      <c r="B663" s="14">
        <v>100</v>
      </c>
      <c r="C663" s="14">
        <v>100</v>
      </c>
    </row>
    <row r="664" spans="1:3" x14ac:dyDescent="0.3">
      <c r="A664" s="19" t="s">
        <v>3617</v>
      </c>
      <c r="B664" s="14">
        <v>1000</v>
      </c>
      <c r="C664" s="14">
        <v>1130</v>
      </c>
    </row>
    <row r="665" spans="1:3" x14ac:dyDescent="0.3">
      <c r="A665" s="19" t="s">
        <v>3217</v>
      </c>
      <c r="B665" s="14">
        <v>4500</v>
      </c>
      <c r="C665" s="14">
        <v>5221</v>
      </c>
    </row>
    <row r="666" spans="1:3" x14ac:dyDescent="0.3">
      <c r="A666" s="19" t="s">
        <v>533</v>
      </c>
      <c r="B666" s="14">
        <v>10000</v>
      </c>
      <c r="C666" s="14">
        <v>12325</v>
      </c>
    </row>
    <row r="667" spans="1:3" x14ac:dyDescent="0.3">
      <c r="A667" s="19" t="s">
        <v>3159</v>
      </c>
      <c r="B667" s="14">
        <v>1500</v>
      </c>
      <c r="C667" s="14">
        <v>2002.22</v>
      </c>
    </row>
    <row r="668" spans="1:3" x14ac:dyDescent="0.3">
      <c r="A668" s="19" t="s">
        <v>3160</v>
      </c>
      <c r="B668" s="14">
        <v>4500</v>
      </c>
      <c r="C668" s="14">
        <v>4569</v>
      </c>
    </row>
    <row r="669" spans="1:3" x14ac:dyDescent="0.3">
      <c r="A669" s="19" t="s">
        <v>3687</v>
      </c>
      <c r="B669" s="14">
        <v>1500</v>
      </c>
      <c r="C669" s="14">
        <v>1800</v>
      </c>
    </row>
    <row r="670" spans="1:3" x14ac:dyDescent="0.3">
      <c r="A670" s="19" t="s">
        <v>3490</v>
      </c>
      <c r="B670" s="14">
        <v>500</v>
      </c>
      <c r="C670" s="14">
        <v>791</v>
      </c>
    </row>
    <row r="671" spans="1:3" x14ac:dyDescent="0.3">
      <c r="A671" s="19" t="s">
        <v>2971</v>
      </c>
      <c r="B671" s="14">
        <v>3200</v>
      </c>
      <c r="C671" s="14">
        <v>3205</v>
      </c>
    </row>
    <row r="672" spans="1:3" x14ac:dyDescent="0.3">
      <c r="A672" s="19" t="s">
        <v>1294</v>
      </c>
      <c r="B672" s="14">
        <v>15000</v>
      </c>
      <c r="C672" s="14">
        <v>15335</v>
      </c>
    </row>
    <row r="673" spans="1:3" x14ac:dyDescent="0.3">
      <c r="A673" s="19" t="s">
        <v>3249</v>
      </c>
      <c r="B673" s="14">
        <v>5500</v>
      </c>
      <c r="C673" s="14">
        <v>5771</v>
      </c>
    </row>
    <row r="674" spans="1:3" x14ac:dyDescent="0.3">
      <c r="A674" s="19" t="s">
        <v>3399</v>
      </c>
      <c r="B674" s="14">
        <v>10000</v>
      </c>
      <c r="C674" s="14">
        <v>10041</v>
      </c>
    </row>
    <row r="675" spans="1:3" x14ac:dyDescent="0.3">
      <c r="A675" s="19" t="s">
        <v>3532</v>
      </c>
      <c r="B675" s="14">
        <v>500</v>
      </c>
      <c r="C675" s="14">
        <v>631</v>
      </c>
    </row>
    <row r="676" spans="1:3" x14ac:dyDescent="0.3">
      <c r="A676" s="19" t="s">
        <v>3162</v>
      </c>
      <c r="B676" s="14">
        <v>4000</v>
      </c>
      <c r="C676" s="14">
        <v>5086</v>
      </c>
    </row>
    <row r="677" spans="1:3" x14ac:dyDescent="0.3">
      <c r="A677" s="13" t="s">
        <v>8361</v>
      </c>
      <c r="B677" s="14">
        <v>4816318</v>
      </c>
      <c r="C677" s="14">
        <v>2472583.5800000005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L1" zoomScale="95" zoomScaleNormal="95" workbookViewId="0">
      <pane ySplit="161" topLeftCell="A162" activePane="bottomLeft" state="frozen"/>
      <selection pane="bottomLeft" activeCell="L2923" sqref="A1:T4115"/>
    </sheetView>
  </sheetViews>
  <sheetFormatPr defaultColWidth="8.77734375" defaultRowHeight="14.4" x14ac:dyDescent="0.3"/>
  <cols>
    <col min="1" max="1" width="8.77734375" customWidth="1"/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109375" customWidth="1"/>
    <col min="16" max="16" width="18.77734375" customWidth="1"/>
    <col min="17" max="17" width="16.33203125" customWidth="1"/>
    <col min="18" max="18" width="15.5546875" bestFit="1" customWidth="1"/>
    <col min="19" max="19" width="22.109375" style="17" bestFit="1" customWidth="1"/>
    <col min="20" max="20" width="18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1" t="s">
        <v>8308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9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9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9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s="9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9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9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9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9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9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9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9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9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9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9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9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9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9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9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9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9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9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9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9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9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s="9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9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9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9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9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9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9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9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9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9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9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9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9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9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9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9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9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9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9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 s="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9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 s="9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9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 s="9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9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9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9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9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9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9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 s="9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9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9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9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9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9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9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9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9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9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9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9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9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9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9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9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9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 s="9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9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9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9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9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9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9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9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9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9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9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9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9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9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9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9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9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9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9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9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9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9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9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9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9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9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9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9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9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9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9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9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9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9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9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9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9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9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9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9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9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9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9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9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9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9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9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9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9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9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9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9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9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9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9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 s="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9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9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9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9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9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9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9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9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9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9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9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9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9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9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9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9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9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9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9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9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9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9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9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9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9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9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9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9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9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9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9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9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9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9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9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9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9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9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9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9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9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9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9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9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9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9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9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9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9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9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9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9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9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9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9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9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 s="9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 s="9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9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9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9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9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9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9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9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9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9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9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9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9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9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9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9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9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9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9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9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9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9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9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9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9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9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9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9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9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9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9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9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9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9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9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9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9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9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9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9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9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9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9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9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9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9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9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9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9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9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9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9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9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9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9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9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9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 s="9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 s="9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9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9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9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9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9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9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9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9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9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9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9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9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9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9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9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9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9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9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9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9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9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9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9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9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9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9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9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9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9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9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9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9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9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9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9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9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9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9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9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9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9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9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9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9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9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9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9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9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9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9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9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9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9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9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9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s="9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 s="9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9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9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9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9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9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9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9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9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9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9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9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9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9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9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9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9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9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9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9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9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9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9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9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9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9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9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9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9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9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9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9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9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9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9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9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9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9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9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9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9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9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9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9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9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9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9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9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9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9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9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9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9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9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9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9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9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 s="9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 s="9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9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9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9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9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9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9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9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9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9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9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9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9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9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9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9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9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9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9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9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9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9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9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9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9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9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9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9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9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9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9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9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9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9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9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9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9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9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9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9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9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9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9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9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9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9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9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9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9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9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9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9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9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9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9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9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 s="9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 s="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9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9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9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9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9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9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9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9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9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9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9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9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9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9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9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9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9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9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9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9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9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9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9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9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9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9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9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9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9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9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9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9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9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9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9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9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9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9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9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9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9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9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9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9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9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9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9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9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9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9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9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9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9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9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9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 s="9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 s="9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9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9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9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9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9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9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9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9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9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9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9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9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9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9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9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9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9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9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9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9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9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9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9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9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9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9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9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9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9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9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9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9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9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9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9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9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9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9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9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9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9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9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9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9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9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9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9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9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9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9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9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9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9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9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9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9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 s="9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9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9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9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9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9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9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9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9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9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9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9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9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9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9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9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9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9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9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9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9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9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9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9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9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9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9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9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9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9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9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9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9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9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9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9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9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9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9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9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9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9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9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9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9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9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9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9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9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9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9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9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9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9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9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9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 s="9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 s="9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9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9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9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9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9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9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9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9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9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9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9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9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9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9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9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9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9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9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9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9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9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9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9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9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9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9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9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9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9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9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9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9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9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9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9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9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9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9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9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9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9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9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9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9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9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9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9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9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9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9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9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9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9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9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9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9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 s="9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 s="9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9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9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9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9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9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9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9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9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9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9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9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9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9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9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9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9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9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9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9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9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9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9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9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9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9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9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9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9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9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9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9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9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9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9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9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9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9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9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9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9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9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9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9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9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9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9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9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9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9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9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9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9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9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9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9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9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 s="9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 s="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9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9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9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9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9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9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9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9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9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9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9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9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9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9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9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9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9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9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9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9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9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9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9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9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9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9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9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9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9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9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9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9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9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9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9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9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9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9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9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9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9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9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9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9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9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9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9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9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9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9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9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9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9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9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9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9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 s="9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 s="9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9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9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9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9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9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9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9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9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9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9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9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9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9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9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9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9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9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9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9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9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9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9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9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9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9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9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9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9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9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9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9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9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9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9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9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9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9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9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9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9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9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9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9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9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9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9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9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9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9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9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9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9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9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9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9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9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 s="9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 s="9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9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9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9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9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9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9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9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9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9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9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9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9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9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9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9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9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9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9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9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9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9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9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9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9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9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9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9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9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9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9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9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9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9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9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9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9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9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9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9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9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9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9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9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9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9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9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9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9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9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9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9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9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9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9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9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 s="9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 s="9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9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9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9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9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9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9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9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9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9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9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9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9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9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9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9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9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9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9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9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9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9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9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9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9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9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9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9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9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9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9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9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9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9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9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9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9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9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9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9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9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9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9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9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9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9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9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9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9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9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9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9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9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9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9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9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9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 s="9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 s="9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9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9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9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9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9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9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9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9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9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9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9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9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9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9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9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9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9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9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9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9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9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9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9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9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9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9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9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9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9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9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9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9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9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9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9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9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9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9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9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9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9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9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9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9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9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9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9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9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9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9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9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9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9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9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9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9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 s="9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 s="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9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9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9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9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9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9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9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9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9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9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9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9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9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9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9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9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9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9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9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9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9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9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9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9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9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9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9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9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9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9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9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9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9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9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9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9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9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9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9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9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9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9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9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9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9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9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9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9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9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9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9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9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9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9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9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9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 s="9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 s="9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9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9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9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9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9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9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9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9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9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9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9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9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9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9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9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9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9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9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9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9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9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9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9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9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9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9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9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9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9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9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9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9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9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9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9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9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9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9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9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9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9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9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9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9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9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9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9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9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9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9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9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9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9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9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9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9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 s="9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 s="9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9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9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9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9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9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9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9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9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9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9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9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9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9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9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9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9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9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9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9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9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9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9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9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9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9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9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9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9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9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9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9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9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9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9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9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9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9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9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9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9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9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9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9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9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9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9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9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9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9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9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9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9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9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9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9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 s="9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 s="9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9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9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9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9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9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9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9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9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9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9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9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9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9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9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9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9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9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9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9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9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9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9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9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9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9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9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9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9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9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9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9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9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9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9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9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9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9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9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9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9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9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9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9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9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9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9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9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9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9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9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9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9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9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9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9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9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 s="9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 s="9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9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9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9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9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9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9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9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9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9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9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9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9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9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9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9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9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9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9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9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9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9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9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9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9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9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9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9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9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9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9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9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9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9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9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9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9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9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9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9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9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9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9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9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9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9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9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9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9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9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9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9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9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9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9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9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9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 s="9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9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9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9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9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9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9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9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9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9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9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9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9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9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9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9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9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9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9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9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9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9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9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9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9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9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9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9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9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9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9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9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9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9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9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9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9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9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9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9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9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9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9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9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9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9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9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9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9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9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9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9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9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9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9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9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9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 s="9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 s="9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9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9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9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9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9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9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9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9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9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9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9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9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9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9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9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9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9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9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9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9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9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9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9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9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9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9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9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9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9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9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9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9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9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9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9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9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9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9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9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9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9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9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9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9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9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9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9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9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9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9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9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9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9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9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9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9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 s="9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 s="9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9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9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9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9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9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9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9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9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9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9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9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9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9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9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9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9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9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9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9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9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9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9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9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9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9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9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9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9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9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9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9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9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9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9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9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9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9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9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9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9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9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9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9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9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9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9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9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9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9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9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9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9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9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9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9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 s="9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9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9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9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9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9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9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9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9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9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9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9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9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9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9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9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9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9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9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9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9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9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9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9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9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9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9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9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9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9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9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9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9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9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9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9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9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9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9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9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9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9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9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9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9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9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9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9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9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9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9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9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9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9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9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9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 s="9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9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9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9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9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9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9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9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9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9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9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9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9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9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9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9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9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9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9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9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9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9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9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9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9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9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9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9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9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9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9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9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9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9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9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9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9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9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9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9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9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9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9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9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9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9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9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9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9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9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9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9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9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9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9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9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 s="9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9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9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9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9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9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9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9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9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9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9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9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9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9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9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9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9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9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9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9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9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9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9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9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9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9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9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9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9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9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9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9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9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9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9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9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9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9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9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9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9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9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9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9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9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9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9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9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9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9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9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9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9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9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9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9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9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 s="9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 s="9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9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9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9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9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9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9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9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9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9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9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9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9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9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9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9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9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9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9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9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9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9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9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9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9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9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9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9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9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9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9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9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9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9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9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9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9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9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9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9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9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9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9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9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9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9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9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9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9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9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9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9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9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9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9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9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9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 s="9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 s="9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9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9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9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9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9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9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9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9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9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9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9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9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9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9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9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9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9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9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9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9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9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9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9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9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9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9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9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9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9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9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9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9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9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9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9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9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9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9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9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9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9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9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9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9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9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9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9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9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9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9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9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9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9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9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9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 s="9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 s="9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9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9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9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9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9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9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9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9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9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9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9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9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9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9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9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9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9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9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9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9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9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9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9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9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9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9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9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9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9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9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9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9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9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9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9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9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9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9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9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9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9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9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9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9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9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9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9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9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9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9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9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9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9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9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9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9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 s="9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 s="9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9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9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9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9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9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9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9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9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9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9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9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9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9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9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9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9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9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9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9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9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9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9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9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9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9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9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9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9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9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9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9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9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9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9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9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9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9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9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9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9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9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9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9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9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9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9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9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9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9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9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9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9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9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9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9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 s="9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 s="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9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9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9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9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9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9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9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9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9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9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9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9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9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9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9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9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9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9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9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9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9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9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9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9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9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9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9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9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9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9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9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9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9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9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9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9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9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9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9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9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9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9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9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9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9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9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9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9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9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9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9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9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9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9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9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9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 s="9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 s="9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9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9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9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9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9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9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9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9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9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9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9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9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9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9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9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9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9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9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9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9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9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9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9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9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9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9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9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9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9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9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9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9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9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9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9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9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9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9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9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9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9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9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9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9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9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9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9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9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9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9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9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9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9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9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9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9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 s="9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 s="9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9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9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9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9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9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9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9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9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9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9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9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9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9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9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9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9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9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9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9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9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9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9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9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9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9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9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9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9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9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9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9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9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9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9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9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9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9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9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9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9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9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9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9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9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9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9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9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9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9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9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9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9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9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9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9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 s="9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 s="9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9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9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9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9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9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9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9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9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9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9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9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9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9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9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9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9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9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9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9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9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9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9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9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9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9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9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9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9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9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9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9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9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9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9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9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9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9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9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9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9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9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9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9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9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9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9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9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9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9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9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9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9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9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9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9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9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 s="9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 s="9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9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9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9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9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9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9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9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9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9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9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9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9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9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9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9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9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9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9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9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9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9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9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9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9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9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9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9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9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9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9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9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9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9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9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9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9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9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9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9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9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9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9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9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9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9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9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9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9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9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9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9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9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9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9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9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9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 s="9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 s="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9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9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9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9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9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9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9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9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9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9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9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9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9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9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9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9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9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9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9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9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9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9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9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9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9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9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9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9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9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9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9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9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9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9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9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9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9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9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9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9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9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9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9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9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9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9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9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9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9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9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9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9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9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9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9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9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 s="9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 s="9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9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9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9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9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9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9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9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9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9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9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9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9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9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9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9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9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9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9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9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9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9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9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9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9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9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9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9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9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9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9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9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9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9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9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9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9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9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9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9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9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9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9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9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9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9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9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9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9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9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9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9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9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9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9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9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9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 s="9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 s="9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9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9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9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9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9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9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9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9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9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9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9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9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9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9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9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9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9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9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9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9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9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9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9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9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9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9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9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9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9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9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9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9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9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9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9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9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9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9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9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9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9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9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9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9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9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9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9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9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9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9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9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9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9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9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9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 s="9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 s="9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9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9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9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9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9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9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9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9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9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9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9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9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9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9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9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9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9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9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9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9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9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9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9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9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9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9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9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9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9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9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9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9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9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9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9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9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9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9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9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9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9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9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9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9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9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9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9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9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9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9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9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9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9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9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9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9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 s="9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 s="9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9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9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9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9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9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9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9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9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9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9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9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9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9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9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9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9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9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9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9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9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9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9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9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9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9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9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9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9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9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9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9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9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9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9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9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9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9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9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9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9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9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9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9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9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9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9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9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9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9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9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9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9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9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9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9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9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 s="9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 s="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9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9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9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9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9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9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9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9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9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9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9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9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9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9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9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9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9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9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9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9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9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9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9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9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9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9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9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9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9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9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9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9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9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9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9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9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9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9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9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9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9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9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9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9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9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9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9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9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9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9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9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9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9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9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9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9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9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 s="9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9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9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9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9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9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9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9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9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9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9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9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9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9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9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9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9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9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9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9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9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9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9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9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9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9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9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9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9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9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9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9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9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9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9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9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9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9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9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9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9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9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9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9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9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9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9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9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9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9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9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9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9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9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9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9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9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 s="9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9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9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9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9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9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9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9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9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9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9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9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9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9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9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9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9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9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9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9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9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9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9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9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9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9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9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9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9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9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9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9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9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9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9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9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9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9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9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9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9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9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9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9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9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9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9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9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9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9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9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9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9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9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9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9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 s="9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 s="9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9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9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9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9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9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9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9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9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9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9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9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9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9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9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9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9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9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9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9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9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9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9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9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9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9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9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9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9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9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9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9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9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9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9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9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9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9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9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9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9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9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9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9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9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9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9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9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9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9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9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9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9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9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9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9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9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 s="9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 s="9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9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9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9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9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9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9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9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9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9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9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9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9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9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9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9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9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9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9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9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9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9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9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9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9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9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9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9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9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9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9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9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9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9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9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9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9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9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9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9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9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9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9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9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9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9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9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9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9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9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9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9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9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9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9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9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9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 s="9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 s="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9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9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9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9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9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9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9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9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9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9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9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9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9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9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9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9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9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9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9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9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9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9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9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9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9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9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9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9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9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9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9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9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9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9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9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9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9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9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9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9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9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9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9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9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9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9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9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9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9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9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9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9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9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9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9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9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 s="9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 s="9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9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9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9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9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9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9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9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9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9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9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9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9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9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9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9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9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9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9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9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9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9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9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9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9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9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9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9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9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9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9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9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9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9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9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9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9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9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9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9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9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9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9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9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9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9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9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9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9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9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9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9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9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9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9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9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9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 s="9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 s="9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9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9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9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9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9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9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9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9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9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9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9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9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9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9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9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9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9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9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9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9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9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9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9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9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9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9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9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9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9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9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9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9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9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9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9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9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9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9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9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9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9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9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9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9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9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9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9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9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9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9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9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9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9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9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9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 s="9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 s="9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9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9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9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9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9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9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9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9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9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9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9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9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9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9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9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9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9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9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9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9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9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9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9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9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9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9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9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9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9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9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9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9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9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9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9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9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9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9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9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9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9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9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9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9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9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9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9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9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9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9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9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9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9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9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9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9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 s="9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 s="9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9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9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9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9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9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9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9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9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9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9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9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9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9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9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9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9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9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9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9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9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9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9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9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9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9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9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9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9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9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9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9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9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9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9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9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9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9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9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9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9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9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9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9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9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9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9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9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9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9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9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9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9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9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9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9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9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 s="9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 s="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9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9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9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9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9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9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9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9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9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9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9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9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9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9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9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9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9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9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9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9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9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9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9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9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9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9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9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9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9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9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9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9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9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9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9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9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9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9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9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9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9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9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9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9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9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9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9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9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9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9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9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9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9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9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9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9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 s="9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 s="9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9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9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9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9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9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9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9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9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9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9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9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9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9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9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9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9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9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9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9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9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9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9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9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9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9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9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9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9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9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9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9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9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9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9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9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9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9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9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9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9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9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9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9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9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9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9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9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9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9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9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9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9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9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9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9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9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9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 s="9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9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9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9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9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9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9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9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9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9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9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9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9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9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9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9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9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9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9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9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9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9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9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9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9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9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9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9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9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9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9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9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9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9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9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9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9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9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9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9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9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9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9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9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9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9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9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9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9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9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9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9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9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9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9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9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 s="9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 s="9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9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9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9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9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9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9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9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9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9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9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9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9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9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9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9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9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9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9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9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9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9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9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9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9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9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9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9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9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9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9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9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9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9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9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9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9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9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9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9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9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9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9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9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9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9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9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9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9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9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9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9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9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9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9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9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 s="9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 s="9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9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9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9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9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9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9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9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9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9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9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9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9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9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9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9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9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9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9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9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9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9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9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9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9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9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9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9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9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9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9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9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9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9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9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9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9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9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9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9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9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9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9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9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9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9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9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9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9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9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9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9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9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9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 s="9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9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9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9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9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9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9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9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9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9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9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9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9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9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9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R1:R4115" xr:uid="{5BCB088E-36DE-4666-845B-41B4E04CF88C}">
    <filterColumn colId="0">
      <filters>
        <filter val="musical"/>
      </filters>
    </filterColumn>
  </autoFilter>
  <conditionalFormatting sqref="F2">
    <cfRule type="cellIs" dxfId="55" priority="7" operator="equal">
      <formula>"successful"</formula>
    </cfRule>
  </conditionalFormatting>
  <conditionalFormatting sqref="F1:F1048576">
    <cfRule type="cellIs" dxfId="54" priority="1" operator="equal">
      <formula>"canceled"</formula>
    </cfRule>
    <cfRule type="cellIs" dxfId="53" priority="2" operator="equal">
      <formula>"cancelled"</formula>
    </cfRule>
    <cfRule type="cellIs" dxfId="52" priority="3" operator="equal">
      <formula>"live"</formula>
    </cfRule>
    <cfRule type="cellIs" dxfId="51" priority="4" operator="equal">
      <formula>"cancelled"</formula>
    </cfRule>
    <cfRule type="cellIs" dxfId="50" priority="5" operator="equal">
      <formula>"failed"</formula>
    </cfRule>
    <cfRule type="cellIs" dxfId="49" priority="6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3AE7C-43EC-4DCA-92FD-0F96C8BB11DF}">
  <dimension ref="A1:T27"/>
  <sheetViews>
    <sheetView topLeftCell="D1" workbookViewId="0">
      <selection activeCell="D1" sqref="D1:E1048576"/>
    </sheetView>
  </sheetViews>
  <sheetFormatPr defaultRowHeight="14.4" x14ac:dyDescent="0.3"/>
  <cols>
    <col min="2" max="2" width="17.44140625" customWidth="1"/>
    <col min="3" max="3" width="23.6640625" style="3" customWidth="1"/>
    <col min="4" max="4" width="11.21875" customWidth="1"/>
    <col min="5" max="5" width="12.77734375" customWidth="1"/>
    <col min="6" max="6" width="15.5546875" customWidth="1"/>
    <col min="9" max="9" width="11.21875" customWidth="1"/>
    <col min="10" max="10" width="12.21875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18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86.4" x14ac:dyDescent="0.3">
      <c r="A2">
        <v>2922</v>
      </c>
      <c r="B2" s="3" t="s">
        <v>2922</v>
      </c>
      <c r="C2" s="3" t="s">
        <v>7032</v>
      </c>
      <c r="D2" s="6">
        <v>500</v>
      </c>
      <c r="E2" s="8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 s="9">
        <v>100</v>
      </c>
      <c r="P2" s="9">
        <v>83.33</v>
      </c>
      <c r="Q2" s="11" t="s">
        <v>8315</v>
      </c>
      <c r="R2" t="s">
        <v>8357</v>
      </c>
      <c r="S2" s="16">
        <v>42097.874155092592</v>
      </c>
      <c r="T2" s="16">
        <v>42142.874155092592</v>
      </c>
    </row>
    <row r="3" spans="1:20" ht="86.4" x14ac:dyDescent="0.3">
      <c r="A3">
        <v>2930</v>
      </c>
      <c r="B3" s="3" t="s">
        <v>2930</v>
      </c>
      <c r="C3" s="3" t="s">
        <v>7040</v>
      </c>
      <c r="D3" s="6">
        <v>10000</v>
      </c>
      <c r="E3" s="8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 s="9">
        <v>101</v>
      </c>
      <c r="P3" s="9">
        <v>162.77000000000001</v>
      </c>
      <c r="Q3" s="11" t="s">
        <v>8315</v>
      </c>
      <c r="R3" t="s">
        <v>8357</v>
      </c>
      <c r="S3" s="16">
        <v>42101.584074074075</v>
      </c>
      <c r="T3" s="16">
        <v>42131.584074074075</v>
      </c>
    </row>
    <row r="4" spans="1:20" ht="57.6" x14ac:dyDescent="0.3">
      <c r="A4">
        <v>2937</v>
      </c>
      <c r="B4" s="3" t="s">
        <v>2937</v>
      </c>
      <c r="C4" s="3" t="s">
        <v>7047</v>
      </c>
      <c r="D4" s="6">
        <v>1500</v>
      </c>
      <c r="E4" s="8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 s="9">
        <v>133</v>
      </c>
      <c r="P4" s="9">
        <v>36.36</v>
      </c>
      <c r="Q4" s="11" t="s">
        <v>8315</v>
      </c>
      <c r="R4" t="s">
        <v>8357</v>
      </c>
      <c r="S4" s="16">
        <v>41803.457326388889</v>
      </c>
      <c r="T4" s="16">
        <v>41833.457326388889</v>
      </c>
    </row>
    <row r="5" spans="1:20" ht="86.4" x14ac:dyDescent="0.3">
      <c r="A5">
        <v>3188</v>
      </c>
      <c r="B5" s="3" t="s">
        <v>3188</v>
      </c>
      <c r="C5" s="3" t="s">
        <v>7298</v>
      </c>
      <c r="D5" s="6">
        <v>200</v>
      </c>
      <c r="E5" s="8">
        <v>130</v>
      </c>
      <c r="F5" t="s">
        <v>8220</v>
      </c>
      <c r="G5" t="s">
        <v>8224</v>
      </c>
      <c r="H5" t="s">
        <v>8246</v>
      </c>
      <c r="I5">
        <v>1433930302</v>
      </c>
      <c r="J5">
        <v>1432115902</v>
      </c>
      <c r="K5" t="b">
        <v>0</v>
      </c>
      <c r="L5">
        <v>9</v>
      </c>
      <c r="M5" t="b">
        <v>0</v>
      </c>
      <c r="N5" t="s">
        <v>8303</v>
      </c>
      <c r="O5" s="9">
        <v>65</v>
      </c>
      <c r="P5" s="9">
        <v>14.44</v>
      </c>
      <c r="Q5" s="11" t="s">
        <v>8315</v>
      </c>
      <c r="R5" t="s">
        <v>8357</v>
      </c>
      <c r="S5" s="16">
        <v>42144.415532407409</v>
      </c>
      <c r="T5" s="16">
        <v>42165.415532407409</v>
      </c>
    </row>
    <row r="6" spans="1:20" ht="86.4" x14ac:dyDescent="0.3">
      <c r="A6">
        <v>3192</v>
      </c>
      <c r="B6" s="3" t="s">
        <v>3192</v>
      </c>
      <c r="C6" s="3" t="s">
        <v>7302</v>
      </c>
      <c r="D6" s="6">
        <v>10000</v>
      </c>
      <c r="E6" s="8">
        <v>102</v>
      </c>
      <c r="F6" t="s">
        <v>8220</v>
      </c>
      <c r="G6" t="s">
        <v>8224</v>
      </c>
      <c r="H6" t="s">
        <v>8246</v>
      </c>
      <c r="I6">
        <v>1425160800</v>
      </c>
      <c r="J6">
        <v>1421274859</v>
      </c>
      <c r="K6" t="b">
        <v>0</v>
      </c>
      <c r="L6">
        <v>8</v>
      </c>
      <c r="M6" t="b">
        <v>0</v>
      </c>
      <c r="N6" t="s">
        <v>8303</v>
      </c>
      <c r="O6" s="9">
        <v>1</v>
      </c>
      <c r="P6" s="9">
        <v>12.75</v>
      </c>
      <c r="Q6" s="11" t="s">
        <v>8315</v>
      </c>
      <c r="R6" t="s">
        <v>8357</v>
      </c>
      <c r="S6" s="16">
        <v>42018.94049768518</v>
      </c>
      <c r="T6" s="16">
        <v>42063.916666666672</v>
      </c>
    </row>
    <row r="7" spans="1:20" ht="72" x14ac:dyDescent="0.3">
      <c r="A7">
        <v>3193</v>
      </c>
      <c r="B7" s="3" t="s">
        <v>3193</v>
      </c>
      <c r="C7" s="3" t="s">
        <v>7303</v>
      </c>
      <c r="D7" s="6">
        <v>5000</v>
      </c>
      <c r="E7" s="8">
        <v>587</v>
      </c>
      <c r="F7" t="s">
        <v>8220</v>
      </c>
      <c r="G7" t="s">
        <v>8224</v>
      </c>
      <c r="H7" t="s">
        <v>8246</v>
      </c>
      <c r="I7">
        <v>1424474056</v>
      </c>
      <c r="J7">
        <v>1420586056</v>
      </c>
      <c r="K7" t="b">
        <v>0</v>
      </c>
      <c r="L7">
        <v>24</v>
      </c>
      <c r="M7" t="b">
        <v>0</v>
      </c>
      <c r="N7" t="s">
        <v>8303</v>
      </c>
      <c r="O7" s="9">
        <v>12</v>
      </c>
      <c r="P7" s="9">
        <v>24.46</v>
      </c>
      <c r="Q7" s="11" t="s">
        <v>8315</v>
      </c>
      <c r="R7" t="s">
        <v>8357</v>
      </c>
      <c r="S7" s="16">
        <v>42010.968240740738</v>
      </c>
      <c r="T7" s="16">
        <v>42055.968240740738</v>
      </c>
    </row>
    <row r="8" spans="1:20" ht="86.4" x14ac:dyDescent="0.3">
      <c r="A8">
        <v>3201</v>
      </c>
      <c r="B8" s="3" t="s">
        <v>3201</v>
      </c>
      <c r="C8" s="3" t="s">
        <v>7311</v>
      </c>
      <c r="D8" s="6">
        <v>2000</v>
      </c>
      <c r="E8" s="8">
        <v>25</v>
      </c>
      <c r="F8" t="s">
        <v>8220</v>
      </c>
      <c r="G8" t="s">
        <v>8224</v>
      </c>
      <c r="H8" t="s">
        <v>8246</v>
      </c>
      <c r="I8">
        <v>1409509477</v>
      </c>
      <c r="J8">
        <v>1407695077</v>
      </c>
      <c r="K8" t="b">
        <v>0</v>
      </c>
      <c r="L8">
        <v>2</v>
      </c>
      <c r="M8" t="b">
        <v>0</v>
      </c>
      <c r="N8" t="s">
        <v>8303</v>
      </c>
      <c r="O8" s="9">
        <v>1</v>
      </c>
      <c r="P8" s="9">
        <v>12.5</v>
      </c>
      <c r="Q8" s="11" t="s">
        <v>8315</v>
      </c>
      <c r="R8" t="s">
        <v>8357</v>
      </c>
      <c r="S8" s="16">
        <v>41861.767094907409</v>
      </c>
      <c r="T8" s="16">
        <v>41882.767094907409</v>
      </c>
    </row>
    <row r="9" spans="1:20" ht="86.4" x14ac:dyDescent="0.3">
      <c r="A9">
        <v>3205</v>
      </c>
      <c r="B9" s="3" t="s">
        <v>3205</v>
      </c>
      <c r="C9" s="3" t="s">
        <v>7315</v>
      </c>
      <c r="D9" s="6">
        <v>8000</v>
      </c>
      <c r="E9" s="8">
        <v>273</v>
      </c>
      <c r="F9" t="s">
        <v>8220</v>
      </c>
      <c r="G9" t="s">
        <v>8224</v>
      </c>
      <c r="H9" t="s">
        <v>8246</v>
      </c>
      <c r="I9">
        <v>1430470772</v>
      </c>
      <c r="J9">
        <v>1427878772</v>
      </c>
      <c r="K9" t="b">
        <v>0</v>
      </c>
      <c r="L9">
        <v>12</v>
      </c>
      <c r="M9" t="b">
        <v>0</v>
      </c>
      <c r="N9" t="s">
        <v>8303</v>
      </c>
      <c r="O9" s="9">
        <v>3</v>
      </c>
      <c r="P9" s="9">
        <v>22.75</v>
      </c>
      <c r="Q9" s="11" t="s">
        <v>8315</v>
      </c>
      <c r="R9" t="s">
        <v>8357</v>
      </c>
      <c r="S9" s="16">
        <v>42095.374675925923</v>
      </c>
      <c r="T9" s="16">
        <v>42125.374675925923</v>
      </c>
    </row>
    <row r="10" spans="1:20" ht="86.4" x14ac:dyDescent="0.3">
      <c r="A10">
        <v>3630</v>
      </c>
      <c r="B10" s="3" t="s">
        <v>3628</v>
      </c>
      <c r="C10" s="3" t="s">
        <v>7740</v>
      </c>
      <c r="D10" s="6">
        <v>3000</v>
      </c>
      <c r="E10" s="8">
        <v>1</v>
      </c>
      <c r="F10" t="s">
        <v>8220</v>
      </c>
      <c r="G10" t="s">
        <v>8224</v>
      </c>
      <c r="H10" t="s">
        <v>8246</v>
      </c>
      <c r="I10">
        <v>1417295990</v>
      </c>
      <c r="J10">
        <v>1414700390</v>
      </c>
      <c r="K10" t="b">
        <v>0</v>
      </c>
      <c r="L10">
        <v>1</v>
      </c>
      <c r="M10" t="b">
        <v>0</v>
      </c>
      <c r="N10" t="s">
        <v>8303</v>
      </c>
      <c r="O10" s="9">
        <v>0</v>
      </c>
      <c r="P10" s="9">
        <v>1</v>
      </c>
      <c r="Q10" s="11" t="s">
        <v>8315</v>
      </c>
      <c r="R10" t="s">
        <v>8357</v>
      </c>
      <c r="S10" s="16">
        <v>41942.84710648148</v>
      </c>
      <c r="T10" s="16">
        <v>41972.888773148152</v>
      </c>
    </row>
    <row r="11" spans="1:20" ht="72" x14ac:dyDescent="0.3">
      <c r="A11">
        <v>3632</v>
      </c>
      <c r="B11" s="3" t="s">
        <v>3630</v>
      </c>
      <c r="C11" s="3" t="s">
        <v>7742</v>
      </c>
      <c r="D11" s="6">
        <v>500</v>
      </c>
      <c r="E11" s="8">
        <v>100</v>
      </c>
      <c r="F11" t="s">
        <v>8220</v>
      </c>
      <c r="G11" t="s">
        <v>8224</v>
      </c>
      <c r="H11" t="s">
        <v>8246</v>
      </c>
      <c r="I11">
        <v>1416781749</v>
      </c>
      <c r="J11">
        <v>1415053749</v>
      </c>
      <c r="K11" t="b">
        <v>0</v>
      </c>
      <c r="L11">
        <v>1</v>
      </c>
      <c r="M11" t="b">
        <v>0</v>
      </c>
      <c r="N11" t="s">
        <v>8303</v>
      </c>
      <c r="O11" s="9">
        <v>20</v>
      </c>
      <c r="P11" s="9">
        <v>100</v>
      </c>
      <c r="Q11" s="11" t="s">
        <v>8315</v>
      </c>
      <c r="R11" t="s">
        <v>8357</v>
      </c>
      <c r="S11" s="16">
        <v>41946.936909722222</v>
      </c>
      <c r="T11" s="16">
        <v>41966.936909722222</v>
      </c>
    </row>
    <row r="12" spans="1:20" ht="86.4" x14ac:dyDescent="0.3">
      <c r="A12">
        <v>3647</v>
      </c>
      <c r="B12" s="3" t="s">
        <v>3645</v>
      </c>
      <c r="C12" s="3" t="s">
        <v>7757</v>
      </c>
      <c r="D12" s="6">
        <v>500</v>
      </c>
      <c r="E12" s="8">
        <v>30</v>
      </c>
      <c r="F12" t="s">
        <v>8220</v>
      </c>
      <c r="G12" t="s">
        <v>8224</v>
      </c>
      <c r="H12" t="s">
        <v>8246</v>
      </c>
      <c r="I12">
        <v>1475258327</v>
      </c>
      <c r="J12">
        <v>1471370327</v>
      </c>
      <c r="K12" t="b">
        <v>0</v>
      </c>
      <c r="L12">
        <v>2</v>
      </c>
      <c r="M12" t="b">
        <v>0</v>
      </c>
      <c r="N12" t="s">
        <v>8303</v>
      </c>
      <c r="O12" s="9">
        <v>6</v>
      </c>
      <c r="P12" s="9">
        <v>15</v>
      </c>
      <c r="Q12" s="11" t="s">
        <v>8315</v>
      </c>
      <c r="R12" t="s">
        <v>8357</v>
      </c>
      <c r="S12" s="16">
        <v>42598.749155092592</v>
      </c>
      <c r="T12" s="16">
        <v>42643.749155092592</v>
      </c>
    </row>
    <row r="13" spans="1:20" ht="100.8" x14ac:dyDescent="0.3">
      <c r="A13">
        <v>3752</v>
      </c>
      <c r="B13" s="3" t="s">
        <v>3749</v>
      </c>
      <c r="C13" s="3" t="s">
        <v>7862</v>
      </c>
      <c r="D13" s="6">
        <v>500</v>
      </c>
      <c r="E13" s="8">
        <v>565</v>
      </c>
      <c r="F13" t="s">
        <v>8218</v>
      </c>
      <c r="G13" t="s">
        <v>8224</v>
      </c>
      <c r="H13" t="s">
        <v>8246</v>
      </c>
      <c r="I13">
        <v>1476651600</v>
      </c>
      <c r="J13">
        <v>1473189335</v>
      </c>
      <c r="K13" t="b">
        <v>0</v>
      </c>
      <c r="L13">
        <v>15</v>
      </c>
      <c r="M13" t="b">
        <v>1</v>
      </c>
      <c r="N13" t="s">
        <v>8303</v>
      </c>
      <c r="O13" s="9">
        <v>113</v>
      </c>
      <c r="P13" s="9">
        <v>37.67</v>
      </c>
      <c r="Q13" s="11" t="s">
        <v>8315</v>
      </c>
      <c r="R13" t="s">
        <v>8357</v>
      </c>
      <c r="S13" s="16">
        <v>42619.802488425921</v>
      </c>
      <c r="T13" s="16">
        <v>42659.875</v>
      </c>
    </row>
    <row r="14" spans="1:20" ht="86.4" x14ac:dyDescent="0.3">
      <c r="A14">
        <v>3755</v>
      </c>
      <c r="B14" s="3" t="s">
        <v>3752</v>
      </c>
      <c r="C14" s="3" t="s">
        <v>7865</v>
      </c>
      <c r="D14" s="6">
        <v>550</v>
      </c>
      <c r="E14" s="8">
        <v>713</v>
      </c>
      <c r="F14" t="s">
        <v>8218</v>
      </c>
      <c r="G14" t="s">
        <v>8224</v>
      </c>
      <c r="H14" t="s">
        <v>8246</v>
      </c>
      <c r="I14">
        <v>1460753307</v>
      </c>
      <c r="J14">
        <v>1458161307</v>
      </c>
      <c r="K14" t="b">
        <v>0</v>
      </c>
      <c r="L14">
        <v>28</v>
      </c>
      <c r="M14" t="b">
        <v>1</v>
      </c>
      <c r="N14" t="s">
        <v>8303</v>
      </c>
      <c r="O14" s="9">
        <v>130</v>
      </c>
      <c r="P14" s="9">
        <v>25.46</v>
      </c>
      <c r="Q14" s="11" t="s">
        <v>8315</v>
      </c>
      <c r="R14" t="s">
        <v>8357</v>
      </c>
      <c r="S14" s="16">
        <v>42445.866979166662</v>
      </c>
      <c r="T14" s="16">
        <v>42475.866979166662</v>
      </c>
    </row>
    <row r="15" spans="1:20" ht="86.4" x14ac:dyDescent="0.3">
      <c r="A15">
        <v>3761</v>
      </c>
      <c r="B15" s="3" t="s">
        <v>3758</v>
      </c>
      <c r="C15" s="3" t="s">
        <v>7871</v>
      </c>
      <c r="D15" s="6">
        <v>500</v>
      </c>
      <c r="E15" s="8">
        <v>500</v>
      </c>
      <c r="F15" t="s">
        <v>8218</v>
      </c>
      <c r="G15" t="s">
        <v>8224</v>
      </c>
      <c r="H15" t="s">
        <v>8246</v>
      </c>
      <c r="I15">
        <v>1439247600</v>
      </c>
      <c r="J15">
        <v>1434625937</v>
      </c>
      <c r="K15" t="b">
        <v>0</v>
      </c>
      <c r="L15">
        <v>3</v>
      </c>
      <c r="M15" t="b">
        <v>1</v>
      </c>
      <c r="N15" t="s">
        <v>8303</v>
      </c>
      <c r="O15" s="9">
        <v>100</v>
      </c>
      <c r="P15" s="9">
        <v>166.67</v>
      </c>
      <c r="Q15" s="11" t="s">
        <v>8315</v>
      </c>
      <c r="R15" t="s">
        <v>8357</v>
      </c>
      <c r="S15" s="16">
        <v>42173.466863425929</v>
      </c>
      <c r="T15" s="16">
        <v>42226.958333333328</v>
      </c>
    </row>
    <row r="16" spans="1:20" ht="72" x14ac:dyDescent="0.3">
      <c r="A16">
        <v>3762</v>
      </c>
      <c r="B16" s="3" t="s">
        <v>3759</v>
      </c>
      <c r="C16" s="3" t="s">
        <v>7872</v>
      </c>
      <c r="D16" s="6">
        <v>1250</v>
      </c>
      <c r="E16" s="8">
        <v>1328</v>
      </c>
      <c r="F16" t="s">
        <v>8218</v>
      </c>
      <c r="G16" t="s">
        <v>8224</v>
      </c>
      <c r="H16" t="s">
        <v>8246</v>
      </c>
      <c r="I16">
        <v>1438543889</v>
      </c>
      <c r="J16">
        <v>1436383889</v>
      </c>
      <c r="K16" t="b">
        <v>0</v>
      </c>
      <c r="L16">
        <v>28</v>
      </c>
      <c r="M16" t="b">
        <v>1</v>
      </c>
      <c r="N16" t="s">
        <v>8303</v>
      </c>
      <c r="O16" s="9">
        <v>106</v>
      </c>
      <c r="P16" s="9">
        <v>47.43</v>
      </c>
      <c r="Q16" s="11" t="s">
        <v>8315</v>
      </c>
      <c r="R16" t="s">
        <v>8357</v>
      </c>
      <c r="S16" s="16">
        <v>42193.813530092593</v>
      </c>
      <c r="T16" s="16">
        <v>42218.813530092593</v>
      </c>
    </row>
    <row r="17" spans="1:20" ht="86.4" x14ac:dyDescent="0.3">
      <c r="A17">
        <v>3770</v>
      </c>
      <c r="B17" s="3" t="s">
        <v>3767</v>
      </c>
      <c r="C17" s="3" t="s">
        <v>7880</v>
      </c>
      <c r="D17" s="6">
        <v>2000</v>
      </c>
      <c r="E17" s="8">
        <v>2000</v>
      </c>
      <c r="F17" t="s">
        <v>8218</v>
      </c>
      <c r="G17" t="s">
        <v>8224</v>
      </c>
      <c r="H17" t="s">
        <v>8246</v>
      </c>
      <c r="I17">
        <v>1434234010</v>
      </c>
      <c r="J17">
        <v>1431642010</v>
      </c>
      <c r="K17" t="b">
        <v>0</v>
      </c>
      <c r="L17">
        <v>20</v>
      </c>
      <c r="M17" t="b">
        <v>1</v>
      </c>
      <c r="N17" t="s">
        <v>8303</v>
      </c>
      <c r="O17" s="9">
        <v>100</v>
      </c>
      <c r="P17" s="9">
        <v>100</v>
      </c>
      <c r="Q17" s="11" t="s">
        <v>8315</v>
      </c>
      <c r="R17" t="s">
        <v>8357</v>
      </c>
      <c r="S17" s="16">
        <v>42138.930671296301</v>
      </c>
      <c r="T17" s="16">
        <v>42168.930671296301</v>
      </c>
    </row>
    <row r="18" spans="1:20" ht="86.4" x14ac:dyDescent="0.3">
      <c r="A18">
        <v>3782</v>
      </c>
      <c r="B18" s="3" t="s">
        <v>3779</v>
      </c>
      <c r="C18" s="3" t="s">
        <v>7892</v>
      </c>
      <c r="D18" s="6">
        <v>2000</v>
      </c>
      <c r="E18" s="8">
        <v>2035</v>
      </c>
      <c r="F18" t="s">
        <v>8218</v>
      </c>
      <c r="G18" t="s">
        <v>8224</v>
      </c>
      <c r="H18" t="s">
        <v>8246</v>
      </c>
      <c r="I18">
        <v>1469401200</v>
      </c>
      <c r="J18">
        <v>1466887297</v>
      </c>
      <c r="K18" t="b">
        <v>0</v>
      </c>
      <c r="L18">
        <v>27</v>
      </c>
      <c r="M18" t="b">
        <v>1</v>
      </c>
      <c r="N18" t="s">
        <v>8303</v>
      </c>
      <c r="O18" s="9">
        <v>102</v>
      </c>
      <c r="P18" s="9">
        <v>75.37</v>
      </c>
      <c r="Q18" s="11" t="s">
        <v>8315</v>
      </c>
      <c r="R18" t="s">
        <v>8357</v>
      </c>
      <c r="S18" s="16">
        <v>42546.862233796302</v>
      </c>
      <c r="T18" s="16">
        <v>42575.958333333328</v>
      </c>
    </row>
    <row r="19" spans="1:20" ht="72" x14ac:dyDescent="0.3">
      <c r="A19">
        <v>3785</v>
      </c>
      <c r="B19" s="3" t="s">
        <v>3782</v>
      </c>
      <c r="C19" s="3" t="s">
        <v>7895</v>
      </c>
      <c r="D19" s="6">
        <v>2000</v>
      </c>
      <c r="E19" s="8">
        <v>3015</v>
      </c>
      <c r="F19" t="s">
        <v>8218</v>
      </c>
      <c r="G19" t="s">
        <v>8224</v>
      </c>
      <c r="H19" t="s">
        <v>8246</v>
      </c>
      <c r="I19">
        <v>1470132180</v>
      </c>
      <c r="J19">
        <v>1467040769</v>
      </c>
      <c r="K19" t="b">
        <v>0</v>
      </c>
      <c r="L19">
        <v>30</v>
      </c>
      <c r="M19" t="b">
        <v>1</v>
      </c>
      <c r="N19" t="s">
        <v>8303</v>
      </c>
      <c r="O19" s="9">
        <v>151</v>
      </c>
      <c r="P19" s="9">
        <v>100.5</v>
      </c>
      <c r="Q19" s="11" t="s">
        <v>8315</v>
      </c>
      <c r="R19" t="s">
        <v>8357</v>
      </c>
      <c r="S19" s="16">
        <v>42548.63853009259</v>
      </c>
      <c r="T19" s="16">
        <v>42584.418749999997</v>
      </c>
    </row>
    <row r="20" spans="1:20" ht="72" x14ac:dyDescent="0.3">
      <c r="A20">
        <v>3789</v>
      </c>
      <c r="B20" s="3" t="s">
        <v>3786</v>
      </c>
      <c r="C20" s="3" t="s">
        <v>7899</v>
      </c>
      <c r="D20" s="6">
        <v>3550</v>
      </c>
      <c r="E20" s="8">
        <v>116</v>
      </c>
      <c r="F20" t="s">
        <v>8220</v>
      </c>
      <c r="G20" t="s">
        <v>8224</v>
      </c>
      <c r="H20" t="s">
        <v>8246</v>
      </c>
      <c r="I20">
        <v>1434395418</v>
      </c>
      <c r="J20">
        <v>1431630618</v>
      </c>
      <c r="K20" t="b">
        <v>0</v>
      </c>
      <c r="L20">
        <v>4</v>
      </c>
      <c r="M20" t="b">
        <v>0</v>
      </c>
      <c r="N20" t="s">
        <v>8303</v>
      </c>
      <c r="O20" s="9">
        <v>3</v>
      </c>
      <c r="P20" s="9">
        <v>29</v>
      </c>
      <c r="Q20" s="11" t="s">
        <v>8315</v>
      </c>
      <c r="R20" t="s">
        <v>8357</v>
      </c>
      <c r="S20" s="16">
        <v>42138.798819444448</v>
      </c>
      <c r="T20" s="16">
        <v>42170.798819444448</v>
      </c>
    </row>
    <row r="21" spans="1:20" ht="86.4" x14ac:dyDescent="0.3">
      <c r="A21">
        <v>3794</v>
      </c>
      <c r="B21" s="3" t="s">
        <v>3791</v>
      </c>
      <c r="C21" s="3" t="s">
        <v>7904</v>
      </c>
      <c r="D21" s="6">
        <v>5000</v>
      </c>
      <c r="E21" s="8">
        <v>50</v>
      </c>
      <c r="F21" t="s">
        <v>8220</v>
      </c>
      <c r="G21" t="s">
        <v>8224</v>
      </c>
      <c r="H21" t="s">
        <v>8246</v>
      </c>
      <c r="I21">
        <v>1433685354</v>
      </c>
      <c r="J21">
        <v>1431093354</v>
      </c>
      <c r="K21" t="b">
        <v>0</v>
      </c>
      <c r="L21">
        <v>1</v>
      </c>
      <c r="M21" t="b">
        <v>0</v>
      </c>
      <c r="N21" t="s">
        <v>8303</v>
      </c>
      <c r="O21" s="9">
        <v>1</v>
      </c>
      <c r="P21" s="9">
        <v>50</v>
      </c>
      <c r="Q21" s="11" t="s">
        <v>8315</v>
      </c>
      <c r="R21" t="s">
        <v>8357</v>
      </c>
      <c r="S21" s="16">
        <v>42132.58048611111</v>
      </c>
      <c r="T21" s="16">
        <v>42162.58048611111</v>
      </c>
    </row>
    <row r="22" spans="1:20" ht="72" x14ac:dyDescent="0.3">
      <c r="A22">
        <v>3795</v>
      </c>
      <c r="B22" s="3" t="s">
        <v>3792</v>
      </c>
      <c r="C22" s="3" t="s">
        <v>7905</v>
      </c>
      <c r="D22" s="6">
        <v>600</v>
      </c>
      <c r="E22" s="8">
        <v>10</v>
      </c>
      <c r="F22" t="s">
        <v>8220</v>
      </c>
      <c r="G22" t="s">
        <v>8224</v>
      </c>
      <c r="H22" t="s">
        <v>8246</v>
      </c>
      <c r="I22">
        <v>1440801000</v>
      </c>
      <c r="J22">
        <v>1437042490</v>
      </c>
      <c r="K22" t="b">
        <v>0</v>
      </c>
      <c r="L22">
        <v>2</v>
      </c>
      <c r="M22" t="b">
        <v>0</v>
      </c>
      <c r="N22" t="s">
        <v>8303</v>
      </c>
      <c r="O22" s="9">
        <v>2</v>
      </c>
      <c r="P22" s="9">
        <v>5</v>
      </c>
      <c r="Q22" s="11" t="s">
        <v>8315</v>
      </c>
      <c r="R22" t="s">
        <v>8357</v>
      </c>
      <c r="S22" s="16">
        <v>42201.436226851853</v>
      </c>
      <c r="T22" s="16">
        <v>42244.9375</v>
      </c>
    </row>
    <row r="23" spans="1:20" ht="28.8" x14ac:dyDescent="0.3">
      <c r="A23">
        <v>3868</v>
      </c>
      <c r="B23" s="3" t="s">
        <v>3865</v>
      </c>
      <c r="C23" s="3" t="s">
        <v>7977</v>
      </c>
      <c r="D23" s="6">
        <v>5000</v>
      </c>
      <c r="E23" s="8">
        <v>10</v>
      </c>
      <c r="F23" t="s">
        <v>8219</v>
      </c>
      <c r="G23" t="s">
        <v>8224</v>
      </c>
      <c r="H23" t="s">
        <v>8246</v>
      </c>
      <c r="I23">
        <v>1410191405</v>
      </c>
      <c r="J23">
        <v>1408031405</v>
      </c>
      <c r="K23" t="b">
        <v>0</v>
      </c>
      <c r="L23">
        <v>1</v>
      </c>
      <c r="M23" t="b">
        <v>0</v>
      </c>
      <c r="N23" t="s">
        <v>8303</v>
      </c>
      <c r="O23" s="9">
        <v>0</v>
      </c>
      <c r="P23" s="9">
        <v>10</v>
      </c>
      <c r="Q23" s="11" t="s">
        <v>8315</v>
      </c>
      <c r="R23" t="s">
        <v>8357</v>
      </c>
      <c r="S23" s="16">
        <v>41865.659780092588</v>
      </c>
      <c r="T23" s="16">
        <v>41890.659780092588</v>
      </c>
    </row>
    <row r="24" spans="1:20" ht="86.4" x14ac:dyDescent="0.3">
      <c r="A24">
        <v>3876</v>
      </c>
      <c r="B24" s="3" t="s">
        <v>3873</v>
      </c>
      <c r="C24" s="3" t="s">
        <v>7985</v>
      </c>
      <c r="D24" s="6">
        <v>3900</v>
      </c>
      <c r="E24" s="8">
        <v>2059</v>
      </c>
      <c r="F24" t="s">
        <v>8219</v>
      </c>
      <c r="G24" t="s">
        <v>8224</v>
      </c>
      <c r="H24" t="s">
        <v>8246</v>
      </c>
      <c r="I24">
        <v>1454425128</v>
      </c>
      <c r="J24">
        <v>1451833128</v>
      </c>
      <c r="K24" t="b">
        <v>0</v>
      </c>
      <c r="L24">
        <v>46</v>
      </c>
      <c r="M24" t="b">
        <v>0</v>
      </c>
      <c r="N24" t="s">
        <v>8303</v>
      </c>
      <c r="O24" s="9">
        <v>53</v>
      </c>
      <c r="P24" s="9">
        <v>44.76</v>
      </c>
      <c r="Q24" s="11" t="s">
        <v>8315</v>
      </c>
      <c r="R24" t="s">
        <v>8357</v>
      </c>
      <c r="S24" s="16">
        <v>42372.624166666668</v>
      </c>
      <c r="T24" s="16">
        <v>42402.624166666668</v>
      </c>
    </row>
    <row r="25" spans="1:20" ht="72" x14ac:dyDescent="0.3">
      <c r="A25">
        <v>3879</v>
      </c>
      <c r="B25" s="3" t="s">
        <v>3876</v>
      </c>
      <c r="C25" s="3" t="s">
        <v>7988</v>
      </c>
      <c r="D25" s="6">
        <v>15000</v>
      </c>
      <c r="E25" s="8">
        <v>0</v>
      </c>
      <c r="F25" t="s">
        <v>8219</v>
      </c>
      <c r="G25" t="s">
        <v>8224</v>
      </c>
      <c r="H25" t="s">
        <v>8246</v>
      </c>
      <c r="I25">
        <v>1422218396</v>
      </c>
      <c r="J25">
        <v>1419626396</v>
      </c>
      <c r="K25" t="b">
        <v>0</v>
      </c>
      <c r="L25">
        <v>0</v>
      </c>
      <c r="M25" t="b">
        <v>0</v>
      </c>
      <c r="N25" t="s">
        <v>8303</v>
      </c>
      <c r="O25" s="9">
        <v>0</v>
      </c>
      <c r="P25" s="9">
        <v>0</v>
      </c>
      <c r="Q25" s="11" t="s">
        <v>8315</v>
      </c>
      <c r="R25" t="s">
        <v>8357</v>
      </c>
      <c r="S25" s="16">
        <v>41999.861064814817</v>
      </c>
      <c r="T25" s="16">
        <v>42029.861064814817</v>
      </c>
    </row>
    <row r="26" spans="1:20" ht="72" x14ac:dyDescent="0.3">
      <c r="A26">
        <v>3880</v>
      </c>
      <c r="B26" s="3" t="s">
        <v>3877</v>
      </c>
      <c r="C26" s="3" t="s">
        <v>7989</v>
      </c>
      <c r="D26" s="6">
        <v>7500</v>
      </c>
      <c r="E26" s="8">
        <v>980</v>
      </c>
      <c r="F26" t="s">
        <v>8219</v>
      </c>
      <c r="G26" t="s">
        <v>8224</v>
      </c>
      <c r="H26" t="s">
        <v>8246</v>
      </c>
      <c r="I26">
        <v>1406761200</v>
      </c>
      <c r="J26">
        <v>1403724820</v>
      </c>
      <c r="K26" t="b">
        <v>0</v>
      </c>
      <c r="L26">
        <v>17</v>
      </c>
      <c r="M26" t="b">
        <v>0</v>
      </c>
      <c r="N26" t="s">
        <v>8303</v>
      </c>
      <c r="O26" s="9">
        <v>13</v>
      </c>
      <c r="P26" s="9">
        <v>57.65</v>
      </c>
      <c r="Q26" s="11" t="s">
        <v>8315</v>
      </c>
      <c r="R26" t="s">
        <v>8357</v>
      </c>
      <c r="S26" s="16">
        <v>41815.815046296295</v>
      </c>
      <c r="T26" s="16">
        <v>41850.958333333336</v>
      </c>
    </row>
    <row r="27" spans="1:20" ht="86.4" x14ac:dyDescent="0.3">
      <c r="A27">
        <v>3883</v>
      </c>
      <c r="B27" s="3" t="s">
        <v>3880</v>
      </c>
      <c r="C27" s="3" t="s">
        <v>7992</v>
      </c>
      <c r="D27" s="6">
        <v>15000</v>
      </c>
      <c r="E27" s="8">
        <v>0</v>
      </c>
      <c r="F27" t="s">
        <v>8219</v>
      </c>
      <c r="G27" t="s">
        <v>8224</v>
      </c>
      <c r="H27" t="s">
        <v>8246</v>
      </c>
      <c r="I27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 s="9">
        <v>0</v>
      </c>
      <c r="P27" s="9">
        <v>0</v>
      </c>
      <c r="Q27" s="11" t="s">
        <v>8315</v>
      </c>
      <c r="R27" t="s">
        <v>8357</v>
      </c>
      <c r="S27" s="16">
        <v>41854.602650462963</v>
      </c>
      <c r="T27" s="16">
        <v>41884.602650462963</v>
      </c>
    </row>
  </sheetData>
  <autoFilter ref="F1:F27" xr:uid="{C7CE6921-D736-4BF6-9CDA-3D5169842B77}"/>
  <conditionalFormatting sqref="F1:F27">
    <cfRule type="cellIs" dxfId="23" priority="1" operator="equal">
      <formula>"canceled"</formula>
    </cfRule>
    <cfRule type="cellIs" dxfId="22" priority="2" operator="equal">
      <formula>"cancelled"</formula>
    </cfRule>
    <cfRule type="cellIs" dxfId="21" priority="3" operator="equal">
      <formula>"live"</formula>
    </cfRule>
    <cfRule type="cellIs" dxfId="20" priority="4" operator="equal">
      <formula>"cancelled"</formula>
    </cfRule>
    <cfRule type="cellIs" dxfId="19" priority="5" operator="equal">
      <formula>"failed"</formula>
    </cfRule>
    <cfRule type="cellIs" dxfId="18" priority="6" operator="equal">
      <formula>"successful"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AE8D-9F11-4FCB-9DB0-340ACFA95701}">
  <dimension ref="A1:T12"/>
  <sheetViews>
    <sheetView workbookViewId="0">
      <selection activeCell="B2" sqref="B2"/>
    </sheetView>
  </sheetViews>
  <sheetFormatPr defaultRowHeight="14.4" x14ac:dyDescent="0.3"/>
  <cols>
    <col min="2" max="2" width="19.21875" customWidth="1"/>
    <col min="3" max="3" width="21.88671875" style="3" customWidth="1"/>
    <col min="6" max="6" width="12.5546875" customWidth="1"/>
    <col min="8" max="8" width="9.21875" customWidth="1"/>
    <col min="9" max="9" width="11.33203125" customWidth="1"/>
    <col min="10" max="10" width="13.109375" customWidth="1"/>
    <col min="11" max="11" width="10.77734375" customWidth="1"/>
    <col min="12" max="12" width="13.44140625" bestFit="1" customWidth="1"/>
    <col min="13" max="13" width="12.109375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18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86.4" x14ac:dyDescent="0.3">
      <c r="A2">
        <v>3188</v>
      </c>
      <c r="B2" s="3" t="s">
        <v>3188</v>
      </c>
      <c r="C2" s="3" t="s">
        <v>7298</v>
      </c>
      <c r="D2" s="6">
        <v>200</v>
      </c>
      <c r="E2" s="8">
        <v>130</v>
      </c>
      <c r="F2" t="s">
        <v>8220</v>
      </c>
      <c r="G2" t="s">
        <v>8224</v>
      </c>
      <c r="H2" t="s">
        <v>8246</v>
      </c>
      <c r="I2">
        <v>1433930302</v>
      </c>
      <c r="J2">
        <v>1432115902</v>
      </c>
      <c r="K2" t="b">
        <v>0</v>
      </c>
      <c r="L2">
        <v>9</v>
      </c>
      <c r="M2" t="b">
        <v>0</v>
      </c>
      <c r="N2" t="s">
        <v>8303</v>
      </c>
      <c r="O2" s="9">
        <v>65</v>
      </c>
      <c r="P2" s="9">
        <v>14.44</v>
      </c>
      <c r="Q2" s="11" t="s">
        <v>8315</v>
      </c>
      <c r="R2" t="s">
        <v>8357</v>
      </c>
      <c r="S2" s="16">
        <v>42144.415532407409</v>
      </c>
      <c r="T2" s="16">
        <v>42165.415532407409</v>
      </c>
    </row>
    <row r="3" spans="1:20" ht="86.4" x14ac:dyDescent="0.3">
      <c r="A3">
        <v>3192</v>
      </c>
      <c r="B3" s="3" t="s">
        <v>3192</v>
      </c>
      <c r="C3" s="3" t="s">
        <v>7302</v>
      </c>
      <c r="D3" s="6">
        <v>10000</v>
      </c>
      <c r="E3" s="8">
        <v>102</v>
      </c>
      <c r="F3" t="s">
        <v>8220</v>
      </c>
      <c r="G3" t="s">
        <v>8224</v>
      </c>
      <c r="H3" t="s">
        <v>8246</v>
      </c>
      <c r="I3">
        <v>1425160800</v>
      </c>
      <c r="J3">
        <v>1421274859</v>
      </c>
      <c r="K3" t="b">
        <v>0</v>
      </c>
      <c r="L3">
        <v>8</v>
      </c>
      <c r="M3" t="b">
        <v>0</v>
      </c>
      <c r="N3" t="s">
        <v>8303</v>
      </c>
      <c r="O3" s="9">
        <v>1</v>
      </c>
      <c r="P3" s="9">
        <v>12.75</v>
      </c>
      <c r="Q3" s="11" t="s">
        <v>8315</v>
      </c>
      <c r="R3" t="s">
        <v>8357</v>
      </c>
      <c r="S3" s="16">
        <v>42018.94049768518</v>
      </c>
      <c r="T3" s="16">
        <v>42063.916666666672</v>
      </c>
    </row>
    <row r="4" spans="1:20" ht="86.4" x14ac:dyDescent="0.3">
      <c r="A4">
        <v>3193</v>
      </c>
      <c r="B4" s="3" t="s">
        <v>3193</v>
      </c>
      <c r="C4" s="3" t="s">
        <v>7303</v>
      </c>
      <c r="D4" s="6">
        <v>5000</v>
      </c>
      <c r="E4" s="8">
        <v>587</v>
      </c>
      <c r="F4" t="s">
        <v>8220</v>
      </c>
      <c r="G4" t="s">
        <v>8224</v>
      </c>
      <c r="H4" t="s">
        <v>8246</v>
      </c>
      <c r="I4">
        <v>1424474056</v>
      </c>
      <c r="J4">
        <v>1420586056</v>
      </c>
      <c r="K4" t="b">
        <v>0</v>
      </c>
      <c r="L4">
        <v>24</v>
      </c>
      <c r="M4" t="b">
        <v>0</v>
      </c>
      <c r="N4" t="s">
        <v>8303</v>
      </c>
      <c r="O4" s="9">
        <v>12</v>
      </c>
      <c r="P4" s="9">
        <v>24.46</v>
      </c>
      <c r="Q4" s="11" t="s">
        <v>8315</v>
      </c>
      <c r="R4" t="s">
        <v>8357</v>
      </c>
      <c r="S4" s="16">
        <v>42010.968240740738</v>
      </c>
      <c r="T4" s="16">
        <v>42055.968240740738</v>
      </c>
    </row>
    <row r="5" spans="1:20" ht="86.4" x14ac:dyDescent="0.3">
      <c r="A5">
        <v>3201</v>
      </c>
      <c r="B5" s="3" t="s">
        <v>3201</v>
      </c>
      <c r="C5" s="3" t="s">
        <v>7311</v>
      </c>
      <c r="D5" s="6">
        <v>2000</v>
      </c>
      <c r="E5" s="8">
        <v>25</v>
      </c>
      <c r="F5" t="s">
        <v>8220</v>
      </c>
      <c r="G5" t="s">
        <v>8224</v>
      </c>
      <c r="H5" t="s">
        <v>8246</v>
      </c>
      <c r="I5">
        <v>1409509477</v>
      </c>
      <c r="J5">
        <v>1407695077</v>
      </c>
      <c r="K5" t="b">
        <v>0</v>
      </c>
      <c r="L5">
        <v>2</v>
      </c>
      <c r="M5" t="b">
        <v>0</v>
      </c>
      <c r="N5" t="s">
        <v>8303</v>
      </c>
      <c r="O5" s="9">
        <v>1</v>
      </c>
      <c r="P5" s="9">
        <v>12.5</v>
      </c>
      <c r="Q5" s="11" t="s">
        <v>8315</v>
      </c>
      <c r="R5" t="s">
        <v>8357</v>
      </c>
      <c r="S5" s="16">
        <v>41861.767094907409</v>
      </c>
      <c r="T5" s="16">
        <v>41882.767094907409</v>
      </c>
    </row>
    <row r="6" spans="1:20" ht="86.4" x14ac:dyDescent="0.3">
      <c r="A6">
        <v>3205</v>
      </c>
      <c r="B6" s="3" t="s">
        <v>3205</v>
      </c>
      <c r="C6" s="3" t="s">
        <v>7315</v>
      </c>
      <c r="D6" s="6">
        <v>8000</v>
      </c>
      <c r="E6" s="8">
        <v>273</v>
      </c>
      <c r="F6" t="s">
        <v>8220</v>
      </c>
      <c r="G6" t="s">
        <v>8224</v>
      </c>
      <c r="H6" t="s">
        <v>8246</v>
      </c>
      <c r="I6">
        <v>1430470772</v>
      </c>
      <c r="J6">
        <v>1427878772</v>
      </c>
      <c r="K6" t="b">
        <v>0</v>
      </c>
      <c r="L6">
        <v>12</v>
      </c>
      <c r="M6" t="b">
        <v>0</v>
      </c>
      <c r="N6" t="s">
        <v>8303</v>
      </c>
      <c r="O6" s="9">
        <v>3</v>
      </c>
      <c r="P6" s="9">
        <v>22.75</v>
      </c>
      <c r="Q6" s="11" t="s">
        <v>8315</v>
      </c>
      <c r="R6" t="s">
        <v>8357</v>
      </c>
      <c r="S6" s="16">
        <v>42095.374675925923</v>
      </c>
      <c r="T6" s="16">
        <v>42125.374675925923</v>
      </c>
    </row>
    <row r="7" spans="1:20" ht="86.4" x14ac:dyDescent="0.3">
      <c r="A7">
        <v>3630</v>
      </c>
      <c r="B7" s="3" t="s">
        <v>3628</v>
      </c>
      <c r="C7" s="3" t="s">
        <v>7740</v>
      </c>
      <c r="D7" s="6">
        <v>3000</v>
      </c>
      <c r="E7" s="8">
        <v>1</v>
      </c>
      <c r="F7" t="s">
        <v>8220</v>
      </c>
      <c r="G7" t="s">
        <v>8224</v>
      </c>
      <c r="H7" t="s">
        <v>8246</v>
      </c>
      <c r="I7">
        <v>1417295990</v>
      </c>
      <c r="J7">
        <v>1414700390</v>
      </c>
      <c r="K7" t="b">
        <v>0</v>
      </c>
      <c r="L7">
        <v>1</v>
      </c>
      <c r="M7" t="b">
        <v>0</v>
      </c>
      <c r="N7" t="s">
        <v>8303</v>
      </c>
      <c r="O7" s="9">
        <v>0</v>
      </c>
      <c r="P7" s="9">
        <v>1</v>
      </c>
      <c r="Q7" s="11" t="s">
        <v>8315</v>
      </c>
      <c r="R7" t="s">
        <v>8357</v>
      </c>
      <c r="S7" s="16">
        <v>41942.84710648148</v>
      </c>
      <c r="T7" s="16">
        <v>41972.888773148152</v>
      </c>
    </row>
    <row r="8" spans="1:20" ht="86.4" x14ac:dyDescent="0.3">
      <c r="A8">
        <v>3632</v>
      </c>
      <c r="B8" s="3" t="s">
        <v>3630</v>
      </c>
      <c r="C8" s="3" t="s">
        <v>7742</v>
      </c>
      <c r="D8" s="6">
        <v>500</v>
      </c>
      <c r="E8" s="8">
        <v>100</v>
      </c>
      <c r="F8" t="s">
        <v>8220</v>
      </c>
      <c r="G8" t="s">
        <v>8224</v>
      </c>
      <c r="H8" t="s">
        <v>8246</v>
      </c>
      <c r="I8">
        <v>1416781749</v>
      </c>
      <c r="J8">
        <v>1415053749</v>
      </c>
      <c r="K8" t="b">
        <v>0</v>
      </c>
      <c r="L8">
        <v>1</v>
      </c>
      <c r="M8" t="b">
        <v>0</v>
      </c>
      <c r="N8" t="s">
        <v>8303</v>
      </c>
      <c r="O8" s="9">
        <v>20</v>
      </c>
      <c r="P8" s="9">
        <v>100</v>
      </c>
      <c r="Q8" s="11" t="s">
        <v>8315</v>
      </c>
      <c r="R8" t="s">
        <v>8357</v>
      </c>
      <c r="S8" s="16">
        <v>41946.936909722222</v>
      </c>
      <c r="T8" s="16">
        <v>41966.936909722222</v>
      </c>
    </row>
    <row r="9" spans="1:20" ht="86.4" x14ac:dyDescent="0.3">
      <c r="A9">
        <v>3647</v>
      </c>
      <c r="B9" s="3" t="s">
        <v>3645</v>
      </c>
      <c r="C9" s="3" t="s">
        <v>7757</v>
      </c>
      <c r="D9" s="6">
        <v>500</v>
      </c>
      <c r="E9" s="8">
        <v>30</v>
      </c>
      <c r="F9" t="s">
        <v>8220</v>
      </c>
      <c r="G9" t="s">
        <v>8224</v>
      </c>
      <c r="H9" t="s">
        <v>8246</v>
      </c>
      <c r="I9">
        <v>1475258327</v>
      </c>
      <c r="J9">
        <v>1471370327</v>
      </c>
      <c r="K9" t="b">
        <v>0</v>
      </c>
      <c r="L9">
        <v>2</v>
      </c>
      <c r="M9" t="b">
        <v>0</v>
      </c>
      <c r="N9" t="s">
        <v>8303</v>
      </c>
      <c r="O9" s="9">
        <v>6</v>
      </c>
      <c r="P9" s="9">
        <v>15</v>
      </c>
      <c r="Q9" s="11" t="s">
        <v>8315</v>
      </c>
      <c r="R9" t="s">
        <v>8357</v>
      </c>
      <c r="S9" s="16">
        <v>42598.749155092592</v>
      </c>
      <c r="T9" s="16">
        <v>42643.749155092592</v>
      </c>
    </row>
    <row r="10" spans="1:20" ht="72" x14ac:dyDescent="0.3">
      <c r="A10">
        <v>3789</v>
      </c>
      <c r="B10" s="3" t="s">
        <v>3786</v>
      </c>
      <c r="C10" s="3" t="s">
        <v>7899</v>
      </c>
      <c r="D10" s="6">
        <v>3550</v>
      </c>
      <c r="E10" s="8">
        <v>116</v>
      </c>
      <c r="F10" t="s">
        <v>8220</v>
      </c>
      <c r="G10" t="s">
        <v>8224</v>
      </c>
      <c r="H10" t="s">
        <v>8246</v>
      </c>
      <c r="I10">
        <v>1434395418</v>
      </c>
      <c r="J10">
        <v>1431630618</v>
      </c>
      <c r="K10" t="b">
        <v>0</v>
      </c>
      <c r="L10">
        <v>4</v>
      </c>
      <c r="M10" t="b">
        <v>0</v>
      </c>
      <c r="N10" t="s">
        <v>8303</v>
      </c>
      <c r="O10" s="9">
        <v>3</v>
      </c>
      <c r="P10" s="9">
        <v>29</v>
      </c>
      <c r="Q10" s="11" t="s">
        <v>8315</v>
      </c>
      <c r="R10" t="s">
        <v>8357</v>
      </c>
      <c r="S10" s="16">
        <v>42138.798819444448</v>
      </c>
      <c r="T10" s="16">
        <v>42170.798819444448</v>
      </c>
    </row>
    <row r="11" spans="1:20" ht="100.8" x14ac:dyDescent="0.3">
      <c r="A11">
        <v>3794</v>
      </c>
      <c r="B11" s="3" t="s">
        <v>3791</v>
      </c>
      <c r="C11" s="3" t="s">
        <v>7904</v>
      </c>
      <c r="D11" s="6">
        <v>5000</v>
      </c>
      <c r="E11" s="8">
        <v>50</v>
      </c>
      <c r="F11" t="s">
        <v>8220</v>
      </c>
      <c r="G11" t="s">
        <v>8224</v>
      </c>
      <c r="H11" t="s">
        <v>8246</v>
      </c>
      <c r="I11">
        <v>1433685354</v>
      </c>
      <c r="J11">
        <v>1431093354</v>
      </c>
      <c r="K11" t="b">
        <v>0</v>
      </c>
      <c r="L11">
        <v>1</v>
      </c>
      <c r="M11" t="b">
        <v>0</v>
      </c>
      <c r="N11" t="s">
        <v>8303</v>
      </c>
      <c r="O11" s="9">
        <v>1</v>
      </c>
      <c r="P11" s="9">
        <v>50</v>
      </c>
      <c r="Q11" s="11" t="s">
        <v>8315</v>
      </c>
      <c r="R11" t="s">
        <v>8357</v>
      </c>
      <c r="S11" s="16">
        <v>42132.58048611111</v>
      </c>
      <c r="T11" s="16">
        <v>42162.58048611111</v>
      </c>
    </row>
    <row r="12" spans="1:20" ht="72" x14ac:dyDescent="0.3">
      <c r="A12">
        <v>3795</v>
      </c>
      <c r="B12" s="3" t="s">
        <v>3792</v>
      </c>
      <c r="C12" s="3" t="s">
        <v>7905</v>
      </c>
      <c r="D12" s="6">
        <v>600</v>
      </c>
      <c r="E12" s="8">
        <v>10</v>
      </c>
      <c r="F12" t="s">
        <v>8220</v>
      </c>
      <c r="G12" t="s">
        <v>8224</v>
      </c>
      <c r="H12" t="s">
        <v>8246</v>
      </c>
      <c r="I12">
        <v>1440801000</v>
      </c>
      <c r="J12">
        <v>1437042490</v>
      </c>
      <c r="K12" t="b">
        <v>0</v>
      </c>
      <c r="L12">
        <v>2</v>
      </c>
      <c r="M12" t="b">
        <v>0</v>
      </c>
      <c r="N12" t="s">
        <v>8303</v>
      </c>
      <c r="O12" s="9">
        <v>2</v>
      </c>
      <c r="P12" s="9">
        <v>5</v>
      </c>
      <c r="Q12" s="11" t="s">
        <v>8315</v>
      </c>
      <c r="R12" t="s">
        <v>8357</v>
      </c>
      <c r="S12" s="16">
        <v>42201.436226851853</v>
      </c>
      <c r="T12" s="16">
        <v>42244.9375</v>
      </c>
    </row>
  </sheetData>
  <conditionalFormatting sqref="F1:F12">
    <cfRule type="cellIs" dxfId="5" priority="1" operator="equal">
      <formula>"canceled"</formula>
    </cfRule>
    <cfRule type="cellIs" dxfId="4" priority="2" operator="equal">
      <formula>"cancelled"</formula>
    </cfRule>
    <cfRule type="cellIs" dxfId="3" priority="3" operator="equal">
      <formula>"live"</formula>
    </cfRule>
    <cfRule type="cellIs" dxfId="2" priority="4" operator="equal">
      <formula>"cancelled"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A4BF6-FE51-4F6F-B5A5-7C2754C0E5F8}">
  <dimension ref="A1:T11"/>
  <sheetViews>
    <sheetView workbookViewId="0">
      <selection activeCell="D2" sqref="D2"/>
    </sheetView>
  </sheetViews>
  <sheetFormatPr defaultRowHeight="14.4" x14ac:dyDescent="0.3"/>
  <cols>
    <col min="2" max="2" width="19.21875" customWidth="1"/>
    <col min="3" max="3" width="21.88671875" style="3" customWidth="1"/>
    <col min="6" max="6" width="12.5546875" customWidth="1"/>
    <col min="8" max="8" width="9.21875" customWidth="1"/>
    <col min="9" max="9" width="11.33203125" customWidth="1"/>
    <col min="10" max="10" width="13.109375" customWidth="1"/>
    <col min="11" max="11" width="10.77734375" customWidth="1"/>
    <col min="12" max="12" width="13.44140625" bestFit="1" customWidth="1"/>
    <col min="13" max="13" width="12.109375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18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86.4" x14ac:dyDescent="0.3">
      <c r="A2">
        <v>2922</v>
      </c>
      <c r="B2" s="3" t="s">
        <v>2922</v>
      </c>
      <c r="C2" s="3" t="s">
        <v>7032</v>
      </c>
      <c r="D2" s="6">
        <v>500</v>
      </c>
      <c r="E2" s="8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 s="9">
        <v>100</v>
      </c>
      <c r="P2" s="9">
        <v>83.33</v>
      </c>
      <c r="Q2" s="11" t="s">
        <v>8315</v>
      </c>
      <c r="R2" t="s">
        <v>8357</v>
      </c>
      <c r="S2" s="16">
        <v>42097.874155092592</v>
      </c>
      <c r="T2" s="16">
        <v>42142.874155092592</v>
      </c>
    </row>
    <row r="3" spans="1:20" ht="86.4" x14ac:dyDescent="0.3">
      <c r="A3">
        <v>2930</v>
      </c>
      <c r="B3" s="3" t="s">
        <v>2930</v>
      </c>
      <c r="C3" s="3" t="s">
        <v>7040</v>
      </c>
      <c r="D3" s="6">
        <v>10000</v>
      </c>
      <c r="E3" s="8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 s="9">
        <v>101</v>
      </c>
      <c r="P3" s="9">
        <v>162.77000000000001</v>
      </c>
      <c r="Q3" s="11" t="s">
        <v>8315</v>
      </c>
      <c r="R3" t="s">
        <v>8357</v>
      </c>
      <c r="S3" s="16">
        <v>42101.584074074075</v>
      </c>
      <c r="T3" s="16">
        <v>42131.584074074075</v>
      </c>
    </row>
    <row r="4" spans="1:20" ht="57.6" x14ac:dyDescent="0.3">
      <c r="A4">
        <v>2937</v>
      </c>
      <c r="B4" s="3" t="s">
        <v>2937</v>
      </c>
      <c r="C4" s="3" t="s">
        <v>7047</v>
      </c>
      <c r="D4" s="6">
        <v>1500</v>
      </c>
      <c r="E4" s="8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 s="9">
        <v>133</v>
      </c>
      <c r="P4" s="9">
        <v>36.36</v>
      </c>
      <c r="Q4" s="11" t="s">
        <v>8315</v>
      </c>
      <c r="R4" t="s">
        <v>8357</v>
      </c>
      <c r="S4" s="16">
        <v>41803.457326388889</v>
      </c>
      <c r="T4" s="16">
        <v>41833.457326388889</v>
      </c>
    </row>
    <row r="5" spans="1:20" ht="100.8" x14ac:dyDescent="0.3">
      <c r="A5">
        <v>3752</v>
      </c>
      <c r="B5" s="3" t="s">
        <v>3749</v>
      </c>
      <c r="C5" s="3" t="s">
        <v>7862</v>
      </c>
      <c r="D5" s="6">
        <v>500</v>
      </c>
      <c r="E5" s="8">
        <v>565</v>
      </c>
      <c r="F5" t="s">
        <v>8218</v>
      </c>
      <c r="G5" t="s">
        <v>8224</v>
      </c>
      <c r="H5" t="s">
        <v>8246</v>
      </c>
      <c r="I5">
        <v>1476651600</v>
      </c>
      <c r="J5">
        <v>1473189335</v>
      </c>
      <c r="K5" t="b">
        <v>0</v>
      </c>
      <c r="L5">
        <v>15</v>
      </c>
      <c r="M5" t="b">
        <v>1</v>
      </c>
      <c r="N5" t="s">
        <v>8303</v>
      </c>
      <c r="O5" s="9">
        <v>113</v>
      </c>
      <c r="P5" s="9">
        <v>37.67</v>
      </c>
      <c r="Q5" s="11" t="s">
        <v>8315</v>
      </c>
      <c r="R5" t="s">
        <v>8357</v>
      </c>
      <c r="S5" s="16">
        <v>42619.802488425921</v>
      </c>
      <c r="T5" s="16">
        <v>42659.875</v>
      </c>
    </row>
    <row r="6" spans="1:20" ht="86.4" x14ac:dyDescent="0.3">
      <c r="A6">
        <v>3755</v>
      </c>
      <c r="B6" s="3" t="s">
        <v>3752</v>
      </c>
      <c r="C6" s="3" t="s">
        <v>7865</v>
      </c>
      <c r="D6" s="6">
        <v>550</v>
      </c>
      <c r="E6" s="8">
        <v>713</v>
      </c>
      <c r="F6" t="s">
        <v>8218</v>
      </c>
      <c r="G6" t="s">
        <v>8224</v>
      </c>
      <c r="H6" t="s">
        <v>8246</v>
      </c>
      <c r="I6">
        <v>1460753307</v>
      </c>
      <c r="J6">
        <v>1458161307</v>
      </c>
      <c r="K6" t="b">
        <v>0</v>
      </c>
      <c r="L6">
        <v>28</v>
      </c>
      <c r="M6" t="b">
        <v>1</v>
      </c>
      <c r="N6" t="s">
        <v>8303</v>
      </c>
      <c r="O6" s="9">
        <v>130</v>
      </c>
      <c r="P6" s="9">
        <v>25.46</v>
      </c>
      <c r="Q6" s="11" t="s">
        <v>8315</v>
      </c>
      <c r="R6" t="s">
        <v>8357</v>
      </c>
      <c r="S6" s="16">
        <v>42445.866979166662</v>
      </c>
      <c r="T6" s="16">
        <v>42475.866979166662</v>
      </c>
    </row>
    <row r="7" spans="1:20" ht="86.4" x14ac:dyDescent="0.3">
      <c r="A7">
        <v>3761</v>
      </c>
      <c r="B7" s="3" t="s">
        <v>3758</v>
      </c>
      <c r="C7" s="3" t="s">
        <v>7871</v>
      </c>
      <c r="D7" s="6">
        <v>500</v>
      </c>
      <c r="E7" s="8">
        <v>500</v>
      </c>
      <c r="F7" t="s">
        <v>8218</v>
      </c>
      <c r="G7" t="s">
        <v>8224</v>
      </c>
      <c r="H7" t="s">
        <v>8246</v>
      </c>
      <c r="I7">
        <v>1439247600</v>
      </c>
      <c r="J7">
        <v>1434625937</v>
      </c>
      <c r="K7" t="b">
        <v>0</v>
      </c>
      <c r="L7">
        <v>3</v>
      </c>
      <c r="M7" t="b">
        <v>1</v>
      </c>
      <c r="N7" t="s">
        <v>8303</v>
      </c>
      <c r="O7" s="9">
        <v>100</v>
      </c>
      <c r="P7" s="9">
        <v>166.67</v>
      </c>
      <c r="Q7" s="11" t="s">
        <v>8315</v>
      </c>
      <c r="R7" t="s">
        <v>8357</v>
      </c>
      <c r="S7" s="16">
        <v>42173.466863425929</v>
      </c>
      <c r="T7" s="16">
        <v>42226.958333333328</v>
      </c>
    </row>
    <row r="8" spans="1:20" ht="72" x14ac:dyDescent="0.3">
      <c r="A8">
        <v>3762</v>
      </c>
      <c r="B8" s="3" t="s">
        <v>3759</v>
      </c>
      <c r="C8" s="3" t="s">
        <v>7872</v>
      </c>
      <c r="D8" s="6">
        <v>1250</v>
      </c>
      <c r="E8" s="8">
        <v>1328</v>
      </c>
      <c r="F8" t="s">
        <v>8218</v>
      </c>
      <c r="G8" t="s">
        <v>8224</v>
      </c>
      <c r="H8" t="s">
        <v>8246</v>
      </c>
      <c r="I8">
        <v>1438543889</v>
      </c>
      <c r="J8">
        <v>1436383889</v>
      </c>
      <c r="K8" t="b">
        <v>0</v>
      </c>
      <c r="L8">
        <v>28</v>
      </c>
      <c r="M8" t="b">
        <v>1</v>
      </c>
      <c r="N8" t="s">
        <v>8303</v>
      </c>
      <c r="O8" s="9">
        <v>106</v>
      </c>
      <c r="P8" s="9">
        <v>47.43</v>
      </c>
      <c r="Q8" s="11" t="s">
        <v>8315</v>
      </c>
      <c r="R8" t="s">
        <v>8357</v>
      </c>
      <c r="S8" s="16">
        <v>42193.813530092593</v>
      </c>
      <c r="T8" s="16">
        <v>42218.813530092593</v>
      </c>
    </row>
    <row r="9" spans="1:20" ht="86.4" x14ac:dyDescent="0.3">
      <c r="A9">
        <v>3770</v>
      </c>
      <c r="B9" s="3" t="s">
        <v>3767</v>
      </c>
      <c r="C9" s="3" t="s">
        <v>7880</v>
      </c>
      <c r="D9" s="6">
        <v>2000</v>
      </c>
      <c r="E9" s="8">
        <v>2000</v>
      </c>
      <c r="F9" t="s">
        <v>8218</v>
      </c>
      <c r="G9" t="s">
        <v>8224</v>
      </c>
      <c r="H9" t="s">
        <v>8246</v>
      </c>
      <c r="I9">
        <v>1434234010</v>
      </c>
      <c r="J9">
        <v>1431642010</v>
      </c>
      <c r="K9" t="b">
        <v>0</v>
      </c>
      <c r="L9">
        <v>20</v>
      </c>
      <c r="M9" t="b">
        <v>1</v>
      </c>
      <c r="N9" t="s">
        <v>8303</v>
      </c>
      <c r="O9" s="9">
        <v>100</v>
      </c>
      <c r="P9" s="9">
        <v>100</v>
      </c>
      <c r="Q9" s="11" t="s">
        <v>8315</v>
      </c>
      <c r="R9" t="s">
        <v>8357</v>
      </c>
      <c r="S9" s="16">
        <v>42138.930671296301</v>
      </c>
      <c r="T9" s="16">
        <v>42168.930671296301</v>
      </c>
    </row>
    <row r="10" spans="1:20" ht="86.4" x14ac:dyDescent="0.3">
      <c r="A10">
        <v>3782</v>
      </c>
      <c r="B10" s="3" t="s">
        <v>3779</v>
      </c>
      <c r="C10" s="3" t="s">
        <v>7892</v>
      </c>
      <c r="D10" s="6">
        <v>2000</v>
      </c>
      <c r="E10" s="8">
        <v>2035</v>
      </c>
      <c r="F10" t="s">
        <v>8218</v>
      </c>
      <c r="G10" t="s">
        <v>8224</v>
      </c>
      <c r="H10" t="s">
        <v>8246</v>
      </c>
      <c r="I10">
        <v>1469401200</v>
      </c>
      <c r="J10">
        <v>1466887297</v>
      </c>
      <c r="K10" t="b">
        <v>0</v>
      </c>
      <c r="L10">
        <v>27</v>
      </c>
      <c r="M10" t="b">
        <v>1</v>
      </c>
      <c r="N10" t="s">
        <v>8303</v>
      </c>
      <c r="O10" s="9">
        <v>102</v>
      </c>
      <c r="P10" s="9">
        <v>75.37</v>
      </c>
      <c r="Q10" s="11" t="s">
        <v>8315</v>
      </c>
      <c r="R10" t="s">
        <v>8357</v>
      </c>
      <c r="S10" s="16">
        <v>42546.862233796302</v>
      </c>
      <c r="T10" s="16">
        <v>42575.958333333328</v>
      </c>
    </row>
    <row r="11" spans="1:20" ht="86.4" x14ac:dyDescent="0.3">
      <c r="A11">
        <v>3785</v>
      </c>
      <c r="B11" s="3" t="s">
        <v>3782</v>
      </c>
      <c r="C11" s="3" t="s">
        <v>7895</v>
      </c>
      <c r="D11" s="6">
        <v>2000</v>
      </c>
      <c r="E11" s="8">
        <v>3015</v>
      </c>
      <c r="F11" t="s">
        <v>8218</v>
      </c>
      <c r="G11" t="s">
        <v>8224</v>
      </c>
      <c r="H11" t="s">
        <v>8246</v>
      </c>
      <c r="I11">
        <v>1470132180</v>
      </c>
      <c r="J11">
        <v>1467040769</v>
      </c>
      <c r="K11" t="b">
        <v>0</v>
      </c>
      <c r="L11">
        <v>30</v>
      </c>
      <c r="M11" t="b">
        <v>1</v>
      </c>
      <c r="N11" t="s">
        <v>8303</v>
      </c>
      <c r="O11" s="9">
        <v>151</v>
      </c>
      <c r="P11" s="9">
        <v>100.5</v>
      </c>
      <c r="Q11" s="11" t="s">
        <v>8315</v>
      </c>
      <c r="R11" t="s">
        <v>8357</v>
      </c>
      <c r="S11" s="16">
        <v>42548.63853009259</v>
      </c>
      <c r="T11" s="16">
        <v>42584.418749999997</v>
      </c>
    </row>
  </sheetData>
  <conditionalFormatting sqref="F1:F11">
    <cfRule type="cellIs" dxfId="17" priority="1" operator="equal">
      <formula>"canceled"</formula>
    </cfRule>
    <cfRule type="cellIs" dxfId="16" priority="2" operator="equal">
      <formula>"cancelled"</formula>
    </cfRule>
    <cfRule type="cellIs" dxfId="15" priority="3" operator="equal">
      <formula>"live"</formula>
    </cfRule>
    <cfRule type="cellIs" dxfId="14" priority="4" operator="equal">
      <formula>"cancelled"</formula>
    </cfRule>
    <cfRule type="cellIs" dxfId="13" priority="5" operator="equal">
      <formula>"failed"</formula>
    </cfRule>
    <cfRule type="cellIs" dxfId="12" priority="6" operator="equal">
      <formula>"successful"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5EAF1-E085-45BA-AC56-2C47B0E34223}">
  <sheetPr filterMode="1"/>
  <dimension ref="A1:T41"/>
  <sheetViews>
    <sheetView workbookViewId="0">
      <selection activeCell="F1" sqref="F1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273.60000000000002" x14ac:dyDescent="0.3">
      <c r="A2">
        <v>2521</v>
      </c>
      <c r="B2" s="3" t="s">
        <v>2521</v>
      </c>
      <c r="C2" s="3" t="s">
        <v>6631</v>
      </c>
      <c r="D2" s="6">
        <v>12500</v>
      </c>
      <c r="E2" s="8">
        <v>13685.99</v>
      </c>
      <c r="F2" t="s">
        <v>8218</v>
      </c>
      <c r="G2" t="s">
        <v>8223</v>
      </c>
      <c r="H2" t="s">
        <v>8245</v>
      </c>
      <c r="I2">
        <v>1444778021</v>
      </c>
      <c r="J2">
        <v>1442963621</v>
      </c>
      <c r="K2" t="b">
        <v>0</v>
      </c>
      <c r="L2">
        <v>132</v>
      </c>
      <c r="M2" t="b">
        <v>1</v>
      </c>
      <c r="N2" t="s">
        <v>8298</v>
      </c>
      <c r="O2" s="9">
        <v>109</v>
      </c>
      <c r="P2" s="9">
        <v>103.68</v>
      </c>
      <c r="Q2" s="11" t="s">
        <v>8323</v>
      </c>
      <c r="R2" t="s">
        <v>8352</v>
      </c>
      <c r="S2" s="16">
        <v>42269.967835648145</v>
      </c>
      <c r="T2" s="16">
        <v>42290.967835648145</v>
      </c>
    </row>
    <row r="3" spans="1:20" ht="273.60000000000002" x14ac:dyDescent="0.3">
      <c r="A3">
        <v>2522</v>
      </c>
      <c r="B3" s="3" t="s">
        <v>2522</v>
      </c>
      <c r="C3" s="3" t="s">
        <v>6632</v>
      </c>
      <c r="D3" s="6">
        <v>5000</v>
      </c>
      <c r="E3" s="8">
        <v>5000</v>
      </c>
      <c r="F3" t="s">
        <v>8218</v>
      </c>
      <c r="G3" t="s">
        <v>8223</v>
      </c>
      <c r="H3" t="s">
        <v>8245</v>
      </c>
      <c r="I3">
        <v>1461336720</v>
      </c>
      <c r="J3">
        <v>1459431960</v>
      </c>
      <c r="K3" t="b">
        <v>0</v>
      </c>
      <c r="L3">
        <v>27</v>
      </c>
      <c r="M3" t="b">
        <v>1</v>
      </c>
      <c r="N3" t="s">
        <v>8298</v>
      </c>
      <c r="O3" s="9">
        <v>100</v>
      </c>
      <c r="P3" s="9">
        <v>185.19</v>
      </c>
      <c r="Q3" s="11" t="s">
        <v>8323</v>
      </c>
      <c r="R3" t="s">
        <v>8352</v>
      </c>
      <c r="S3" s="16">
        <v>42460.573611111111</v>
      </c>
      <c r="T3" s="16">
        <v>42482.619444444441</v>
      </c>
    </row>
    <row r="4" spans="1:20" ht="259.2" x14ac:dyDescent="0.3">
      <c r="A4">
        <v>2523</v>
      </c>
      <c r="B4" s="3" t="s">
        <v>2523</v>
      </c>
      <c r="C4" s="3" t="s">
        <v>6633</v>
      </c>
      <c r="D4" s="6">
        <v>900</v>
      </c>
      <c r="E4" s="8">
        <v>1408</v>
      </c>
      <c r="F4" t="s">
        <v>8218</v>
      </c>
      <c r="G4" t="s">
        <v>8223</v>
      </c>
      <c r="H4" t="s">
        <v>8245</v>
      </c>
      <c r="I4">
        <v>1416270292</v>
      </c>
      <c r="J4">
        <v>1413674692</v>
      </c>
      <c r="K4" t="b">
        <v>0</v>
      </c>
      <c r="L4">
        <v>26</v>
      </c>
      <c r="M4" t="b">
        <v>1</v>
      </c>
      <c r="N4" t="s">
        <v>8298</v>
      </c>
      <c r="O4" s="9">
        <v>156</v>
      </c>
      <c r="P4" s="9">
        <v>54.15</v>
      </c>
      <c r="Q4" s="11" t="s">
        <v>8323</v>
      </c>
      <c r="R4" t="s">
        <v>8352</v>
      </c>
      <c r="S4" s="16">
        <v>41930.975601851853</v>
      </c>
      <c r="T4" s="16">
        <v>41961.017268518524</v>
      </c>
    </row>
    <row r="5" spans="1:20" ht="187.2" x14ac:dyDescent="0.3">
      <c r="A5">
        <v>2524</v>
      </c>
      <c r="B5" s="3" t="s">
        <v>2524</v>
      </c>
      <c r="C5" s="3" t="s">
        <v>6634</v>
      </c>
      <c r="D5" s="6">
        <v>7500</v>
      </c>
      <c r="E5" s="8">
        <v>7620</v>
      </c>
      <c r="F5" t="s">
        <v>8218</v>
      </c>
      <c r="G5" t="s">
        <v>8223</v>
      </c>
      <c r="H5" t="s">
        <v>8245</v>
      </c>
      <c r="I5">
        <v>1419136200</v>
      </c>
      <c r="J5">
        <v>1416338557</v>
      </c>
      <c r="K5" t="b">
        <v>0</v>
      </c>
      <c r="L5">
        <v>43</v>
      </c>
      <c r="M5" t="b">
        <v>1</v>
      </c>
      <c r="N5" t="s">
        <v>8298</v>
      </c>
      <c r="O5" s="9">
        <v>102</v>
      </c>
      <c r="P5" s="9">
        <v>177.21</v>
      </c>
      <c r="Q5" s="11" t="s">
        <v>8323</v>
      </c>
      <c r="R5" t="s">
        <v>8352</v>
      </c>
      <c r="S5" s="16">
        <v>41961.807372685187</v>
      </c>
      <c r="T5" s="16">
        <v>41994.1875</v>
      </c>
    </row>
    <row r="6" spans="1:20" ht="187.2" x14ac:dyDescent="0.3">
      <c r="A6">
        <v>2525</v>
      </c>
      <c r="B6" s="3" t="s">
        <v>2525</v>
      </c>
      <c r="C6" s="3" t="s">
        <v>6635</v>
      </c>
      <c r="D6" s="6">
        <v>8000</v>
      </c>
      <c r="E6" s="8">
        <v>8026</v>
      </c>
      <c r="F6" t="s">
        <v>8218</v>
      </c>
      <c r="G6" t="s">
        <v>8223</v>
      </c>
      <c r="H6" t="s">
        <v>8245</v>
      </c>
      <c r="I6">
        <v>1340914571</v>
      </c>
      <c r="J6">
        <v>1338322571</v>
      </c>
      <c r="K6" t="b">
        <v>0</v>
      </c>
      <c r="L6">
        <v>80</v>
      </c>
      <c r="M6" t="b">
        <v>1</v>
      </c>
      <c r="N6" t="s">
        <v>8298</v>
      </c>
      <c r="O6" s="9">
        <v>100</v>
      </c>
      <c r="P6" s="9">
        <v>100.33</v>
      </c>
      <c r="Q6" s="11" t="s">
        <v>8323</v>
      </c>
      <c r="R6" t="s">
        <v>8352</v>
      </c>
      <c r="S6" s="16">
        <v>41058.844571759262</v>
      </c>
      <c r="T6" s="16">
        <v>41088.844571759262</v>
      </c>
    </row>
    <row r="7" spans="1:20" ht="244.8" x14ac:dyDescent="0.3">
      <c r="A7">
        <v>2526</v>
      </c>
      <c r="B7" s="3" t="s">
        <v>2526</v>
      </c>
      <c r="C7" s="3" t="s">
        <v>6636</v>
      </c>
      <c r="D7" s="6">
        <v>4000</v>
      </c>
      <c r="E7" s="8">
        <v>4518</v>
      </c>
      <c r="F7" t="s">
        <v>8218</v>
      </c>
      <c r="G7" t="s">
        <v>8223</v>
      </c>
      <c r="H7" t="s">
        <v>8245</v>
      </c>
      <c r="I7">
        <v>1418014740</v>
      </c>
      <c r="J7">
        <v>1415585474</v>
      </c>
      <c r="K7" t="b">
        <v>0</v>
      </c>
      <c r="L7">
        <v>33</v>
      </c>
      <c r="M7" t="b">
        <v>1</v>
      </c>
      <c r="N7" t="s">
        <v>8298</v>
      </c>
      <c r="O7" s="9">
        <v>113</v>
      </c>
      <c r="P7" s="9">
        <v>136.91</v>
      </c>
      <c r="Q7" s="11" t="s">
        <v>8323</v>
      </c>
      <c r="R7" t="s">
        <v>8352</v>
      </c>
      <c r="S7" s="16">
        <v>41953.091134259259</v>
      </c>
      <c r="T7" s="16">
        <v>41981.207638888889</v>
      </c>
    </row>
    <row r="8" spans="1:20" ht="201.6" x14ac:dyDescent="0.3">
      <c r="A8">
        <v>2527</v>
      </c>
      <c r="B8" s="3" t="s">
        <v>2527</v>
      </c>
      <c r="C8" s="3" t="s">
        <v>6637</v>
      </c>
      <c r="D8" s="6">
        <v>4000</v>
      </c>
      <c r="E8" s="8">
        <v>4085</v>
      </c>
      <c r="F8" t="s">
        <v>8218</v>
      </c>
      <c r="G8" t="s">
        <v>8223</v>
      </c>
      <c r="H8" t="s">
        <v>8245</v>
      </c>
      <c r="I8">
        <v>1382068740</v>
      </c>
      <c r="J8">
        <v>1380477691</v>
      </c>
      <c r="K8" t="b">
        <v>0</v>
      </c>
      <c r="L8">
        <v>71</v>
      </c>
      <c r="M8" t="b">
        <v>1</v>
      </c>
      <c r="N8" t="s">
        <v>8298</v>
      </c>
      <c r="O8" s="9">
        <v>102</v>
      </c>
      <c r="P8" s="9">
        <v>57.54</v>
      </c>
      <c r="Q8" s="11" t="s">
        <v>8323</v>
      </c>
      <c r="R8" t="s">
        <v>8352</v>
      </c>
      <c r="S8" s="16">
        <v>41546.75105324074</v>
      </c>
      <c r="T8" s="16">
        <v>41565.165972222225</v>
      </c>
    </row>
    <row r="9" spans="1:20" ht="230.4" hidden="1" x14ac:dyDescent="0.3">
      <c r="A9">
        <v>2528</v>
      </c>
      <c r="B9" s="3" t="s">
        <v>2528</v>
      </c>
      <c r="C9" s="3" t="s">
        <v>6638</v>
      </c>
      <c r="D9" s="6">
        <v>4000</v>
      </c>
      <c r="E9" s="8">
        <v>4289.99</v>
      </c>
      <c r="F9" t="s">
        <v>8218</v>
      </c>
      <c r="G9" t="s">
        <v>8224</v>
      </c>
      <c r="H9" t="s">
        <v>8246</v>
      </c>
      <c r="I9">
        <v>1440068400</v>
      </c>
      <c r="J9">
        <v>1438459303</v>
      </c>
      <c r="K9" t="b">
        <v>0</v>
      </c>
      <c r="L9">
        <v>81</v>
      </c>
      <c r="M9" t="b">
        <v>1</v>
      </c>
      <c r="N9" t="s">
        <v>8298</v>
      </c>
      <c r="O9" s="9">
        <v>107</v>
      </c>
      <c r="P9" s="9">
        <v>52.96</v>
      </c>
      <c r="Q9" s="11" t="s">
        <v>8323</v>
      </c>
      <c r="R9" t="s">
        <v>8352</v>
      </c>
      <c r="S9" s="16">
        <v>42217.834525462968</v>
      </c>
      <c r="T9" s="16">
        <v>42236.458333333328</v>
      </c>
    </row>
    <row r="10" spans="1:20" ht="86.4" x14ac:dyDescent="0.3">
      <c r="A10">
        <v>2529</v>
      </c>
      <c r="B10" s="3" t="s">
        <v>2529</v>
      </c>
      <c r="C10" s="3" t="s">
        <v>6639</v>
      </c>
      <c r="D10" s="6">
        <v>6000</v>
      </c>
      <c r="E10" s="8">
        <v>6257</v>
      </c>
      <c r="F10" t="s">
        <v>8218</v>
      </c>
      <c r="G10" t="s">
        <v>8223</v>
      </c>
      <c r="H10" t="s">
        <v>8245</v>
      </c>
      <c r="I10">
        <v>1332636975</v>
      </c>
      <c r="J10">
        <v>1328752575</v>
      </c>
      <c r="K10" t="b">
        <v>0</v>
      </c>
      <c r="L10">
        <v>76</v>
      </c>
      <c r="M10" t="b">
        <v>1</v>
      </c>
      <c r="N10" t="s">
        <v>8298</v>
      </c>
      <c r="O10" s="9">
        <v>104</v>
      </c>
      <c r="P10" s="9">
        <v>82.33</v>
      </c>
      <c r="Q10" s="11" t="s">
        <v>8323</v>
      </c>
      <c r="R10" t="s">
        <v>8352</v>
      </c>
      <c r="S10" s="16">
        <v>40948.080729166664</v>
      </c>
      <c r="T10" s="16">
        <v>40993.0390625</v>
      </c>
    </row>
    <row r="11" spans="1:20" ht="216" x14ac:dyDescent="0.3">
      <c r="A11">
        <v>2530</v>
      </c>
      <c r="B11" s="3" t="s">
        <v>2530</v>
      </c>
      <c r="C11" s="3" t="s">
        <v>6640</v>
      </c>
      <c r="D11" s="6">
        <v>6500</v>
      </c>
      <c r="E11" s="8">
        <v>6500</v>
      </c>
      <c r="F11" t="s">
        <v>8218</v>
      </c>
      <c r="G11" t="s">
        <v>8223</v>
      </c>
      <c r="H11" t="s">
        <v>8245</v>
      </c>
      <c r="I11">
        <v>1429505400</v>
      </c>
      <c r="J11">
        <v>1426711505</v>
      </c>
      <c r="K11" t="b">
        <v>0</v>
      </c>
      <c r="L11">
        <v>48</v>
      </c>
      <c r="M11" t="b">
        <v>1</v>
      </c>
      <c r="N11" t="s">
        <v>8298</v>
      </c>
      <c r="O11" s="9">
        <v>100</v>
      </c>
      <c r="P11" s="9">
        <v>135.41999999999999</v>
      </c>
      <c r="Q11" s="11" t="s">
        <v>8323</v>
      </c>
      <c r="R11" t="s">
        <v>8352</v>
      </c>
      <c r="S11" s="16">
        <v>42081.864641203705</v>
      </c>
      <c r="T11" s="16">
        <v>42114.201388888891</v>
      </c>
    </row>
    <row r="12" spans="1:20" ht="273.60000000000002" x14ac:dyDescent="0.3">
      <c r="A12">
        <v>2531</v>
      </c>
      <c r="B12" s="3" t="s">
        <v>2531</v>
      </c>
      <c r="C12" s="3" t="s">
        <v>6641</v>
      </c>
      <c r="D12" s="6">
        <v>4500</v>
      </c>
      <c r="E12" s="8">
        <v>4518</v>
      </c>
      <c r="F12" t="s">
        <v>8218</v>
      </c>
      <c r="G12" t="s">
        <v>8223</v>
      </c>
      <c r="H12" t="s">
        <v>8245</v>
      </c>
      <c r="I12">
        <v>1439611140</v>
      </c>
      <c r="J12">
        <v>1437668354</v>
      </c>
      <c r="K12" t="b">
        <v>0</v>
      </c>
      <c r="L12">
        <v>61</v>
      </c>
      <c r="M12" t="b">
        <v>1</v>
      </c>
      <c r="N12" t="s">
        <v>8298</v>
      </c>
      <c r="O12" s="9">
        <v>100</v>
      </c>
      <c r="P12" s="9">
        <v>74.069999999999993</v>
      </c>
      <c r="Q12" s="11" t="s">
        <v>8323</v>
      </c>
      <c r="R12" t="s">
        <v>8352</v>
      </c>
      <c r="S12" s="16">
        <v>42208.680023148147</v>
      </c>
      <c r="T12" s="16">
        <v>42231.165972222225</v>
      </c>
    </row>
    <row r="13" spans="1:20" ht="273.60000000000002" x14ac:dyDescent="0.3">
      <c r="A13">
        <v>2532</v>
      </c>
      <c r="B13" s="3" t="s">
        <v>2532</v>
      </c>
      <c r="C13" s="3" t="s">
        <v>6642</v>
      </c>
      <c r="D13" s="6">
        <v>4000</v>
      </c>
      <c r="E13" s="8">
        <v>5045</v>
      </c>
      <c r="F13" t="s">
        <v>8218</v>
      </c>
      <c r="G13" t="s">
        <v>8223</v>
      </c>
      <c r="H13" t="s">
        <v>8245</v>
      </c>
      <c r="I13">
        <v>1345148566</v>
      </c>
      <c r="J13">
        <v>1342556566</v>
      </c>
      <c r="K13" t="b">
        <v>0</v>
      </c>
      <c r="L13">
        <v>60</v>
      </c>
      <c r="M13" t="b">
        <v>1</v>
      </c>
      <c r="N13" t="s">
        <v>8298</v>
      </c>
      <c r="O13" s="9">
        <v>126</v>
      </c>
      <c r="P13" s="9">
        <v>84.08</v>
      </c>
      <c r="Q13" s="11" t="s">
        <v>8323</v>
      </c>
      <c r="R13" t="s">
        <v>8352</v>
      </c>
      <c r="S13" s="16">
        <v>41107.849143518521</v>
      </c>
      <c r="T13" s="16">
        <v>41137.849143518521</v>
      </c>
    </row>
    <row r="14" spans="1:20" ht="259.2" x14ac:dyDescent="0.3">
      <c r="A14">
        <v>2533</v>
      </c>
      <c r="B14" s="3" t="s">
        <v>2533</v>
      </c>
      <c r="C14" s="3" t="s">
        <v>6643</v>
      </c>
      <c r="D14" s="6">
        <v>7500</v>
      </c>
      <c r="E14" s="8">
        <v>8300</v>
      </c>
      <c r="F14" t="s">
        <v>8218</v>
      </c>
      <c r="G14" t="s">
        <v>8223</v>
      </c>
      <c r="H14" t="s">
        <v>8245</v>
      </c>
      <c r="I14">
        <v>1362160868</v>
      </c>
      <c r="J14">
        <v>1359568911</v>
      </c>
      <c r="K14" t="b">
        <v>0</v>
      </c>
      <c r="L14">
        <v>136</v>
      </c>
      <c r="M14" t="b">
        <v>1</v>
      </c>
      <c r="N14" t="s">
        <v>8298</v>
      </c>
      <c r="O14" s="9">
        <v>111</v>
      </c>
      <c r="P14" s="9">
        <v>61.03</v>
      </c>
      <c r="Q14" s="11" t="s">
        <v>8323</v>
      </c>
      <c r="R14" t="s">
        <v>8352</v>
      </c>
      <c r="S14" s="16">
        <v>41304.751284722224</v>
      </c>
      <c r="T14" s="16">
        <v>41334.750787037039</v>
      </c>
    </row>
    <row r="15" spans="1:20" ht="288" x14ac:dyDescent="0.3">
      <c r="A15">
        <v>2534</v>
      </c>
      <c r="B15" s="3" t="s">
        <v>2534</v>
      </c>
      <c r="C15" s="3" t="s">
        <v>6644</v>
      </c>
      <c r="D15" s="6">
        <v>2000</v>
      </c>
      <c r="E15" s="8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 s="9">
        <v>105</v>
      </c>
      <c r="P15" s="9">
        <v>150</v>
      </c>
      <c r="Q15" s="11" t="s">
        <v>8323</v>
      </c>
      <c r="R15" t="s">
        <v>8352</v>
      </c>
      <c r="S15" s="16">
        <v>40127.700370370374</v>
      </c>
      <c r="T15" s="16">
        <v>40179.25</v>
      </c>
    </row>
    <row r="16" spans="1:20" ht="72" x14ac:dyDescent="0.3">
      <c r="A16">
        <v>2535</v>
      </c>
      <c r="B16" s="3" t="s">
        <v>2535</v>
      </c>
      <c r="C16" s="3" t="s">
        <v>6645</v>
      </c>
      <c r="D16" s="6">
        <v>20000</v>
      </c>
      <c r="E16" s="8">
        <v>20755</v>
      </c>
      <c r="F16" t="s">
        <v>8218</v>
      </c>
      <c r="G16" t="s">
        <v>8223</v>
      </c>
      <c r="H16" t="s">
        <v>8245</v>
      </c>
      <c r="I16">
        <v>1417463945</v>
      </c>
      <c r="J16">
        <v>1414781945</v>
      </c>
      <c r="K16" t="b">
        <v>0</v>
      </c>
      <c r="L16">
        <v>78</v>
      </c>
      <c r="M16" t="b">
        <v>1</v>
      </c>
      <c r="N16" t="s">
        <v>8298</v>
      </c>
      <c r="O16" s="9">
        <v>104</v>
      </c>
      <c r="P16" s="9">
        <v>266.08999999999997</v>
      </c>
      <c r="Q16" s="11" t="s">
        <v>8323</v>
      </c>
      <c r="R16" t="s">
        <v>8352</v>
      </c>
      <c r="S16" s="16">
        <v>41943.791030092594</v>
      </c>
      <c r="T16" s="16">
        <v>41974.832696759258</v>
      </c>
    </row>
    <row r="17" spans="1:20" ht="259.2" x14ac:dyDescent="0.3">
      <c r="A17">
        <v>2536</v>
      </c>
      <c r="B17" s="3" t="s">
        <v>2536</v>
      </c>
      <c r="C17" s="3" t="s">
        <v>6646</v>
      </c>
      <c r="D17" s="6">
        <v>25</v>
      </c>
      <c r="E17" s="8">
        <v>29</v>
      </c>
      <c r="F17" t="s">
        <v>8218</v>
      </c>
      <c r="G17" t="s">
        <v>8223</v>
      </c>
      <c r="H17" t="s">
        <v>8245</v>
      </c>
      <c r="I17">
        <v>1375151566</v>
      </c>
      <c r="J17">
        <v>1373337166</v>
      </c>
      <c r="K17" t="b">
        <v>0</v>
      </c>
      <c r="L17">
        <v>4</v>
      </c>
      <c r="M17" t="b">
        <v>1</v>
      </c>
      <c r="N17" t="s">
        <v>8298</v>
      </c>
      <c r="O17" s="9">
        <v>116</v>
      </c>
      <c r="P17" s="9">
        <v>7.25</v>
      </c>
      <c r="Q17" s="11" t="s">
        <v>8323</v>
      </c>
      <c r="R17" t="s">
        <v>8352</v>
      </c>
      <c r="S17" s="16">
        <v>41464.106087962966</v>
      </c>
      <c r="T17" s="16">
        <v>41485.106087962966</v>
      </c>
    </row>
    <row r="18" spans="1:20" ht="244.8" x14ac:dyDescent="0.3">
      <c r="A18">
        <v>2537</v>
      </c>
      <c r="B18" s="3" t="s">
        <v>2537</v>
      </c>
      <c r="C18" s="3" t="s">
        <v>6647</v>
      </c>
      <c r="D18" s="6">
        <v>1000</v>
      </c>
      <c r="E18" s="8">
        <v>1100</v>
      </c>
      <c r="F18" t="s">
        <v>8218</v>
      </c>
      <c r="G18" t="s">
        <v>8223</v>
      </c>
      <c r="H18" t="s">
        <v>8245</v>
      </c>
      <c r="I18">
        <v>1312212855</v>
      </c>
      <c r="J18">
        <v>1307028855</v>
      </c>
      <c r="K18" t="b">
        <v>0</v>
      </c>
      <c r="L18">
        <v>11</v>
      </c>
      <c r="M18" t="b">
        <v>1</v>
      </c>
      <c r="N18" t="s">
        <v>8298</v>
      </c>
      <c r="O18" s="9">
        <v>110</v>
      </c>
      <c r="P18" s="9">
        <v>100</v>
      </c>
      <c r="Q18" s="11" t="s">
        <v>8323</v>
      </c>
      <c r="R18" t="s">
        <v>8352</v>
      </c>
      <c r="S18" s="16">
        <v>40696.648784722223</v>
      </c>
      <c r="T18" s="16">
        <v>40756.648784722223</v>
      </c>
    </row>
    <row r="19" spans="1:20" ht="172.8" x14ac:dyDescent="0.3">
      <c r="A19">
        <v>2538</v>
      </c>
      <c r="B19" s="3" t="s">
        <v>2538</v>
      </c>
      <c r="C19" s="3" t="s">
        <v>6648</v>
      </c>
      <c r="D19" s="6">
        <v>18000</v>
      </c>
      <c r="E19" s="8">
        <v>20343.169999999998</v>
      </c>
      <c r="F19" t="s">
        <v>8218</v>
      </c>
      <c r="G19" t="s">
        <v>8223</v>
      </c>
      <c r="H19" t="s">
        <v>8245</v>
      </c>
      <c r="I19">
        <v>1361681940</v>
      </c>
      <c r="J19">
        <v>1359029661</v>
      </c>
      <c r="K19" t="b">
        <v>0</v>
      </c>
      <c r="L19">
        <v>185</v>
      </c>
      <c r="M19" t="b">
        <v>1</v>
      </c>
      <c r="N19" t="s">
        <v>8298</v>
      </c>
      <c r="O19" s="9">
        <v>113</v>
      </c>
      <c r="P19" s="9">
        <v>109.96</v>
      </c>
      <c r="Q19" s="11" t="s">
        <v>8323</v>
      </c>
      <c r="R19" t="s">
        <v>8352</v>
      </c>
      <c r="S19" s="16">
        <v>41298.509965277779</v>
      </c>
      <c r="T19" s="16">
        <v>41329.207638888889</v>
      </c>
    </row>
    <row r="20" spans="1:20" ht="244.8" x14ac:dyDescent="0.3">
      <c r="A20">
        <v>2539</v>
      </c>
      <c r="B20" s="3" t="s">
        <v>2539</v>
      </c>
      <c r="C20" s="3" t="s">
        <v>6649</v>
      </c>
      <c r="D20" s="6">
        <v>10000</v>
      </c>
      <c r="E20" s="8">
        <v>10025</v>
      </c>
      <c r="F20" t="s">
        <v>8218</v>
      </c>
      <c r="G20" t="s">
        <v>8223</v>
      </c>
      <c r="H20" t="s">
        <v>8245</v>
      </c>
      <c r="I20">
        <v>1422913152</v>
      </c>
      <c r="J20">
        <v>1417729152</v>
      </c>
      <c r="K20" t="b">
        <v>0</v>
      </c>
      <c r="L20">
        <v>59</v>
      </c>
      <c r="M20" t="b">
        <v>1</v>
      </c>
      <c r="N20" t="s">
        <v>8298</v>
      </c>
      <c r="O20" s="9">
        <v>100</v>
      </c>
      <c r="P20" s="9">
        <v>169.92</v>
      </c>
      <c r="Q20" s="11" t="s">
        <v>8323</v>
      </c>
      <c r="R20" t="s">
        <v>8352</v>
      </c>
      <c r="S20" s="16">
        <v>41977.902222222227</v>
      </c>
      <c r="T20" s="16">
        <v>42037.902222222227</v>
      </c>
    </row>
    <row r="21" spans="1:20" ht="259.2" x14ac:dyDescent="0.3">
      <c r="A21">
        <v>2540</v>
      </c>
      <c r="B21" s="3" t="s">
        <v>2540</v>
      </c>
      <c r="C21" s="3" t="s">
        <v>6650</v>
      </c>
      <c r="D21" s="6">
        <v>2500</v>
      </c>
      <c r="E21" s="8">
        <v>2585</v>
      </c>
      <c r="F21" t="s">
        <v>8218</v>
      </c>
      <c r="G21" t="s">
        <v>8223</v>
      </c>
      <c r="H21" t="s">
        <v>8245</v>
      </c>
      <c r="I21">
        <v>1319904721</v>
      </c>
      <c r="J21">
        <v>1314720721</v>
      </c>
      <c r="K21" t="b">
        <v>0</v>
      </c>
      <c r="L21">
        <v>27</v>
      </c>
      <c r="M21" t="b">
        <v>1</v>
      </c>
      <c r="N21" t="s">
        <v>8298</v>
      </c>
      <c r="O21" s="9">
        <v>103</v>
      </c>
      <c r="P21" s="9">
        <v>95.74</v>
      </c>
      <c r="Q21" s="11" t="s">
        <v>8323</v>
      </c>
      <c r="R21" t="s">
        <v>8352</v>
      </c>
      <c r="S21" s="16">
        <v>40785.675011574072</v>
      </c>
      <c r="T21" s="16">
        <v>40845.675011574072</v>
      </c>
    </row>
    <row r="22" spans="1:20" ht="244.8" hidden="1" x14ac:dyDescent="0.3">
      <c r="A22">
        <v>2541</v>
      </c>
      <c r="B22" s="3" t="s">
        <v>2541</v>
      </c>
      <c r="C22" s="3" t="s">
        <v>6651</v>
      </c>
      <c r="D22" s="6">
        <v>3500</v>
      </c>
      <c r="E22" s="8">
        <v>3746</v>
      </c>
      <c r="F22" t="s">
        <v>8218</v>
      </c>
      <c r="G22" t="s">
        <v>8224</v>
      </c>
      <c r="H22" t="s">
        <v>8246</v>
      </c>
      <c r="I22">
        <v>1380192418</v>
      </c>
      <c r="J22">
        <v>1375008418</v>
      </c>
      <c r="K22" t="b">
        <v>0</v>
      </c>
      <c r="L22">
        <v>63</v>
      </c>
      <c r="M22" t="b">
        <v>1</v>
      </c>
      <c r="N22" t="s">
        <v>8298</v>
      </c>
      <c r="O22" s="9">
        <v>107</v>
      </c>
      <c r="P22" s="9">
        <v>59.46</v>
      </c>
      <c r="Q22" s="11" t="s">
        <v>8323</v>
      </c>
      <c r="R22" t="s">
        <v>8352</v>
      </c>
      <c r="S22" s="16">
        <v>41483.449282407404</v>
      </c>
      <c r="T22" s="16">
        <v>41543.449282407404</v>
      </c>
    </row>
    <row r="23" spans="1:20" ht="201.6" x14ac:dyDescent="0.3">
      <c r="A23">
        <v>2542</v>
      </c>
      <c r="B23" s="3" t="s">
        <v>2542</v>
      </c>
      <c r="C23" s="3" t="s">
        <v>6652</v>
      </c>
      <c r="D23" s="6">
        <v>700</v>
      </c>
      <c r="E23" s="8">
        <v>725</v>
      </c>
      <c r="F23" t="s">
        <v>8218</v>
      </c>
      <c r="G23" t="s">
        <v>8223</v>
      </c>
      <c r="H23" t="s">
        <v>8245</v>
      </c>
      <c r="I23">
        <v>1380599940</v>
      </c>
      <c r="J23">
        <v>1377252857</v>
      </c>
      <c r="K23" t="b">
        <v>0</v>
      </c>
      <c r="L23">
        <v>13</v>
      </c>
      <c r="M23" t="b">
        <v>1</v>
      </c>
      <c r="N23" t="s">
        <v>8298</v>
      </c>
      <c r="O23" s="9">
        <v>104</v>
      </c>
      <c r="P23" s="9">
        <v>55.77</v>
      </c>
      <c r="Q23" s="11" t="s">
        <v>8323</v>
      </c>
      <c r="R23" t="s">
        <v>8352</v>
      </c>
      <c r="S23" s="16">
        <v>41509.426585648151</v>
      </c>
      <c r="T23" s="16">
        <v>41548.165972222225</v>
      </c>
    </row>
    <row r="24" spans="1:20" ht="230.4" x14ac:dyDescent="0.3">
      <c r="A24">
        <v>2543</v>
      </c>
      <c r="B24" s="3" t="s">
        <v>2543</v>
      </c>
      <c r="C24" s="3" t="s">
        <v>6653</v>
      </c>
      <c r="D24" s="6">
        <v>250</v>
      </c>
      <c r="E24" s="8">
        <v>391</v>
      </c>
      <c r="F24" t="s">
        <v>8218</v>
      </c>
      <c r="G24" t="s">
        <v>8223</v>
      </c>
      <c r="H24" t="s">
        <v>8245</v>
      </c>
      <c r="I24">
        <v>1293937200</v>
      </c>
      <c r="J24">
        <v>1291257298</v>
      </c>
      <c r="K24" t="b">
        <v>0</v>
      </c>
      <c r="L24">
        <v>13</v>
      </c>
      <c r="M24" t="b">
        <v>1</v>
      </c>
      <c r="N24" t="s">
        <v>8298</v>
      </c>
      <c r="O24" s="9">
        <v>156</v>
      </c>
      <c r="P24" s="9">
        <v>30.08</v>
      </c>
      <c r="Q24" s="11" t="s">
        <v>8323</v>
      </c>
      <c r="R24" t="s">
        <v>8352</v>
      </c>
      <c r="S24" s="16">
        <v>40514.107615740737</v>
      </c>
      <c r="T24" s="16">
        <v>40545.125</v>
      </c>
    </row>
    <row r="25" spans="1:20" ht="201.6" x14ac:dyDescent="0.3">
      <c r="A25">
        <v>2544</v>
      </c>
      <c r="B25" s="3" t="s">
        <v>2544</v>
      </c>
      <c r="C25" s="3" t="s">
        <v>6654</v>
      </c>
      <c r="D25" s="6">
        <v>5000</v>
      </c>
      <c r="E25" s="8">
        <v>5041</v>
      </c>
      <c r="F25" t="s">
        <v>8218</v>
      </c>
      <c r="G25" t="s">
        <v>8223</v>
      </c>
      <c r="H25" t="s">
        <v>8245</v>
      </c>
      <c r="I25">
        <v>1341750569</v>
      </c>
      <c r="J25">
        <v>1339158569</v>
      </c>
      <c r="K25" t="b">
        <v>0</v>
      </c>
      <c r="L25">
        <v>57</v>
      </c>
      <c r="M25" t="b">
        <v>1</v>
      </c>
      <c r="N25" t="s">
        <v>8298</v>
      </c>
      <c r="O25" s="9">
        <v>101</v>
      </c>
      <c r="P25" s="9">
        <v>88.44</v>
      </c>
      <c r="Q25" s="11" t="s">
        <v>8323</v>
      </c>
      <c r="R25" t="s">
        <v>8352</v>
      </c>
      <c r="S25" s="16">
        <v>41068.520474537036</v>
      </c>
      <c r="T25" s="16">
        <v>41098.520474537036</v>
      </c>
    </row>
    <row r="26" spans="1:20" ht="230.4" x14ac:dyDescent="0.3">
      <c r="A26">
        <v>2545</v>
      </c>
      <c r="B26" s="3" t="s">
        <v>2545</v>
      </c>
      <c r="C26" s="3" t="s">
        <v>6655</v>
      </c>
      <c r="D26" s="6">
        <v>2000</v>
      </c>
      <c r="E26" s="8">
        <v>3906</v>
      </c>
      <c r="F26" t="s">
        <v>8218</v>
      </c>
      <c r="G26" t="s">
        <v>8223</v>
      </c>
      <c r="H26" t="s">
        <v>8245</v>
      </c>
      <c r="I26">
        <v>1424997000</v>
      </c>
      <c r="J26">
        <v>1421983138</v>
      </c>
      <c r="K26" t="b">
        <v>0</v>
      </c>
      <c r="L26">
        <v>61</v>
      </c>
      <c r="M26" t="b">
        <v>1</v>
      </c>
      <c r="N26" t="s">
        <v>8298</v>
      </c>
      <c r="O26" s="9">
        <v>195</v>
      </c>
      <c r="P26" s="9">
        <v>64.03</v>
      </c>
      <c r="Q26" s="11" t="s">
        <v>8323</v>
      </c>
      <c r="R26" t="s">
        <v>8352</v>
      </c>
      <c r="S26" s="16">
        <v>42027.13817129629</v>
      </c>
      <c r="T26" s="16">
        <v>42062.020833333328</v>
      </c>
    </row>
    <row r="27" spans="1:20" ht="187.2" x14ac:dyDescent="0.3">
      <c r="A27">
        <v>2546</v>
      </c>
      <c r="B27" s="3" t="s">
        <v>2546</v>
      </c>
      <c r="C27" s="3" t="s">
        <v>6656</v>
      </c>
      <c r="D27" s="6">
        <v>3500</v>
      </c>
      <c r="E27" s="8">
        <v>3910</v>
      </c>
      <c r="F27" t="s">
        <v>8218</v>
      </c>
      <c r="G27" t="s">
        <v>8223</v>
      </c>
      <c r="H27" t="s">
        <v>8245</v>
      </c>
      <c r="I27">
        <v>1380949200</v>
      </c>
      <c r="J27">
        <v>1378586179</v>
      </c>
      <c r="K27" t="b">
        <v>0</v>
      </c>
      <c r="L27">
        <v>65</v>
      </c>
      <c r="M27" t="b">
        <v>1</v>
      </c>
      <c r="N27" t="s">
        <v>8298</v>
      </c>
      <c r="O27" s="9">
        <v>112</v>
      </c>
      <c r="P27" s="9">
        <v>60.15</v>
      </c>
      <c r="Q27" s="11" t="s">
        <v>8323</v>
      </c>
      <c r="R27" t="s">
        <v>8352</v>
      </c>
      <c r="S27" s="16">
        <v>41524.858553240738</v>
      </c>
      <c r="T27" s="16">
        <v>41552.208333333336</v>
      </c>
    </row>
    <row r="28" spans="1:20" ht="259.2" x14ac:dyDescent="0.3">
      <c r="A28">
        <v>2547</v>
      </c>
      <c r="B28" s="3" t="s">
        <v>2547</v>
      </c>
      <c r="C28" s="3" t="s">
        <v>6657</v>
      </c>
      <c r="D28" s="6">
        <v>5500</v>
      </c>
      <c r="E28" s="8">
        <v>6592</v>
      </c>
      <c r="F28" t="s">
        <v>8218</v>
      </c>
      <c r="G28" t="s">
        <v>8223</v>
      </c>
      <c r="H28" t="s">
        <v>8245</v>
      </c>
      <c r="I28">
        <v>1333560803</v>
      </c>
      <c r="J28">
        <v>1330972403</v>
      </c>
      <c r="K28" t="b">
        <v>0</v>
      </c>
      <c r="L28">
        <v>134</v>
      </c>
      <c r="M28" t="b">
        <v>1</v>
      </c>
      <c r="N28" t="s">
        <v>8298</v>
      </c>
      <c r="O28" s="9">
        <v>120</v>
      </c>
      <c r="P28" s="9">
        <v>49.19</v>
      </c>
      <c r="Q28" s="11" t="s">
        <v>8323</v>
      </c>
      <c r="R28" t="s">
        <v>8352</v>
      </c>
      <c r="S28" s="16">
        <v>40973.773182870369</v>
      </c>
      <c r="T28" s="16">
        <v>41003.731516203705</v>
      </c>
    </row>
    <row r="29" spans="1:20" ht="259.2" hidden="1" x14ac:dyDescent="0.3">
      <c r="A29">
        <v>2548</v>
      </c>
      <c r="B29" s="3" t="s">
        <v>2548</v>
      </c>
      <c r="C29" s="3" t="s">
        <v>6658</v>
      </c>
      <c r="D29" s="6">
        <v>6000</v>
      </c>
      <c r="E29" s="8">
        <v>6111</v>
      </c>
      <c r="F29" t="s">
        <v>8218</v>
      </c>
      <c r="G29" t="s">
        <v>8229</v>
      </c>
      <c r="H29" t="s">
        <v>8248</v>
      </c>
      <c r="I29">
        <v>1475209620</v>
      </c>
      <c r="J29">
        <v>1473087637</v>
      </c>
      <c r="K29" t="b">
        <v>0</v>
      </c>
      <c r="L29">
        <v>37</v>
      </c>
      <c r="M29" t="b">
        <v>1</v>
      </c>
      <c r="N29" t="s">
        <v>8298</v>
      </c>
      <c r="O29" s="9">
        <v>102</v>
      </c>
      <c r="P29" s="9">
        <v>165.16</v>
      </c>
      <c r="Q29" s="11" t="s">
        <v>8323</v>
      </c>
      <c r="R29" t="s">
        <v>8352</v>
      </c>
      <c r="S29" s="16">
        <v>42618.625428240746</v>
      </c>
      <c r="T29" s="16">
        <v>42643.185416666667</v>
      </c>
    </row>
    <row r="30" spans="1:20" ht="230.4" hidden="1" x14ac:dyDescent="0.3">
      <c r="A30">
        <v>2549</v>
      </c>
      <c r="B30" s="3" t="s">
        <v>2549</v>
      </c>
      <c r="C30" s="3" t="s">
        <v>6659</v>
      </c>
      <c r="D30" s="6">
        <v>1570</v>
      </c>
      <c r="E30" s="8">
        <v>1614</v>
      </c>
      <c r="F30" t="s">
        <v>8218</v>
      </c>
      <c r="G30" t="s">
        <v>8224</v>
      </c>
      <c r="H30" t="s">
        <v>8246</v>
      </c>
      <c r="I30">
        <v>1370019600</v>
      </c>
      <c r="J30">
        <v>1366999870</v>
      </c>
      <c r="K30" t="b">
        <v>0</v>
      </c>
      <c r="L30">
        <v>37</v>
      </c>
      <c r="M30" t="b">
        <v>1</v>
      </c>
      <c r="N30" t="s">
        <v>8298</v>
      </c>
      <c r="O30" s="9">
        <v>103</v>
      </c>
      <c r="P30" s="9">
        <v>43.62</v>
      </c>
      <c r="Q30" s="11" t="s">
        <v>8323</v>
      </c>
      <c r="R30" t="s">
        <v>8352</v>
      </c>
      <c r="S30" s="16">
        <v>41390.757754629631</v>
      </c>
      <c r="T30" s="16">
        <v>41425.708333333336</v>
      </c>
    </row>
    <row r="31" spans="1:20" ht="259.2" x14ac:dyDescent="0.3">
      <c r="A31">
        <v>2550</v>
      </c>
      <c r="B31" s="3" t="s">
        <v>2550</v>
      </c>
      <c r="C31" s="3" t="s">
        <v>6660</v>
      </c>
      <c r="D31" s="6">
        <v>6500</v>
      </c>
      <c r="E31" s="8">
        <v>6555</v>
      </c>
      <c r="F31" t="s">
        <v>8218</v>
      </c>
      <c r="G31" t="s">
        <v>8223</v>
      </c>
      <c r="H31" t="s">
        <v>8245</v>
      </c>
      <c r="I31">
        <v>1444276740</v>
      </c>
      <c r="J31">
        <v>1439392406</v>
      </c>
      <c r="K31" t="b">
        <v>0</v>
      </c>
      <c r="L31">
        <v>150</v>
      </c>
      <c r="M31" t="b">
        <v>1</v>
      </c>
      <c r="N31" t="s">
        <v>8298</v>
      </c>
      <c r="O31" s="9">
        <v>101</v>
      </c>
      <c r="P31" s="9">
        <v>43.7</v>
      </c>
      <c r="Q31" s="11" t="s">
        <v>8323</v>
      </c>
      <c r="R31" t="s">
        <v>8352</v>
      </c>
      <c r="S31" s="16">
        <v>42228.634328703702</v>
      </c>
      <c r="T31" s="16">
        <v>42285.165972222225</v>
      </c>
    </row>
    <row r="32" spans="1:20" ht="230.4" x14ac:dyDescent="0.3">
      <c r="A32">
        <v>2551</v>
      </c>
      <c r="B32" s="3" t="s">
        <v>2551</v>
      </c>
      <c r="C32" s="3" t="s">
        <v>6661</v>
      </c>
      <c r="D32" s="6">
        <v>3675</v>
      </c>
      <c r="E32" s="8">
        <v>3775.5</v>
      </c>
      <c r="F32" t="s">
        <v>8218</v>
      </c>
      <c r="G32" t="s">
        <v>8223</v>
      </c>
      <c r="H32" t="s">
        <v>8245</v>
      </c>
      <c r="I32">
        <v>1332362880</v>
      </c>
      <c r="J32">
        <v>1329890585</v>
      </c>
      <c r="K32" t="b">
        <v>0</v>
      </c>
      <c r="L32">
        <v>56</v>
      </c>
      <c r="M32" t="b">
        <v>1</v>
      </c>
      <c r="N32" t="s">
        <v>8298</v>
      </c>
      <c r="O32" s="9">
        <v>103</v>
      </c>
      <c r="P32" s="9">
        <v>67.42</v>
      </c>
      <c r="Q32" s="11" t="s">
        <v>8323</v>
      </c>
      <c r="R32" t="s">
        <v>8352</v>
      </c>
      <c r="S32" s="16">
        <v>40961.252141203702</v>
      </c>
      <c r="T32" s="16">
        <v>40989.866666666669</v>
      </c>
    </row>
    <row r="33" spans="1:20" ht="244.8" x14ac:dyDescent="0.3">
      <c r="A33">
        <v>2552</v>
      </c>
      <c r="B33" s="3" t="s">
        <v>2552</v>
      </c>
      <c r="C33" s="3" t="s">
        <v>6662</v>
      </c>
      <c r="D33" s="6">
        <v>3000</v>
      </c>
      <c r="E33" s="8">
        <v>3195</v>
      </c>
      <c r="F33" t="s">
        <v>8218</v>
      </c>
      <c r="G33" t="s">
        <v>8223</v>
      </c>
      <c r="H33" t="s">
        <v>8245</v>
      </c>
      <c r="I33">
        <v>1488741981</v>
      </c>
      <c r="J33">
        <v>1486149981</v>
      </c>
      <c r="K33" t="b">
        <v>0</v>
      </c>
      <c r="L33">
        <v>18</v>
      </c>
      <c r="M33" t="b">
        <v>1</v>
      </c>
      <c r="N33" t="s">
        <v>8298</v>
      </c>
      <c r="O33" s="9">
        <v>107</v>
      </c>
      <c r="P33" s="9">
        <v>177.5</v>
      </c>
      <c r="Q33" s="11" t="s">
        <v>8323</v>
      </c>
      <c r="R33" t="s">
        <v>8352</v>
      </c>
      <c r="S33" s="16">
        <v>42769.809965277775</v>
      </c>
      <c r="T33" s="16">
        <v>42799.809965277775</v>
      </c>
    </row>
    <row r="34" spans="1:20" ht="230.4" x14ac:dyDescent="0.3">
      <c r="A34">
        <v>2553</v>
      </c>
      <c r="B34" s="3" t="s">
        <v>2553</v>
      </c>
      <c r="C34" s="3" t="s">
        <v>6663</v>
      </c>
      <c r="D34" s="6">
        <v>1500</v>
      </c>
      <c r="E34" s="8">
        <v>2333</v>
      </c>
      <c r="F34" t="s">
        <v>8218</v>
      </c>
      <c r="G34" t="s">
        <v>8223</v>
      </c>
      <c r="H34" t="s">
        <v>8245</v>
      </c>
      <c r="I34">
        <v>1348202807</v>
      </c>
      <c r="J34">
        <v>1343018807</v>
      </c>
      <c r="K34" t="b">
        <v>0</v>
      </c>
      <c r="L34">
        <v>60</v>
      </c>
      <c r="M34" t="b">
        <v>1</v>
      </c>
      <c r="N34" t="s">
        <v>8298</v>
      </c>
      <c r="O34" s="9">
        <v>156</v>
      </c>
      <c r="P34" s="9">
        <v>38.880000000000003</v>
      </c>
      <c r="Q34" s="11" t="s">
        <v>8323</v>
      </c>
      <c r="R34" t="s">
        <v>8352</v>
      </c>
      <c r="S34" s="16">
        <v>41113.199155092596</v>
      </c>
      <c r="T34" s="16">
        <v>41173.199155092596</v>
      </c>
    </row>
    <row r="35" spans="1:20" ht="288" x14ac:dyDescent="0.3">
      <c r="A35">
        <v>2554</v>
      </c>
      <c r="B35" s="3" t="s">
        <v>2554</v>
      </c>
      <c r="C35" s="3" t="s">
        <v>6664</v>
      </c>
      <c r="D35" s="6">
        <v>3000</v>
      </c>
      <c r="E35" s="8">
        <v>3684</v>
      </c>
      <c r="F35" t="s">
        <v>8218</v>
      </c>
      <c r="G35" t="s">
        <v>8223</v>
      </c>
      <c r="H35" t="s">
        <v>8245</v>
      </c>
      <c r="I35">
        <v>1433131140</v>
      </c>
      <c r="J35">
        <v>1430445163</v>
      </c>
      <c r="K35" t="b">
        <v>0</v>
      </c>
      <c r="L35">
        <v>67</v>
      </c>
      <c r="M35" t="b">
        <v>1</v>
      </c>
      <c r="N35" t="s">
        <v>8298</v>
      </c>
      <c r="O35" s="9">
        <v>123</v>
      </c>
      <c r="P35" s="9">
        <v>54.99</v>
      </c>
      <c r="Q35" s="11" t="s">
        <v>8323</v>
      </c>
      <c r="R35" t="s">
        <v>8352</v>
      </c>
      <c r="S35" s="16">
        <v>42125.078275462962</v>
      </c>
      <c r="T35" s="16">
        <v>42156.165972222225</v>
      </c>
    </row>
    <row r="36" spans="1:20" ht="273.60000000000002" x14ac:dyDescent="0.3">
      <c r="A36">
        <v>2555</v>
      </c>
      <c r="B36" s="3" t="s">
        <v>2555</v>
      </c>
      <c r="C36" s="3" t="s">
        <v>6665</v>
      </c>
      <c r="D36" s="6">
        <v>2000</v>
      </c>
      <c r="E36" s="8">
        <v>2147</v>
      </c>
      <c r="F36" t="s">
        <v>8218</v>
      </c>
      <c r="G36" t="s">
        <v>8223</v>
      </c>
      <c r="H36" t="s">
        <v>8245</v>
      </c>
      <c r="I36">
        <v>1338219793</v>
      </c>
      <c r="J36">
        <v>1335541393</v>
      </c>
      <c r="K36" t="b">
        <v>0</v>
      </c>
      <c r="L36">
        <v>35</v>
      </c>
      <c r="M36" t="b">
        <v>1</v>
      </c>
      <c r="N36" t="s">
        <v>8298</v>
      </c>
      <c r="O36" s="9">
        <v>107</v>
      </c>
      <c r="P36" s="9">
        <v>61.34</v>
      </c>
      <c r="Q36" s="11" t="s">
        <v>8323</v>
      </c>
      <c r="R36" t="s">
        <v>8352</v>
      </c>
      <c r="S36" s="16">
        <v>41026.655011574076</v>
      </c>
      <c r="T36" s="16">
        <v>41057.655011574076</v>
      </c>
    </row>
    <row r="37" spans="1:20" ht="259.2" x14ac:dyDescent="0.3">
      <c r="A37">
        <v>2556</v>
      </c>
      <c r="B37" s="3" t="s">
        <v>2556</v>
      </c>
      <c r="C37" s="3" t="s">
        <v>6666</v>
      </c>
      <c r="D37" s="6">
        <v>745</v>
      </c>
      <c r="E37" s="8">
        <v>786</v>
      </c>
      <c r="F37" t="s">
        <v>8218</v>
      </c>
      <c r="G37" t="s">
        <v>8223</v>
      </c>
      <c r="H37" t="s">
        <v>8245</v>
      </c>
      <c r="I37">
        <v>1356392857</v>
      </c>
      <c r="J37">
        <v>1352504857</v>
      </c>
      <c r="K37" t="b">
        <v>0</v>
      </c>
      <c r="L37">
        <v>34</v>
      </c>
      <c r="M37" t="b">
        <v>1</v>
      </c>
      <c r="N37" t="s">
        <v>8298</v>
      </c>
      <c r="O37" s="9">
        <v>106</v>
      </c>
      <c r="P37" s="9">
        <v>23.12</v>
      </c>
      <c r="Q37" s="11" t="s">
        <v>8323</v>
      </c>
      <c r="R37" t="s">
        <v>8352</v>
      </c>
      <c r="S37" s="16">
        <v>41222.991400462961</v>
      </c>
      <c r="T37" s="16">
        <v>41267.991400462961</v>
      </c>
    </row>
    <row r="38" spans="1:20" ht="158.4" hidden="1" x14ac:dyDescent="0.3">
      <c r="A38">
        <v>2557</v>
      </c>
      <c r="B38" s="3" t="s">
        <v>2557</v>
      </c>
      <c r="C38" s="3" t="s">
        <v>6667</v>
      </c>
      <c r="D38" s="6">
        <v>900</v>
      </c>
      <c r="E38" s="8">
        <v>1066</v>
      </c>
      <c r="F38" t="s">
        <v>8218</v>
      </c>
      <c r="G38" t="s">
        <v>8224</v>
      </c>
      <c r="H38" t="s">
        <v>8246</v>
      </c>
      <c r="I38">
        <v>1400176386</v>
      </c>
      <c r="J38">
        <v>1397584386</v>
      </c>
      <c r="K38" t="b">
        <v>0</v>
      </c>
      <c r="L38">
        <v>36</v>
      </c>
      <c r="M38" t="b">
        <v>1</v>
      </c>
      <c r="N38" t="s">
        <v>8298</v>
      </c>
      <c r="O38" s="9">
        <v>118</v>
      </c>
      <c r="P38" s="9">
        <v>29.61</v>
      </c>
      <c r="Q38" s="11" t="s">
        <v>8323</v>
      </c>
      <c r="R38" t="s">
        <v>8352</v>
      </c>
      <c r="S38" s="16">
        <v>41744.745208333334</v>
      </c>
      <c r="T38" s="16">
        <v>41774.745208333334</v>
      </c>
    </row>
    <row r="39" spans="1:20" ht="172.8" hidden="1" x14ac:dyDescent="0.3">
      <c r="A39">
        <v>2558</v>
      </c>
      <c r="B39" s="3" t="s">
        <v>2558</v>
      </c>
      <c r="C39" s="3" t="s">
        <v>6668</v>
      </c>
      <c r="D39" s="6">
        <v>1250</v>
      </c>
      <c r="E39" s="8">
        <v>1361</v>
      </c>
      <c r="F39" t="s">
        <v>8218</v>
      </c>
      <c r="G39" t="s">
        <v>8225</v>
      </c>
      <c r="H39" t="s">
        <v>8247</v>
      </c>
      <c r="I39">
        <v>1430488740</v>
      </c>
      <c r="J39">
        <v>1427747906</v>
      </c>
      <c r="K39" t="b">
        <v>0</v>
      </c>
      <c r="L39">
        <v>18</v>
      </c>
      <c r="M39" t="b">
        <v>1</v>
      </c>
      <c r="N39" t="s">
        <v>8298</v>
      </c>
      <c r="O39" s="9">
        <v>109</v>
      </c>
      <c r="P39" s="9">
        <v>75.61</v>
      </c>
      <c r="Q39" s="11" t="s">
        <v>8323</v>
      </c>
      <c r="R39" t="s">
        <v>8352</v>
      </c>
      <c r="S39" s="16">
        <v>42093.860023148154</v>
      </c>
      <c r="T39" s="16">
        <v>42125.582638888889</v>
      </c>
    </row>
    <row r="40" spans="1:20" ht="244.8" x14ac:dyDescent="0.3">
      <c r="A40">
        <v>2559</v>
      </c>
      <c r="B40" s="3" t="s">
        <v>2559</v>
      </c>
      <c r="C40" s="3" t="s">
        <v>6669</v>
      </c>
      <c r="D40" s="6">
        <v>800</v>
      </c>
      <c r="E40" s="8">
        <v>890</v>
      </c>
      <c r="F40" t="s">
        <v>8218</v>
      </c>
      <c r="G40" t="s">
        <v>8223</v>
      </c>
      <c r="H40" t="s">
        <v>8245</v>
      </c>
      <c r="I40">
        <v>1321385820</v>
      </c>
      <c r="J40">
        <v>1318539484</v>
      </c>
      <c r="K40" t="b">
        <v>0</v>
      </c>
      <c r="L40">
        <v>25</v>
      </c>
      <c r="M40" t="b">
        <v>1</v>
      </c>
      <c r="N40" t="s">
        <v>8298</v>
      </c>
      <c r="O40" s="9">
        <v>111</v>
      </c>
      <c r="P40" s="9">
        <v>35.6</v>
      </c>
      <c r="Q40" s="11" t="s">
        <v>8323</v>
      </c>
      <c r="R40" t="s">
        <v>8352</v>
      </c>
      <c r="S40" s="16">
        <v>40829.873657407406</v>
      </c>
      <c r="T40" s="16">
        <v>40862.817361111112</v>
      </c>
    </row>
    <row r="41" spans="1:20" ht="244.8" hidden="1" x14ac:dyDescent="0.3">
      <c r="A41">
        <v>2560</v>
      </c>
      <c r="B41" s="3" t="s">
        <v>2560</v>
      </c>
      <c r="C41" s="3" t="s">
        <v>6670</v>
      </c>
      <c r="D41" s="6">
        <v>3000</v>
      </c>
      <c r="E41" s="8">
        <v>3003</v>
      </c>
      <c r="F41" t="s">
        <v>8218</v>
      </c>
      <c r="G41" t="s">
        <v>8224</v>
      </c>
      <c r="H41" t="s">
        <v>8246</v>
      </c>
      <c r="I41">
        <v>1425682174</v>
      </c>
      <c r="J41">
        <v>1423090174</v>
      </c>
      <c r="K41" t="b">
        <v>0</v>
      </c>
      <c r="L41">
        <v>21</v>
      </c>
      <c r="M41" t="b">
        <v>1</v>
      </c>
      <c r="N41" t="s">
        <v>8298</v>
      </c>
      <c r="O41" s="9">
        <v>100</v>
      </c>
      <c r="P41" s="9">
        <v>143</v>
      </c>
      <c r="Q41" s="11" t="s">
        <v>8323</v>
      </c>
      <c r="R41" t="s">
        <v>8352</v>
      </c>
      <c r="S41" s="16">
        <v>42039.951087962967</v>
      </c>
      <c r="T41" s="16">
        <v>42069.951087962967</v>
      </c>
    </row>
  </sheetData>
  <autoFilter ref="G1:G41" xr:uid="{FC1E1C82-B23A-4106-B68F-21FB8E92A172}">
    <filterColumn colId="0">
      <filters>
        <filter val="US"/>
      </filters>
    </filterColumn>
  </autoFilter>
  <conditionalFormatting sqref="F1:F41">
    <cfRule type="cellIs" dxfId="48" priority="1" operator="equal">
      <formula>"canceled"</formula>
    </cfRule>
    <cfRule type="cellIs" dxfId="47" priority="2" operator="equal">
      <formula>"cancelled"</formula>
    </cfRule>
    <cfRule type="cellIs" dxfId="46" priority="3" operator="equal">
      <formula>"live"</formula>
    </cfRule>
    <cfRule type="cellIs" dxfId="45" priority="4" operator="equal">
      <formula>"cancelled"</formula>
    </cfRule>
    <cfRule type="cellIs" dxfId="44" priority="5" operator="equal">
      <formula>"failed"</formula>
    </cfRule>
    <cfRule type="cellIs" dxfId="43" priority="6" operator="equal">
      <formula>"successful"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6ACFE-5B6C-44B7-A460-361785B8E7F6}">
  <dimension ref="A1:T251"/>
  <sheetViews>
    <sheetView workbookViewId="0">
      <selection activeCell="C1" sqref="C1:C1048576"/>
    </sheetView>
  </sheetViews>
  <sheetFormatPr defaultRowHeight="14.4" x14ac:dyDescent="0.3"/>
  <cols>
    <col min="2" max="2" width="19.109375" customWidth="1"/>
    <col min="3" max="3" width="24.88671875" style="3" customWidth="1"/>
    <col min="4" max="4" width="12.10937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18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7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9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7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9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7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9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7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9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86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9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7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9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7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9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86.4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7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9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86.4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9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7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9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7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9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7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9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7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9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86.4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9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86.4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9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7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9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86.4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7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9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57.6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9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86.4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9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86.4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9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7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9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7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9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7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9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57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9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7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9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7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7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9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7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9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9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57.6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9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7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9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7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9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86.4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9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7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9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86.4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9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86.4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7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9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43.2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9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43.2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9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7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9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57.6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9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7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9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7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9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7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9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86.4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9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7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57.6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9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7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9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7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9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86.4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9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86.4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9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86.4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9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86.4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9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7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9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7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9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7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7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9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7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9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7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9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57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9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7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9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7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9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7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9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57.6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9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86.4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9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57.6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86.4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9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7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9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86.4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9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57.6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9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7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9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57.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9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43.2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9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86.4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9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86.4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9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86.4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86.4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9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7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9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7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9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7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9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3.2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9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7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9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57.6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9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43.2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9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86.4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9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86.4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86.4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9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7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9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7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9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28.8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9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3.2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9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7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9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7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9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3.2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9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7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9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7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86.4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9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3.2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9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7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9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7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9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7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9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7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9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7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9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57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9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7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9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7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86.4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9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9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57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9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7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9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7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9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7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9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7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9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7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9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7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9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86.4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7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9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7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9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86.4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9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7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9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7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9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7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9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7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9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7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9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7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9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7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7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9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7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9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86.4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9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7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9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7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9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7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9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7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9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3.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9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7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9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86.4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7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9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7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9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7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9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7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9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57.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9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86.4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9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7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9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86.4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9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7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9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7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7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9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7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9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57.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9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7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9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86.4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9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7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9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57.6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9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7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9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7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9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86.4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86.4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9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7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9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86.4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9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57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9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86.4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9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7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9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43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9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7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9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3.2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9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57.6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57.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9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57.6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9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7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9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57.6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9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7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9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9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7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9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7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9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28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9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7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86.4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9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7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9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7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9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86.4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9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7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9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7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9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86.4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9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7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9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7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9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57.6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57.6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9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57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9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86.4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9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7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9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86.4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9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7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9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7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9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72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9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86.4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9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7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7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9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3.2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9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7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9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7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9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7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9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57.6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9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7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9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7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9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7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9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86.4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7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9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7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9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86.4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9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7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9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86.4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9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7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9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7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9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7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9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57.6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9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7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57.6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9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86.4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9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86.4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9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57.6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9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57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9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7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9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57.6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9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86.4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9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7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9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7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7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9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7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9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86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9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86.4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9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7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9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9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7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9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57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9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7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9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7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7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9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57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9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86.4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9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57.6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9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86.4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9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57.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9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7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9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7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9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86.4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9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7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7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9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7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9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42" priority="1" operator="equal">
      <formula>"canceled"</formula>
    </cfRule>
    <cfRule type="cellIs" dxfId="41" priority="2" operator="equal">
      <formula>"cancelled"</formula>
    </cfRule>
    <cfRule type="cellIs" dxfId="40" priority="3" operator="equal">
      <formula>"live"</formula>
    </cfRule>
    <cfRule type="cellIs" dxfId="39" priority="4" operator="equal">
      <formula>"cancelled"</formula>
    </cfRule>
    <cfRule type="cellIs" dxfId="38" priority="5" operator="equal">
      <formula>"failed"</formula>
    </cfRule>
    <cfRule type="cellIs" dxfId="37" priority="6" operator="equal">
      <formula>"successful"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B4891-8C0F-40E9-9BDF-FD1E36AAB95A}">
  <dimension ref="A1:T413"/>
  <sheetViews>
    <sheetView topLeftCell="G1" workbookViewId="0">
      <selection activeCell="C1" sqref="C1:C1048576"/>
    </sheetView>
  </sheetViews>
  <sheetFormatPr defaultRowHeight="14.4" x14ac:dyDescent="0.3"/>
  <cols>
    <col min="2" max="2" width="13.88671875" customWidth="1"/>
    <col min="3" max="3" width="23.77734375" style="3" customWidth="1"/>
    <col min="4" max="4" width="12.109375" bestFit="1" customWidth="1"/>
    <col min="5" max="5" width="11" bestFit="1" customWidth="1"/>
    <col min="6" max="6" width="9.3320312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18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115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9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00.8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9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129.6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9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115.2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9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86.4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9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43.2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9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86.4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9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86.4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86.4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 s="9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86.4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9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86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9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7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 s="9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86.4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 s="9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7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 s="9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43.2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 s="9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86.4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 s="9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86.4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 s="9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7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 s="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7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 s="9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86.4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 s="9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86.4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 s="9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7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 s="9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7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 s="9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7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 s="9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7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 s="9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57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 s="9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86.4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 s="9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57.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 s="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3.2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9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86.4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 s="9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86.4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 s="9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7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 s="9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7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 s="9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100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 s="9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43.2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 s="9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86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 s="9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86.4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 s="9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7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 s="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7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 s="9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7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 s="9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86.4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 s="9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7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 s="9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86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 s="9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86.4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 s="9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57.6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 s="9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57.6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 s="9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28.8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 s="9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86.4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 s="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86.4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 s="9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7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 s="9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86.4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 s="9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7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 s="9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100.8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 s="9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7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 s="9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86.4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 s="9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7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 s="9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57.6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 s="9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57.6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 s="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7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 s="9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7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 s="9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57.6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 s="9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86.4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 s="9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86.4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 s="9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86.4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 s="9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100.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 s="9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86.4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 s="9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86.4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 s="9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57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 s="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86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 s="9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57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 s="9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86.4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 s="9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100.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 s="9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57.6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9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7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 s="9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86.4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9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7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 s="9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43.2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 s="9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 s="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57.6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 s="9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7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 s="9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86.4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 s="9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86.4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 s="9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86.4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 s="9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86.4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 s="9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86.4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 s="9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57.6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 s="9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7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 s="9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43.2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 s="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57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 s="9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7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 s="9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86.4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 s="9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86.4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 s="9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86.4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 s="9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86.4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 s="9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7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 s="9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57.6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 s="9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86.4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 s="9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7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 s="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7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 s="9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86.4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 s="9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86.4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 s="9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86.4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 s="9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86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 s="9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86.4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 s="9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57.6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 s="9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100.8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 s="9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57.6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 s="9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57.6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 s="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43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 s="9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57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 s="9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7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 s="9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86.4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 s="9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7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 s="9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57.6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 s="9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7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 s="9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86.4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 s="9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7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 s="9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7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 s="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7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 s="9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86.4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 s="9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86.4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 s="9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72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 s="9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100.8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 s="9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57.6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 s="9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86.4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 s="9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7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 s="9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7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 s="9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57.6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 s="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86.4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 s="9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86.4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 s="9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86.4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 s="9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57.6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 s="9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7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 s="9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57.6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 s="9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7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 s="9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7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 s="9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7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 s="9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3.2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 s="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72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 s="9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57.6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 s="9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7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 s="9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86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 s="9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86.4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 s="9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7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 s="9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86.4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 s="9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86.4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 s="9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86.4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 s="9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86.4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 s="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86.4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 s="9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7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 s="9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86.4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 s="9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7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 s="9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28.8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 s="9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86.4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 s="9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86.4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 s="9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86.4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 s="9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86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 s="9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7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 s="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7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 s="9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7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 s="9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86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 s="9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7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 s="9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86.4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 s="9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86.4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 s="9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7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 s="9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57.6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 s="9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7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 s="9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7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 s="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7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 s="9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86.4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 s="9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7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 s="9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7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 s="9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7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 s="9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86.4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 s="9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86.4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 s="9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7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 s="9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86.4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 s="9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7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 s="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86.4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 s="9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57.6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 s="9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57.6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 s="9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86.4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 s="9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86.4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 s="9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57.6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 s="9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86.4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 s="9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86.4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 s="9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86.4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 s="9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86.4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 s="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86.4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 s="9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57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 s="9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7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 s="9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57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 s="9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86.4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 s="9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7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 s="9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7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 s="9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7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 s="9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86.4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 s="9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7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 s="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7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 s="9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57.6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 s="9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7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9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7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 s="9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7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 s="9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7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 s="9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86.4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 s="9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86.4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 s="9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7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 s="9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86.4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 s="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86.4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 s="9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7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 s="9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86.4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 s="9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86.4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 s="9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86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 s="9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7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 s="9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86.4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 s="9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86.4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 s="9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7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 s="9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86.4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 s="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57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 s="9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86.4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 s="9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7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 s="9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86.4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 s="9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86.4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 s="9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7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 s="9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57.6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 s="9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86.4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 s="9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7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 s="9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7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 s="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7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 s="9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86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 s="9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86.4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 s="9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7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 s="9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86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 s="9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7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 s="9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57.6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 s="9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86.4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 s="9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86.4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 s="9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86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 s="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86.4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 s="9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57.6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 s="9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86.4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 s="9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7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 s="9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86.4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 s="9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7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 s="9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3.2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 s="9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7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 s="9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7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 s="9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7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 s="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7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 s="9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86.4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 s="9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86.4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 s="9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57.6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 s="9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7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 s="9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100.8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 s="9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7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 s="9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86.4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 s="9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57.6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 s="9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28.8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7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 s="9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86.4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 s="9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57.6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 s="9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86.4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 s="9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86.4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 s="9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86.4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 s="9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7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 s="9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86.4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9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7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 s="9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7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 s="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86.4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 s="9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86.4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 s="9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86.4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 s="9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86.4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 s="9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86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 s="9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86.4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 s="9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86.4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 s="9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86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 s="9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7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 s="9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86.4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 s="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86.4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 s="9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7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 s="9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86.4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 s="9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86.4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 s="9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86.4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 s="9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00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 s="9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86.4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 s="9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57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 s="9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86.4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 s="9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86.4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 s="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86.4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 s="9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86.4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 s="9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7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 s="9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7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 s="9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86.4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 s="9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86.4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 s="9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86.4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 s="9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7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 s="9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7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 s="9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86.4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 s="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86.4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 s="9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43.2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 s="9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86.4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 s="9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86.4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 s="9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57.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 s="9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86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 s="9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86.4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 s="9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57.6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9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86.4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 s="9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86.4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 s="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7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 s="9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7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 s="9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86.4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 s="9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86.4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 s="9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7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 s="9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86.4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 s="9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 s="9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86.4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 s="9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86.4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 s="9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86.4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 s="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7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 s="9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86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 s="9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86.4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 s="9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7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 s="9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7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 s="9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7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 s="9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7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 s="9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7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 s="9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7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 s="9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57.6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 s="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86.4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 s="9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86.4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 s="9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7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 s="9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7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 s="9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86.4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 s="9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43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 s="9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7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 s="9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7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 s="9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7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 s="9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43.2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 s="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86.4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 s="9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7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 s="9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86.4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 s="9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57.6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 s="9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7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 s="9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7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 s="9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7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 s="9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7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 s="9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57.6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 s="9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57.6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 s="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115.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 s="9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86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 s="9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57.6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 s="9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57.6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 s="9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86.4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 s="9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3.2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 s="9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7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 s="9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7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 s="9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7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 s="9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57.6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 s="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86.4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 s="9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86.4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 s="9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86.4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 s="9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57.6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 s="9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86.4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 s="9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7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 s="9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100.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 s="9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7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 s="9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57.6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 s="9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86.4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7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 s="9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7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 s="9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86.4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 s="9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86.4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 s="9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7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 s="9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86.4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 s="9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57.6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 s="9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72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 s="9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86.4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 s="9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57.6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 s="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7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 s="9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3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 s="9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86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 s="9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86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 s="9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7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 s="9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7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 s="9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86.4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 s="9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72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 s="9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43.2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 s="9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86.4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 s="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7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 s="9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86.4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 s="9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7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 s="9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43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 s="9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86.4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 s="9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86.4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 s="9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7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 s="9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7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 s="9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86.4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 s="9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86.4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 s="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00.8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 s="9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86.4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 s="9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7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 s="9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57.6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 s="9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86.4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 s="9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7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 s="9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86.4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 s="9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7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 s="9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7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9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7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 s="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86.4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 s="9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86.4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 s="9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57.6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 s="9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86.4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 s="9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6" priority="1" operator="equal">
      <formula>"canceled"</formula>
    </cfRule>
    <cfRule type="cellIs" dxfId="35" priority="2" operator="equal">
      <formula>"cancelled"</formula>
    </cfRule>
    <cfRule type="cellIs" dxfId="34" priority="3" operator="equal">
      <formula>"live"</formula>
    </cfRule>
    <cfRule type="cellIs" dxfId="33" priority="4" operator="equal">
      <formula>"cancelled"</formula>
    </cfRule>
    <cfRule type="cellIs" dxfId="32" priority="5" operator="equal">
      <formula>"failed"</formula>
    </cfRule>
    <cfRule type="cellIs" dxfId="31" priority="6" operator="equal">
      <formula>"successful"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2323B-05C1-4595-AB2E-D65CEC640006}">
  <dimension ref="A1:I36"/>
  <sheetViews>
    <sheetView workbookViewId="0">
      <selection activeCell="G1" sqref="G1:I15"/>
    </sheetView>
  </sheetViews>
  <sheetFormatPr defaultRowHeight="14.4" x14ac:dyDescent="0.3"/>
  <cols>
    <col min="1" max="1" width="28.77734375" customWidth="1"/>
    <col min="2" max="2" width="17.6640625" customWidth="1"/>
    <col min="3" max="3" width="17.109375" customWidth="1"/>
    <col min="7" max="7" width="24.77734375" bestFit="1" customWidth="1"/>
    <col min="8" max="8" width="23.6640625" customWidth="1"/>
    <col min="9" max="9" width="22.77734375" customWidth="1"/>
  </cols>
  <sheetData>
    <row r="1" spans="1:9" x14ac:dyDescent="0.3">
      <c r="A1" s="22" t="s">
        <v>8404</v>
      </c>
      <c r="B1" s="22" t="s">
        <v>8386</v>
      </c>
      <c r="C1" s="22" t="s">
        <v>8387</v>
      </c>
      <c r="G1" s="22" t="s">
        <v>8405</v>
      </c>
      <c r="H1" s="22" t="s">
        <v>8386</v>
      </c>
      <c r="I1" s="22" t="s">
        <v>8387</v>
      </c>
    </row>
    <row r="2" spans="1:9" x14ac:dyDescent="0.3">
      <c r="A2" s="22" t="s">
        <v>8388</v>
      </c>
      <c r="B2" s="25">
        <f>AVERAGE('Successful US Kickstarters'!D:D)</f>
        <v>5048.8786407766993</v>
      </c>
      <c r="C2" s="25">
        <f>AVERAGE('Failed US KickStarters'!D:D)</f>
        <v>10554.212</v>
      </c>
      <c r="G2" s="22" t="s">
        <v>8388</v>
      </c>
      <c r="H2" s="25">
        <f>AVERAGE('Successful GB Box and Whisker'!D:D)</f>
        <v>2080</v>
      </c>
      <c r="I2" s="25">
        <f>AVERAGE('Failed GB Box and Whisker'!D:D)</f>
        <v>3486.3636363636365</v>
      </c>
    </row>
    <row r="3" spans="1:9" x14ac:dyDescent="0.3">
      <c r="A3" s="22" t="s">
        <v>8389</v>
      </c>
      <c r="B3" s="25">
        <f>MEDIAN('Successful US Kickstarters'!D:D)</f>
        <v>3000</v>
      </c>
      <c r="C3" s="25">
        <f>MEDIAN('Failed US KickStarters'!D:D)</f>
        <v>5000</v>
      </c>
      <c r="G3" s="22" t="s">
        <v>8389</v>
      </c>
      <c r="H3" s="25">
        <f>MEDIAN('Successful GB Box and Whisker'!D:D)</f>
        <v>1375</v>
      </c>
      <c r="I3" s="25">
        <f>MEDIAN('Failed GB Box and Whisker'!D:D)</f>
        <v>3000</v>
      </c>
    </row>
    <row r="4" spans="1:9" x14ac:dyDescent="0.3">
      <c r="A4" s="22" t="s">
        <v>8396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  <c r="G4" s="22" t="s">
        <v>8396</v>
      </c>
      <c r="H4" s="23">
        <f>_xlfn.STDEV.P('Successful GB Box and Whisker'!D:D)</f>
        <v>2712.9504234320243</v>
      </c>
      <c r="I4" s="23">
        <f>_xlfn.STDEV.P('Failed GB Box and Whisker'!D:D)</f>
        <v>3115.948046968203</v>
      </c>
    </row>
    <row r="5" spans="1:9" x14ac:dyDescent="0.3">
      <c r="A5" s="22" t="s">
        <v>8403</v>
      </c>
      <c r="B5" s="23">
        <f>_xlfn.QUARTILE.EXC('Successful US Kickstarters'!D:D, 3)</f>
        <v>5000</v>
      </c>
      <c r="C5" s="23">
        <f>_xlfn.QUARTILE.EXC('Failed US KickStarters'!D:D, 3)</f>
        <v>10000</v>
      </c>
      <c r="G5" s="22" t="s">
        <v>8403</v>
      </c>
      <c r="H5" s="23">
        <f>_xlfn.QUARTILE.EXC('Successful GB Box and Whisker'!D:D, 3)</f>
        <v>2000</v>
      </c>
      <c r="I5" s="23">
        <f>_xlfn.QUARTILE.EXC('Failed GB Box and Whisker'!D:D, 3)</f>
        <v>5000</v>
      </c>
    </row>
    <row r="6" spans="1:9" x14ac:dyDescent="0.3">
      <c r="A6" s="22" t="s">
        <v>8397</v>
      </c>
      <c r="B6" s="23">
        <f>_xlfn.QUARTILE.EXC('Successful US Kickstarters'!D:D, 1)</f>
        <v>1500</v>
      </c>
      <c r="C6" s="23">
        <f>_xlfn.QUARTILE.EXC('Failed US KickStarters'!D:D, 1)</f>
        <v>2000</v>
      </c>
      <c r="G6" s="22" t="s">
        <v>8397</v>
      </c>
      <c r="H6" s="23">
        <f>_xlfn.QUARTILE.EXC('Successful GB Box and Whisker'!D:D, 1)</f>
        <v>500</v>
      </c>
      <c r="I6" s="23">
        <f>_xlfn.QUARTILE.EXC('Failed GB Box and Whisker'!D:D, 1)</f>
        <v>500</v>
      </c>
    </row>
    <row r="7" spans="1:9" x14ac:dyDescent="0.3">
      <c r="A7" s="22" t="s">
        <v>8398</v>
      </c>
      <c r="B7" s="23">
        <f>B5-B6</f>
        <v>3500</v>
      </c>
      <c r="C7" s="23">
        <f>C5-C6</f>
        <v>8000</v>
      </c>
      <c r="G7" s="22" t="s">
        <v>8398</v>
      </c>
      <c r="H7" s="23">
        <f>H5-H6</f>
        <v>1500</v>
      </c>
      <c r="I7" s="23">
        <f>I5-I6</f>
        <v>4500</v>
      </c>
    </row>
    <row r="8" spans="1:9" x14ac:dyDescent="0.3">
      <c r="A8" s="22"/>
      <c r="B8" s="25"/>
      <c r="C8" s="25"/>
      <c r="G8" s="22"/>
      <c r="H8" s="25"/>
      <c r="I8" s="25"/>
    </row>
    <row r="9" spans="1:9" x14ac:dyDescent="0.3">
      <c r="A9" s="22"/>
      <c r="B9" s="24"/>
      <c r="C9" s="24"/>
      <c r="G9" s="22"/>
      <c r="H9" s="24"/>
      <c r="I9" s="24"/>
    </row>
    <row r="10" spans="1:9" x14ac:dyDescent="0.3">
      <c r="A10" s="22" t="s">
        <v>8390</v>
      </c>
      <c r="B10" s="25">
        <f>AVERAGE('Successful US Kickstarters'!E:E)</f>
        <v>5601.5458009708727</v>
      </c>
      <c r="C10" s="25">
        <f>AVERAGE('Failed US KickStarters'!E:E)</f>
        <v>558.65484000000004</v>
      </c>
      <c r="G10" s="22" t="s">
        <v>8390</v>
      </c>
      <c r="H10" s="25">
        <f>AVERAGE('Successful GB Box and Whisker'!E:E)</f>
        <v>2274.8000000000002</v>
      </c>
      <c r="I10" s="25">
        <f>AVERAGE('Failed GB Box and Whisker'!E:E)</f>
        <v>129.45454545454547</v>
      </c>
    </row>
    <row r="11" spans="1:9" x14ac:dyDescent="0.3">
      <c r="A11" s="22" t="s">
        <v>8391</v>
      </c>
      <c r="B11" s="25">
        <f>MEDIAN('Successful US Kickstarters'!E:E)</f>
        <v>3167.5</v>
      </c>
      <c r="C11" s="25">
        <f>MEDIAN('Failed US KickStarters'!E:E)</f>
        <v>103</v>
      </c>
      <c r="G11" s="22" t="s">
        <v>8391</v>
      </c>
      <c r="H11" s="25">
        <f>MEDIAN('Successful GB Box and Whisker'!E:E)</f>
        <v>1664</v>
      </c>
      <c r="I11" s="25">
        <f>MEDIAN('Failed GB Box and Whisker'!E:E)</f>
        <v>100</v>
      </c>
    </row>
    <row r="12" spans="1:9" x14ac:dyDescent="0.3">
      <c r="A12" s="22" t="s">
        <v>8399</v>
      </c>
      <c r="B12" s="23">
        <f>_xlfn.STDEV.P('Successful US Kickstarters'!E:E)</f>
        <v>8334.5731699164608</v>
      </c>
      <c r="C12" s="23">
        <f>_xlfn.STDEV.P('Failed US KickStarters'!E:E)</f>
        <v>1330.5230280400915</v>
      </c>
      <c r="G12" s="22" t="s">
        <v>8399</v>
      </c>
      <c r="H12" s="23">
        <f>_xlfn.STDEV.P('Successful GB Box and Whisker'!E:E)</f>
        <v>2728.0751749172896</v>
      </c>
      <c r="I12" s="23">
        <f>_xlfn.STDEV.P('Failed GB Box and Whisker'!E:E)</f>
        <v>162.26821995268071</v>
      </c>
    </row>
    <row r="13" spans="1:9" x14ac:dyDescent="0.3">
      <c r="A13" s="22" t="s">
        <v>8400</v>
      </c>
      <c r="B13" s="23">
        <f>_xlfn.QUARTILE.EXC('Successful US Kickstarters'!E:E, 3)</f>
        <v>5699</v>
      </c>
      <c r="C13" s="23">
        <f>_xlfn.QUARTILE.EXC('Failed US KickStarters'!E:E, 3)</f>
        <v>501</v>
      </c>
      <c r="G13" s="22" t="s">
        <v>8400</v>
      </c>
      <c r="H13" s="23">
        <f>_xlfn.QUARTILE.EXC('Successful GB Box and Whisker'!E:E, 3)</f>
        <v>2280</v>
      </c>
      <c r="I13" s="23">
        <f>_xlfn.QUARTILE.EXC('Failed GB Box and Whisker'!E:E, 3)</f>
        <v>130</v>
      </c>
    </row>
    <row r="14" spans="1:9" x14ac:dyDescent="0.3">
      <c r="A14" s="22" t="s">
        <v>8401</v>
      </c>
      <c r="B14" s="23">
        <f>_xlfn.QUARTILE.EXC('Successful US Kickstarters'!E:E, 1)</f>
        <v>1716.5074999999999</v>
      </c>
      <c r="C14" s="23">
        <f>_xlfn.QUARTILE.EXC('Failed US KickStarters'!E:E, 1)</f>
        <v>9.25</v>
      </c>
      <c r="G14" s="22" t="s">
        <v>8401</v>
      </c>
      <c r="H14" s="23">
        <f>_xlfn.QUARTILE.EXC('Successful GB Box and Whisker'!E:E, 1)</f>
        <v>548.75</v>
      </c>
      <c r="I14" s="23">
        <f>_xlfn.QUARTILE.EXC('Failed GB Box and Whisker'!E:E, 1)</f>
        <v>25</v>
      </c>
    </row>
    <row r="15" spans="1:9" x14ac:dyDescent="0.3">
      <c r="A15" s="22" t="s">
        <v>8402</v>
      </c>
      <c r="B15" s="23">
        <f>B13-B14</f>
        <v>3982.4925000000003</v>
      </c>
      <c r="C15" s="23">
        <f>C13-C14</f>
        <v>491.75</v>
      </c>
      <c r="G15" s="22" t="s">
        <v>8402</v>
      </c>
      <c r="H15" s="23">
        <f>H13-H14</f>
        <v>1731.25</v>
      </c>
      <c r="I15" s="23">
        <f>I13-I14</f>
        <v>105</v>
      </c>
    </row>
    <row r="16" spans="1:9" x14ac:dyDescent="0.3">
      <c r="A16" s="22"/>
      <c r="B16" s="25"/>
      <c r="C16" s="25"/>
      <c r="G16" s="22"/>
      <c r="H16" s="25"/>
      <c r="I16" s="25"/>
    </row>
    <row r="20" spans="1:3" x14ac:dyDescent="0.3">
      <c r="A20" t="s">
        <v>8394</v>
      </c>
    </row>
    <row r="21" spans="1:3" x14ac:dyDescent="0.3">
      <c r="A21" s="22"/>
      <c r="B21" s="22" t="s">
        <v>8386</v>
      </c>
      <c r="C21" s="22" t="s">
        <v>8387</v>
      </c>
    </row>
    <row r="22" spans="1:3" x14ac:dyDescent="0.3">
      <c r="A22" s="22" t="s">
        <v>8388</v>
      </c>
      <c r="B22" s="25">
        <f>AVERAGE('Successful US Kickstarters'!D:D)</f>
        <v>5048.8786407766993</v>
      </c>
      <c r="C22" s="25">
        <f>AVERAGE('Failed US KickStarters'!D:D)</f>
        <v>10554.212</v>
      </c>
    </row>
    <row r="23" spans="1:3" x14ac:dyDescent="0.3">
      <c r="A23" s="22" t="s">
        <v>8389</v>
      </c>
      <c r="B23" s="25">
        <f>MEDIAN('Successful US Kickstarters'!D:D)</f>
        <v>3000</v>
      </c>
      <c r="C23" s="25">
        <f>MEDIAN('Failed US KickStarters'!D:D)</f>
        <v>5000</v>
      </c>
    </row>
    <row r="24" spans="1:3" x14ac:dyDescent="0.3">
      <c r="A24" s="22"/>
      <c r="B24" s="24"/>
      <c r="C24" s="24"/>
    </row>
    <row r="25" spans="1:3" x14ac:dyDescent="0.3">
      <c r="A25" s="22" t="s">
        <v>8390</v>
      </c>
      <c r="B25" s="25">
        <f>AVERAGE('Successful US Kickstarters'!E:E)</f>
        <v>5601.5458009708727</v>
      </c>
      <c r="C25" s="25">
        <f>AVERAGE('Failed US KickStarters'!E:E)</f>
        <v>558.65484000000004</v>
      </c>
    </row>
    <row r="26" spans="1:3" x14ac:dyDescent="0.3">
      <c r="A26" s="22" t="s">
        <v>8391</v>
      </c>
      <c r="B26" s="25">
        <f>MEDIAN('Successful US Kickstarters'!E:E)</f>
        <v>3167.5</v>
      </c>
      <c r="C26" s="25">
        <f>MEDIAN('Failed US KickStarters'!E:E)</f>
        <v>103</v>
      </c>
    </row>
    <row r="30" spans="1:3" x14ac:dyDescent="0.3">
      <c r="A30" t="s">
        <v>8395</v>
      </c>
    </row>
    <row r="31" spans="1:3" x14ac:dyDescent="0.3">
      <c r="A31" s="22"/>
      <c r="B31" s="22" t="s">
        <v>8386</v>
      </c>
      <c r="C31" s="22" t="s">
        <v>8387</v>
      </c>
    </row>
    <row r="32" spans="1:3" x14ac:dyDescent="0.3">
      <c r="A32" s="22" t="s">
        <v>8388</v>
      </c>
      <c r="B32" s="25">
        <f>AVERAGE('Successful US Classical Music'!D:D)</f>
        <v>4557.875</v>
      </c>
      <c r="C32" s="25"/>
    </row>
    <row r="33" spans="1:3" x14ac:dyDescent="0.3">
      <c r="A33" s="22" t="s">
        <v>8389</v>
      </c>
      <c r="B33" s="25">
        <f>MEDIAN('Successful US Classical Music'!D:D)</f>
        <v>3587.5</v>
      </c>
      <c r="C33" s="25"/>
    </row>
    <row r="34" spans="1:3" x14ac:dyDescent="0.3">
      <c r="A34" s="22"/>
      <c r="B34" s="24"/>
      <c r="C34" s="24"/>
    </row>
    <row r="35" spans="1:3" x14ac:dyDescent="0.3">
      <c r="A35" s="22" t="s">
        <v>8390</v>
      </c>
      <c r="B35" s="25">
        <f>AVERAGE('Successful US Classical Music'!E:E)</f>
        <v>4925.5412500000002</v>
      </c>
      <c r="C35" s="25"/>
    </row>
    <row r="36" spans="1:3" x14ac:dyDescent="0.3">
      <c r="A36" s="22" t="s">
        <v>8391</v>
      </c>
      <c r="B36" s="25">
        <f>MEDIAN('Successful US Classical Music'!E:E)</f>
        <v>3908</v>
      </c>
      <c r="C36" s="2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3AA26-2C25-479F-9520-7AE42DE1C28E}">
  <dimension ref="A1:F6"/>
  <sheetViews>
    <sheetView workbookViewId="0">
      <selection activeCell="F2" sqref="F2:F6"/>
    </sheetView>
  </sheetViews>
  <sheetFormatPr defaultRowHeight="14.4" x14ac:dyDescent="0.3"/>
  <cols>
    <col min="1" max="1" width="30.5546875" bestFit="1" customWidth="1"/>
    <col min="2" max="2" width="35.5546875" style="20" customWidth="1"/>
    <col min="5" max="5" width="18.5546875" bestFit="1" customWidth="1"/>
    <col min="6" max="6" width="19.21875" bestFit="1" customWidth="1"/>
  </cols>
  <sheetData>
    <row r="1" spans="1:6" x14ac:dyDescent="0.3">
      <c r="A1" t="s">
        <v>8380</v>
      </c>
      <c r="B1" s="20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66.599999999999994" x14ac:dyDescent="0.3">
      <c r="A2" t="s">
        <v>3473</v>
      </c>
      <c r="B2" s="21" t="str">
        <f>VLOOKUP(A2, KickStarters!B:C, 2, FALSE)</f>
        <v>Help us get actor-writer Ian Bonar's debut play - a hilarious, heartbreaking story of grief and loss - to the 2016 Edinburgh Fringe.</v>
      </c>
      <c r="C2" s="9">
        <f>VLOOKUP(A2, KickStarters!B:E, 3, FALSE)</f>
        <v>2000</v>
      </c>
      <c r="D2" s="9">
        <f>VLOOKUP(A2, KickStarters!B:E, 4, FALSE)</f>
        <v>2020</v>
      </c>
      <c r="E2" s="9">
        <f>VLOOKUP(A2, KickStarters!B:P, 15, FALSE)</f>
        <v>51.79</v>
      </c>
      <c r="F2" s="9">
        <f>VLOOKUP(A2, KickStarters!B:P, 11, FALSE)</f>
        <v>39</v>
      </c>
    </row>
    <row r="3" spans="1:6" ht="66.599999999999994" x14ac:dyDescent="0.3">
      <c r="A3" t="s">
        <v>3616</v>
      </c>
      <c r="B3" s="21" t="str">
        <f>VLOOKUP(A3, KickStarters!B:C, 2, FALSE)</f>
        <v>The play yet to be described as "A surefire Edinburgh Fringe Festival Cult Hit". Coming to the Underbelly, Edinburgh, 5th-30th August.</v>
      </c>
      <c r="C3" s="9">
        <f>VLOOKUP(A3, KickStarters!B:E, 3, FALSE)</f>
        <v>2000</v>
      </c>
      <c r="D3" s="9">
        <f>VLOOKUP(A3, KickStarters!B:E, 4, FALSE)</f>
        <v>2020</v>
      </c>
      <c r="E3" s="9">
        <f>VLOOKUP(A3, KickStarters!B:P, 15, FALSE)</f>
        <v>36.07</v>
      </c>
      <c r="F3" s="9">
        <f>VLOOKUP(A3, KickStarters!B:P, 11, FALSE)</f>
        <v>56</v>
      </c>
    </row>
    <row r="4" spans="1:6" ht="66.599999999999994" x14ac:dyDescent="0.3">
      <c r="A4" t="s">
        <v>3178</v>
      </c>
      <c r="B4" s="21" t="str">
        <f>VLOOKUP(A4, KickStarters!B:C, 2, FALSE)</f>
        <v>Cutting Off Kate Bush is a one-woman show written &amp; performed by Lucy Benson-Brown, premiering at the Edinburgh Fringe Festival 2014</v>
      </c>
      <c r="C4" s="9">
        <f>VLOOKUP(A4, KickStarters!B:E, 3, FALSE)</f>
        <v>1500</v>
      </c>
      <c r="D4" s="9">
        <f>VLOOKUP(A4, KickStarters!B:E, 4, FALSE)</f>
        <v>2576</v>
      </c>
      <c r="E4" s="9">
        <f>VLOOKUP(A4, KickStarters!B:P, 15, FALSE)</f>
        <v>33.03</v>
      </c>
      <c r="F4" s="9">
        <f>VLOOKUP(A4, KickStarters!B:P, 11, FALSE)</f>
        <v>78</v>
      </c>
    </row>
    <row r="5" spans="1:6" ht="53.4" x14ac:dyDescent="0.3">
      <c r="A5" t="s">
        <v>3329</v>
      </c>
      <c r="B5" s="21" t="str">
        <f>VLOOKUP(A5, KickStarters!B:C, 2, FALSE)</f>
        <v>Jestia and Raedon is a brand new romantic comedy play going to the Edinburgh Fringe Festival this summer.</v>
      </c>
      <c r="C5" s="9">
        <f>VLOOKUP(A5, KickStarters!B:E, 3, FALSE)</f>
        <v>1000</v>
      </c>
      <c r="D5" s="9">
        <f>VLOOKUP(A5, KickStarters!B:E, 4, FALSE)</f>
        <v>1168</v>
      </c>
      <c r="E5" s="9">
        <f>VLOOKUP(A5, KickStarters!B:P, 15, FALSE)</f>
        <v>44.92</v>
      </c>
      <c r="F5" s="9">
        <f>VLOOKUP(A5, KickStarters!B:P, 11, FALSE)</f>
        <v>26</v>
      </c>
    </row>
    <row r="6" spans="1:6" ht="66.599999999999994" x14ac:dyDescent="0.3">
      <c r="A6" t="s">
        <v>3221</v>
      </c>
      <c r="B6" s="21" t="str">
        <f>VLOOKUP(A6, KickStarters!B:C, 2, FALSE)</f>
        <v>A one-man show about love, loss, and motorways, written &amp; performed by Ben Norris. Help us get to the 2015 Edinburgh Fringe and beyond!</v>
      </c>
      <c r="C6" s="9">
        <f>VLOOKUP(A6, KickStarters!B:E, 3, FALSE)</f>
        <v>4000</v>
      </c>
      <c r="D6" s="9">
        <f>VLOOKUP(A6, KickStarters!B:E, 4, FALSE)</f>
        <v>4137</v>
      </c>
      <c r="E6" s="9">
        <f>VLOOKUP(A6, KickStarters!B:P, 15, FALSE)</f>
        <v>36.61</v>
      </c>
      <c r="F6" s="9">
        <f>VLOOKUP(A6, KickStarters!B:P, 11, FALSE)</f>
        <v>113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5067C-2E1B-4912-9A38-E79E31683F66}">
  <dimension ref="A1:E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8363</v>
      </c>
    </row>
    <row r="2" spans="1:5" x14ac:dyDescent="0.3">
      <c r="A2" s="12" t="s">
        <v>8358</v>
      </c>
      <c r="B2" t="s">
        <v>8315</v>
      </c>
    </row>
    <row r="4" spans="1:5" x14ac:dyDescent="0.3">
      <c r="A4" s="12" t="s">
        <v>8364</v>
      </c>
      <c r="B4" s="12" t="s">
        <v>8362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6160C-5220-43D2-B9FD-4B7F0A10D4F1}">
  <dimension ref="A1:T4115"/>
  <sheetViews>
    <sheetView topLeftCell="K1" zoomScale="95" zoomScaleNormal="95" workbookViewId="0">
      <pane ySplit="161" topLeftCell="A162" activePane="bottomLeft" state="frozen"/>
      <selection pane="bottomLeft" activeCell="R1" sqref="R1:R1048576"/>
    </sheetView>
  </sheetViews>
  <sheetFormatPr defaultColWidth="8.77734375" defaultRowHeight="14.4" x14ac:dyDescent="0.3"/>
  <cols>
    <col min="1" max="1" width="8.77734375" customWidth="1"/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109375" customWidth="1"/>
    <col min="16" max="16" width="18.77734375" customWidth="1"/>
    <col min="17" max="17" width="16.33203125" customWidth="1"/>
    <col min="18" max="18" width="15.5546875" bestFit="1" customWidth="1"/>
    <col min="19" max="19" width="22.109375" style="17" bestFit="1" customWidth="1"/>
    <col min="20" max="20" width="18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1" t="s">
        <v>8308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9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9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9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s="9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9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9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9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9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9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9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9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9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9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9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9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9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9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9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9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9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9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9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9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9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s="9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9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9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9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9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9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9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9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9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9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9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9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9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9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9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9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9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9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9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 s="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9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 s="9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9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 s="9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9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9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9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9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9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9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 s="9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9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9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9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9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9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9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9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9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9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9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9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9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9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9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9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9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 s="9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9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9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9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9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9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9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9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9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9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9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9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9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9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9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9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9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9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9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9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9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9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9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9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9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9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9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9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9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9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9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9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9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9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9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9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9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9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9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9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9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9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9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9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9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9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9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9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9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9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9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9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9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9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9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 s="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9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9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9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9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9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9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9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9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9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9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9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9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9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9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9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9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9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9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9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9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9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9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9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9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9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9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9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9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9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9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9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9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9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9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9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9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9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9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9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9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9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9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9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9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9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9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9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9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9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9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9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9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9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9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9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9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 s="9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 s="9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9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9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9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9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9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9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9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9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9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9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9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9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9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9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9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9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9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9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9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9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9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9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9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9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9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9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9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9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9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9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9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9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9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9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9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9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9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9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9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9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9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9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9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9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9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9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9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9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9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9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9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9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9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9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9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9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 s="9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 s="9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9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9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9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9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9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9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9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9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9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9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9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9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9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9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9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9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9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9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9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9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9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9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9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9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9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9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9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9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9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9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9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9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9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9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9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9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9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9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9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9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9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9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9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9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9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9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9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9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9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9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9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9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9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9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9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s="9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 s="9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9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9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9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9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9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9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9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9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9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9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9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9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9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9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9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9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9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9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9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9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9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9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9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9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9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9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9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9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9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9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9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9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9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9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9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9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9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9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9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9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9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9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9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9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9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9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9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9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9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9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9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9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9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9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9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9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 s="9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 s="9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9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9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9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9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9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9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9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9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9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9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9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9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9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9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9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9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9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9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9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9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9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9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9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9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9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9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9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9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9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9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9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9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9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9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9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9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9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9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9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9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9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9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9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9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9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9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9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9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9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9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9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9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9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9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9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 s="9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 s="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9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9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9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9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9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9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9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9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9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9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9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9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9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9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9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9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9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9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9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9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9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9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9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9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9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9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9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9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9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9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9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9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9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9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9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9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9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9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9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9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9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9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9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9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9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9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9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9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9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9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9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9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9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9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9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 s="9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 s="9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9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9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9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9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9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9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9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9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9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9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9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9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9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9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9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9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9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9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9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9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9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9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9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9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9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9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9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9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9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9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9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9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9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9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9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9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9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9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9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9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9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9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9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9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9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9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9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9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9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9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9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9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9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9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9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9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 s="9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9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9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9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9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9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9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9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9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9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9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9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9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9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9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9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9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9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9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9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9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9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9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9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9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9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9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9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9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9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9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9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9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9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9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9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9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9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9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9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9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9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9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9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9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9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9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9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9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9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9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9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9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9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9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9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 s="9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 s="9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9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9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9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9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9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9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9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9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9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9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9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9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9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9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9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9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9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9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9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9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9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9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9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9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9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9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9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9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9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9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9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9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9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9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9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9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9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9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9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9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9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9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9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9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9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9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9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9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9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9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9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9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9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9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9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9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 s="9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 s="9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9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9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9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9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9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9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9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9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9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9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9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9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9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9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9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9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9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9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9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9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9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9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9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9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9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9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9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9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9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9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9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9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9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9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9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9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9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9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9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9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9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9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9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9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9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9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9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9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9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9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9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9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9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9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9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9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 s="9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 s="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9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9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9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9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9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9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9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9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9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9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9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9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9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9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9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9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9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9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9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9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9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9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9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9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9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9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9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9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9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9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9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9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9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9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9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9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9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9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9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9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9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9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9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9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9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9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9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9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9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9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9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9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9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9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9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9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 s="9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 s="9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9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9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9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9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9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9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9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9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9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9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9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9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9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9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9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9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9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9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9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9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9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9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9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9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9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9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9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9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9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9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9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9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9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9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9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9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9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9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9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9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9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9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9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9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9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9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9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9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9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9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9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9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9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9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9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9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 s="9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 s="9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9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9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9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9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9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9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9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9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9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9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9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9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9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9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9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9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9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9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9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9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9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9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9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9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9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9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9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9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9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9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9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9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9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9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9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9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9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9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9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9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9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9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9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9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9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9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9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9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9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9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9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9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9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9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9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 s="9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 s="9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9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9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9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9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9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9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9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9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9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9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9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9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9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9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9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9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9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9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9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9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9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9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9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9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9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9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9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9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9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9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9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9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9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9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9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9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9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9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9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9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9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9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9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9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9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9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9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9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9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9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9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9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9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9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9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9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 s="9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 s="9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9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9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9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9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9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9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9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9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9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9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9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9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9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9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9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9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9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9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9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9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9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9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9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9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9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9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9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9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9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9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9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9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9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9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9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9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9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9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9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9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9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9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9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9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9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9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9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9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9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9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9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9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9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9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9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9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 s="9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 s="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9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9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9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9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9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9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9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9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9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9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9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9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9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9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9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9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9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9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9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9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9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9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9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9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9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9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9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9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9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9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9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9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9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9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9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9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9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9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9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9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9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9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9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9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9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9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9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9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9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9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9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9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9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9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9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9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 s="9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 s="9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9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9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9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9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9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9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9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9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9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9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9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9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9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9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9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9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9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9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9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9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9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9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9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9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9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9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9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9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9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9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9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9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9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9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9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9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9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9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9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9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9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9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9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9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9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9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9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9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9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9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9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9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9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9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9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9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 s="9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 s="9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9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9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9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9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9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9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9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9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9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9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9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9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9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9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9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9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9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9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9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9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9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9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9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9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9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9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9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9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9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9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9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9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9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9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9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9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9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9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9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9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9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9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9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9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9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9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9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9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9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9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9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9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9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9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9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 s="9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 s="9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9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9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9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9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9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9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9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9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9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9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9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9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9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9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9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9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9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9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9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9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9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9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9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9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9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9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9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9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9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9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9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9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9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9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9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9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9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9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9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9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9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9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9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9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9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9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9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9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9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9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9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9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9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9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9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9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 s="9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 s="9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9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9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9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9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9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9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9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9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9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9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9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9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9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9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9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9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9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9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9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9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9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9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9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9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9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9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9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9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9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9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9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9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9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9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9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9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9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9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9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9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9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9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9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9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9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9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9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9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9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9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9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9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9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9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9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9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 s="9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9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9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9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9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9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9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9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9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9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9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9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9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9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9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9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9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9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9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9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9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9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9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9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9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9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9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9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9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9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9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9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9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9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9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9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9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9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9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9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9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9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9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9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9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9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9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9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9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9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9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9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9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9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9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9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9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 s="9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 s="9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9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9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9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9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9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9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9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9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9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9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9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9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9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9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9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9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9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9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9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9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9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9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9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9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9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9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9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9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9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9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9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9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9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9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9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9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9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9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9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9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9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9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9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9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9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9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9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9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9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9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9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9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9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9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9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9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 s="9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 s="9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9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9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9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9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9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9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9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9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9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9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9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9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9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9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9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9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9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9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9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9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9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9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9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9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9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9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9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9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9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9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9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9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9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9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9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9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9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9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9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9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9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9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9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9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9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9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9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9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9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9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9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9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9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9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9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 s="9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9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9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9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9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9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9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9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9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9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9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9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9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9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9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9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9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9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9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9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9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9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9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9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9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9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9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9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9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9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9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9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9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9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9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9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9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9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9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9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9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9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9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9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9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9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9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9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9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9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9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9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9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9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9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9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 s="9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9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9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9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9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9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9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9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9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9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9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9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9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9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9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9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9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9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9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9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9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9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9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9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9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9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9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9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9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9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9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9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9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9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9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9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9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9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9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9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9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9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9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9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9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9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9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9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9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9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9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9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9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9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9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9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 s="9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9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9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9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9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9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9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9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9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9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9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9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9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9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9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9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9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9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9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9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9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9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9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9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9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9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9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9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9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9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9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9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9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9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9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9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9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9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9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9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9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9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9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9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9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9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9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9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9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9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9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9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9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9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9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9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9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 s="9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 s="9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9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9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9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9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9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9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9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9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9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9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9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9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9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9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9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9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9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9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9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9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9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9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9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9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9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9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9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9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9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9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9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9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9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9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9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9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9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9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9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9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9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9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9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9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9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9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9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9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9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9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9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9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9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9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9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9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 s="9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 s="9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9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9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9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9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9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9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9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9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9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9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9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9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9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9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9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9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9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9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9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9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9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9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9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9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9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9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9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9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9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9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9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9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9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9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9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9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9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9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9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9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9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9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9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9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9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9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9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9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9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9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9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9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9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9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9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 s="9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 s="9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9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9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9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9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9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9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9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9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9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9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9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9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9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9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9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9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9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9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9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9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9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9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9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9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9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9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9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9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9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9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9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9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9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9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9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9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9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9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9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9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9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9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9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9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9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9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9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9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9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9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9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9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9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9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9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9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 s="9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 s="9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9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9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9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9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9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9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9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9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9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9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9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9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9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9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9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9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9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9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9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9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9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9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9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9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9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9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9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9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9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9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9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9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9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9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9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9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9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9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9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9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9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9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9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9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9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9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9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9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9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9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9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9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9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9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9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 s="9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 s="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9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9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9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9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9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9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9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9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9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9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9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9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9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9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9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9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9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9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9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9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9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9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9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9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9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9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9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9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9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9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9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9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9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9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9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9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9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9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9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9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9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9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9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9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9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9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9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9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9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9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9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9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9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9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9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9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 s="9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 s="9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9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9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9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9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9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9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9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9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9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9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9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9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9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9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9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9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9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9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9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9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9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9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9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9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9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9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9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9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9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9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9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9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9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9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9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9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9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9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9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9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9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9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9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9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9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9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9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9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9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9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9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9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9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9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9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9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 s="9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 s="9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9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9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9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9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9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9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9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9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9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9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9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9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9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9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9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9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9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9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9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9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9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9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9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9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9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9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9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9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9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9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9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9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9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9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9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9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9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9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9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9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9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9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9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9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9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9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9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9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9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9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9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9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9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9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9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 s="9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 s="9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9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9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9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9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9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9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9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9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9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9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9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9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9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9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9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9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9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9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9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9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9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9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9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9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9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9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9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9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9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9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9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9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9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9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9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9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9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9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9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9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9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9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9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9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9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9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9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9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9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9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9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9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9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9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9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9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 s="9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 s="9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9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9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9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9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9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9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9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9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9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9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9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9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9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9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9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9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9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9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9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9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9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9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9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9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9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9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9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9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9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9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9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9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9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9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9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9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9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9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9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9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9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9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9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9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9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9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9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9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9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9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9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9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9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9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9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9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 s="9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 s="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9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9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9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9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9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9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9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9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9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9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9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9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9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9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9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9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9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9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9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9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9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9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9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9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9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9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9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9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9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9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9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9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9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9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9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9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9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9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9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9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9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9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9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9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9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9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9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9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9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9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9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9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9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9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9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9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 s="9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 s="9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9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9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9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9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9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9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9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9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9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9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9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9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9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9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9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9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9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9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9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9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9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9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9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9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9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9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9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9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9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9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9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9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9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9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9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9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9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9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9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9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9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9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9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9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9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9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9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9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9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9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9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9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9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9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9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9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 s="9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 s="9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9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9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9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9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9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9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9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9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9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9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9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9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9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9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9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9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9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9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9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9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9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9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9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9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9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9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9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9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9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9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9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9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9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9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9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9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9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9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9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9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9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9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9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9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9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9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9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9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9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9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9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9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9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9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9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 s="9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 s="9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9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9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9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9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9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9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9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9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9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9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9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9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9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9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9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9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9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9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9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9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9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9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9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9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9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9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9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9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9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9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9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9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9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9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9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9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9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9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9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9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9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9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9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9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9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9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9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9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9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9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9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9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9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9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9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9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 s="9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 s="9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9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9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9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9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9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9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9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9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9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9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9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9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9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9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9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9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9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9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9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9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9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9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9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9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9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9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9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9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9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9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9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9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9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9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9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9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9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9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9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9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9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9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9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9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9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9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9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9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9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9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9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9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9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9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9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9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 s="9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 s="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9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9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9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9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9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9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9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9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9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9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9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9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9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9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9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9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9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9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9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9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9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9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9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9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9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9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9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9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9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9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9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9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9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9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9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9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9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9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9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9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9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9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9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9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9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9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9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9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9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9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9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9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9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9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9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9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9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 s="9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9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9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9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9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9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9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9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9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9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9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9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9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9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9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9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9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9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9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9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9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9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9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9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9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9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9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9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9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9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9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9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9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9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9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9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9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9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9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9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9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9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9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9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9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9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9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9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9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9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9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9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9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9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9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9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9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 s="9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9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9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9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9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9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9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9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9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9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9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9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9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9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9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9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9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9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9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9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9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9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9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9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9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9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9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9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9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9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9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9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9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9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9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9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9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9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9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9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9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9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9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9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9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9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9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9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9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9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9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9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9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9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9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9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 s="9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 s="9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9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9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9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9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9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9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9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9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9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9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9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9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9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9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9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9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9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9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9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9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9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9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9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9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9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9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9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9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9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9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9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9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9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9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9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9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9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9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9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9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9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9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9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9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9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9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9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9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9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9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9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9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9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9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9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9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 s="9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 s="9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9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9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9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9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9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9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9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9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9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9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9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9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9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9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9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9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9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9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9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9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9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9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9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9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9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9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9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9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9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9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9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9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9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9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9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9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9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9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9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9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9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9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9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9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9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9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9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9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9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9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9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9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9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9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9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9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 s="9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 s="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9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9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9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9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9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9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9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9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9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9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9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9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9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9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9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9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9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9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9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9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9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9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9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9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9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9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9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9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9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9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9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9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9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9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9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9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9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9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9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9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9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9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9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9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9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9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9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9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9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9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9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9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9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9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9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9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 s="9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 s="9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9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9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9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9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9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9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9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9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9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9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9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9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9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9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9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9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9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9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9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9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9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9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9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9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9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9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9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9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9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9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9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9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9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9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9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9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9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9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9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9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9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9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9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9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9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9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9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9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9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9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9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9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9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9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9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9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 s="9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 s="9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9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9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9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9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9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9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9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9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9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9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9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9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9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9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9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9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9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9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9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9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9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9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9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9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9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9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9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9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9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9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9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9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9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9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9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9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9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9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9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9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9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9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9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9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9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9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9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9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9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9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9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9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9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9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9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 s="9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 s="9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9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9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9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9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9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9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9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9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9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9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9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9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9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9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9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9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9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9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9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9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9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9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9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9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9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9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9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9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9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9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9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9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9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9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9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9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9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9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9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9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9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9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9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9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9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9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9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9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9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9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9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9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9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9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9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9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 s="9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 s="9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9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9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9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9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9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9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9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9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9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9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9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9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9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9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9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9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9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9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9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9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9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9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9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9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9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9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9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9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9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9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9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9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9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9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9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9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9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9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9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9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9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9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9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9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9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9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9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9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9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9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9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9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9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9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9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9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 s="9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 s="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9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9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9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9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9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9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9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9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9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9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9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9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9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9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9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9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9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9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9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9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9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9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9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9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9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9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9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9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9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9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9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9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9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9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9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9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9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9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9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9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9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9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9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9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9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9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9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9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9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9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9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9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9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9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9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9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 s="9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 s="9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9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9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9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9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9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9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9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9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9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9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9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9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9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9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9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9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9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9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9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9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9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9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9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9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9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9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9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9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9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9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9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9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9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9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9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9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9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9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9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9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9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9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9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9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9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9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9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9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9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9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9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9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9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9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9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9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9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 s="9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9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9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9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9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9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9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9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9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9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9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9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9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9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9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9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9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9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9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9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9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9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9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9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9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9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9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9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9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9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9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9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9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9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9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9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9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9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9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9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9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9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9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9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9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9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9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9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9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9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9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9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9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9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9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9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 s="9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 s="9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9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9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9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9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9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9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9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9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9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9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9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9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9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9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9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9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9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9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9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9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9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9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9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9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9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9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9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9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9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9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9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9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9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9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9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9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9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9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9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9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9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9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9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9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9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9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9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9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9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9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9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9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9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9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9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 s="9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 s="9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9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9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9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9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9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9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9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9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9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9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9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9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9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9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9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9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9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9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9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9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9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9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9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9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9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9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9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9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9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9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9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9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9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9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9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9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9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9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9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9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9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9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9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9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9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9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9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9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9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9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9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9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9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 s="9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9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9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9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9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9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9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9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9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9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9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9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9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9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9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conditionalFormatting sqref="F2">
    <cfRule type="cellIs" dxfId="30" priority="7" operator="equal">
      <formula>"successful"</formula>
    </cfRule>
  </conditionalFormatting>
  <conditionalFormatting sqref="F1:F1048576">
    <cfRule type="cellIs" dxfId="29" priority="1" operator="equal">
      <formula>"canceled"</formula>
    </cfRule>
    <cfRule type="cellIs" dxfId="28" priority="2" operator="equal">
      <formula>"cancelled"</formula>
    </cfRule>
    <cfRule type="cellIs" dxfId="27" priority="3" operator="equal">
      <formula>"live"</formula>
    </cfRule>
    <cfRule type="cellIs" dxfId="26" priority="4" operator="equal">
      <formula>"cancelled"</formula>
    </cfRule>
    <cfRule type="cellIs" dxfId="25" priority="5" operator="equal">
      <formula>"failed"</formula>
    </cfRule>
    <cfRule type="cellIs" dxfId="24" priority="6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Category Statistics</vt:lpstr>
      <vt:lpstr>Outcome Based on Launch Date</vt:lpstr>
      <vt:lpstr>Filtered KickStarters</vt:lpstr>
      <vt:lpstr>KickStarters</vt:lpstr>
      <vt:lpstr>Box and Whisker</vt:lpstr>
      <vt:lpstr>Failed GB Box and Whisker</vt:lpstr>
      <vt:lpstr>Successful GB Box and Whisker</vt:lpstr>
      <vt:lpstr>Successful US Classical Music</vt:lpstr>
      <vt:lpstr>Failed US KickStarters</vt:lpstr>
      <vt:lpstr>Successful US Kickstarters</vt:lpstr>
      <vt:lpstr>Descriptive Statistics</vt:lpstr>
      <vt:lpstr>Edinburg Research</vt:lpstr>
      <vt:lpstr>Subcategory Statistics</vt:lpstr>
      <vt:lpstr>KickStarters (2)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Dinah Bondzie</cp:lastModifiedBy>
  <dcterms:created xsi:type="dcterms:W3CDTF">2017-04-20T15:17:24Z</dcterms:created>
  <dcterms:modified xsi:type="dcterms:W3CDTF">2021-02-18T19:30:45Z</dcterms:modified>
</cp:coreProperties>
</file>