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2.png" ContentType="image/png"/>
  <Override PartName="/xl/media/image41.png" ContentType="image/png"/>
  <Override PartName="/xl/media/image37.png" ContentType="image/png"/>
  <Override PartName="/xl/media/image40.png" ContentType="image/png"/>
  <Override PartName="/xl/media/image38.png" ContentType="image/png"/>
  <Override PartName="/xl/media/image3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<sst xmlns="http://schemas.openxmlformats.org/spreadsheetml/2006/main" count="103" uniqueCount="48">
  <si>
    <t xml:space="preserve">P7 – Client SNMP Android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</si>
  <si>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</si>
  <si>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</si>
  <si>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</si>
  <si>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</si>
  <si>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</si>
  <si>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</si>
  <si>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</si>
  <si>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</si>
  <si>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</si>
  <si>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</si>
  <si>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 (programmation)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</si>
  <si>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</si>
  <si>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</si>
  <si>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</si>
  <si>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</si>
  <si>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</si>
  <si>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Coût total estimé :</t>
  </si>
  <si>
    <t xml:space="preserve">Auteur:</t>
  </si>
  <si>
    <t xml:space="preserve">IUT Valence</t>
  </si>
  <si>
    <t xml:space="preserve">Projets tutorés 2016-17</t>
  </si>
  <si>
    <t xml:space="preserve">mis à jour le: </t>
  </si>
  <si>
    <t xml:space="preserve">Version 3.2</t>
  </si>
  <si>
    <t xml:space="preserve">Département informatique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</si>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</sst>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#,##0,\€;[RED]\-#,##0,\€"/>
    <numFmt numFmtId="170" formatCode="_-* #,##0.00\ [$€-40C]_-;\-* #,##0.00\ [$€-40C]_-;_-* \-??\ [$€-40C]_-;_-@_-"/>
    <numFmt numFmtId="171" formatCode="DD/MM/YY"/>
    <numFmt numFmtId="172" formatCode="_-* #,##0.00,_€_-;\-* #,##0.00,_€_-;_-* \-??\ _€_-;_-@_-"/>
    <numFmt numFmtId="173" formatCode="#,##0_ ;\-#,##0,"/>
    <numFmt numFmtId="174" formatCode="#,##0.00\ [$€-40C];[RED]\-#,##0.00\ [$€-40C]"/>
    <numFmt numFmtId="175" formatCode="#,##0"/>
    <numFmt numFmtId="176" formatCode="0%"/>
    <numFmt numFmtId="177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66CC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8EB4E3"/>
        <bgColor rgb="FFB2B2B2"/>
      </patternFill>
    </fill>
    <fill>
      <patternFill patternType="solid">
        <fgColor rgb="FFA6A6A6"/>
        <bgColor rgb="FFB2B2B2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  <fill>
      <patternFill patternType="solid">
        <fgColor rgb="FFB2B2B2"/>
        <bgColor rgb="FFB3B3B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Cout de revient (€)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2378895402654"/>
          <c:y val="0.130197802197802"/>
          <c:w val="0.788799753162604"/>
          <c:h val="0.794989010989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'Evolution du coût de revient'!$C$7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revient'!$D$7:$O$7</c:f>
              <c:numCache>
                <c:formatCode>General</c:formatCode>
                <c:ptCount val="12"/>
                <c:pt idx="0">
                  <c:v>8879.82125</c:v>
                </c:pt>
                <c:pt idx="1">
                  <c:v>8879.82125</c:v>
                </c:pt>
                <c:pt idx="2">
                  <c:v>8879.82125</c:v>
                </c:pt>
                <c:pt idx="3">
                  <c:v>8804.82</c:v>
                </c:pt>
                <c:pt idx="4">
                  <c:v>8629.83</c:v>
                </c:pt>
                <c:pt idx="5">
                  <c:v>8630.83</c:v>
                </c:pt>
                <c:pt idx="6">
                  <c:v>8630.83</c:v>
                </c:pt>
                <c:pt idx="7">
                  <c:v>8689.83</c:v>
                </c:pt>
                <c:pt idx="8">
                  <c:v>8659.83</c:v>
                </c:pt>
                <c:pt idx="9">
                  <c:v>8629.83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30492875"/>
        <c:axId val="30909454"/>
      </c:scatterChart>
      <c:valAx>
        <c:axId val="30492875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909454"/>
        <c:crossesAt val="0"/>
        <c:crossBetween val="midCat"/>
        <c:majorUnit val="1"/>
        <c:minorUnit val="1"/>
      </c:valAx>
      <c:valAx>
        <c:axId val="3090945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49287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chart" Target="../charts/chart7.xml"/><Relationship Id="rId3" Type="http://schemas.openxmlformats.org/officeDocument/2006/relationships/image" Target="../media/image4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440280</xdr:colOff>
      <xdr:row>0</xdr:row>
      <xdr:rowOff>360</xdr:rowOff>
    </xdr:from>
    <xdr:to>
      <xdr:col>13</xdr:col>
      <xdr:colOff>178920</xdr:colOff>
      <xdr:row>3</xdr:row>
      <xdr:rowOff>119520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765760" y="360"/>
          <a:ext cx="529200" cy="69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174600</xdr:colOff>
      <xdr:row>0</xdr:row>
      <xdr:rowOff>0</xdr:rowOff>
    </xdr:from>
    <xdr:to>
      <xdr:col>1</xdr:col>
      <xdr:colOff>1357920</xdr:colOff>
      <xdr:row>3</xdr:row>
      <xdr:rowOff>77760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36520" y="0"/>
          <a:ext cx="1183320" cy="6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527400</xdr:colOff>
      <xdr:row>0</xdr:row>
      <xdr:rowOff>10440</xdr:rowOff>
    </xdr:from>
    <xdr:to>
      <xdr:col>12</xdr:col>
      <xdr:colOff>461880</xdr:colOff>
      <xdr:row>3</xdr:row>
      <xdr:rowOff>129600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9556920" y="10440"/>
          <a:ext cx="801360" cy="69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208800</xdr:colOff>
      <xdr:row>9</xdr:row>
      <xdr:rowOff>116280</xdr:rowOff>
    </xdr:from>
    <xdr:to>
      <xdr:col>14</xdr:col>
      <xdr:colOff>493560</xdr:colOff>
      <xdr:row>31</xdr:row>
      <xdr:rowOff>20160</xdr:rowOff>
    </xdr:to>
    <xdr:graphicFrame>
      <xdr:nvGraphicFramePr>
        <xdr:cNvPr id="3" name="Graphique 4"/>
        <xdr:cNvGraphicFramePr/>
      </xdr:nvGraphicFramePr>
      <xdr:xfrm>
        <a:off x="456120" y="1815480"/>
        <a:ext cx="1166724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285840</xdr:colOff>
      <xdr:row>14</xdr:row>
      <xdr:rowOff>64440</xdr:rowOff>
    </xdr:from>
    <xdr:to>
      <xdr:col>12</xdr:col>
      <xdr:colOff>518760</xdr:colOff>
      <xdr:row>14</xdr:row>
      <xdr:rowOff>82080</xdr:rowOff>
    </xdr:to>
    <xdr:sp>
      <xdr:nvSpPr>
        <xdr:cNvPr id="4" name="Line 1"/>
        <xdr:cNvSpPr/>
      </xdr:nvSpPr>
      <xdr:spPr>
        <a:xfrm>
          <a:off x="1123920" y="2716200"/>
          <a:ext cx="9291240" cy="17640"/>
        </a:xfrm>
        <a:prstGeom prst="line">
          <a:avLst/>
        </a:prstGeom>
        <a:ln cap="rnd" w="36000">
          <a:solidFill>
            <a:srgbClr val="3465a4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</xdr:colOff>
      <xdr:row>0</xdr:row>
      <xdr:rowOff>0</xdr:rowOff>
    </xdr:from>
    <xdr:to>
      <xdr:col>2</xdr:col>
      <xdr:colOff>1201680</xdr:colOff>
      <xdr:row>3</xdr:row>
      <xdr:rowOff>77760</xdr:rowOff>
    </xdr:to>
    <xdr:pic>
      <xdr:nvPicPr>
        <xdr:cNvPr id="5" name="Image 2" descr=""/>
        <xdr:cNvPicPr/>
      </xdr:nvPicPr>
      <xdr:blipFill>
        <a:blip r:embed="rId3"/>
        <a:stretch/>
      </xdr:blipFill>
      <xdr:spPr>
        <a:xfrm>
          <a:off x="858240" y="0"/>
          <a:ext cx="1181520" cy="64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363600</xdr:colOff>
      <xdr:row>14</xdr:row>
      <xdr:rowOff>51840</xdr:rowOff>
    </xdr:from>
    <xdr:to>
      <xdr:col>2</xdr:col>
      <xdr:colOff>756360</xdr:colOff>
      <xdr:row>15</xdr:row>
      <xdr:rowOff>62280</xdr:rowOff>
    </xdr:to>
    <xdr:sp>
      <xdr:nvSpPr>
        <xdr:cNvPr id="6" name="CustomShape 1"/>
        <xdr:cNvSpPr/>
      </xdr:nvSpPr>
      <xdr:spPr>
        <a:xfrm>
          <a:off x="610920" y="2703600"/>
          <a:ext cx="983520" cy="200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fr-FR" sz="1000" spc="-1" strike="noStrike">
              <a:solidFill>
                <a:srgbClr val="0066cc"/>
              </a:solidFill>
              <a:uFill>
                <a:solidFill>
                  <a:srgbClr val="ffffff"/>
                </a:solidFill>
              </a:uFill>
              <a:latin typeface="Times New Roman"/>
            </a:rPr>
            <a:t>8879,82 €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138600</xdr:colOff>
      <xdr:row>0</xdr:row>
      <xdr:rowOff>10800</xdr:rowOff>
    </xdr:from>
    <xdr:to>
      <xdr:col>16</xdr:col>
      <xdr:colOff>68400</xdr:colOff>
      <xdr:row>3</xdr:row>
      <xdr:rowOff>129960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9749160" y="10800"/>
          <a:ext cx="748800" cy="69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484200</xdr:colOff>
      <xdr:row>0</xdr:row>
      <xdr:rowOff>0</xdr:rowOff>
    </xdr:from>
    <xdr:to>
      <xdr:col>4</xdr:col>
      <xdr:colOff>265680</xdr:colOff>
      <xdr:row>3</xdr:row>
      <xdr:rowOff>77760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303200" y="0"/>
          <a:ext cx="1029240" cy="64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5"/>
  <cols>
    <col collapsed="false" hidden="false" max="1" min="1" style="0" width="10.2602040816327"/>
    <col collapsed="false" hidden="false" max="2" min="2" style="0" width="15.2551020408163"/>
    <col collapsed="false" hidden="false" max="10" min="3" style="0" width="19.8418367346939"/>
    <col collapsed="false" hidden="false" max="1025" min="11" style="0" width="10.2602040816327"/>
  </cols>
  <sheetData>
    <row r="1" customFormat="false" ht="15" hidden="false" customHeight="false" outlineLevel="0" collapsed="false">
      <c r="C1" s="1"/>
      <c r="D1" s="1"/>
      <c r="E1" s="2"/>
      <c r="H1" s="3" t="s">
        <v>0</v>
      </c>
    </row>
    <row r="2" customFormat="false" ht="15" hidden="false" customHeight="false" outlineLevel="0" collapsed="false">
      <c r="C2" s="1"/>
      <c r="D2" s="1"/>
      <c r="E2" s="1"/>
    </row>
    <row r="3" customFormat="false" ht="15" hidden="false" customHeight="false" outlineLevel="0" collapsed="false">
      <c r="C3" s="1"/>
      <c r="D3" s="1"/>
      <c r="E3" s="1"/>
    </row>
    <row r="5" customFormat="false" ht="23.25" hidden="false" customHeight="true" outlineLevel="0" collapsed="false"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23.25" hidden="false" customHeight="tru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37.5" hidden="false" customHeight="true" outlineLevel="0" collapsed="false">
      <c r="B7" s="5" t="s">
        <v>2</v>
      </c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5" t="s">
        <v>7</v>
      </c>
      <c r="L7" s="5" t="s">
        <v>8</v>
      </c>
      <c r="M7" s="7" t="s">
        <v>9</v>
      </c>
      <c r="N7" s="8" t="s">
        <v>10</v>
      </c>
    </row>
    <row r="8" customFormat="false" ht="18.75" hidden="false" customHeight="true" outlineLevel="0" collapsed="false">
      <c r="B8" s="6"/>
      <c r="C8" s="9" t="s">
        <v>11</v>
      </c>
      <c r="D8" s="10" t="s">
        <v>12</v>
      </c>
      <c r="E8" s="9" t="s">
        <v>11</v>
      </c>
      <c r="F8" s="10" t="s">
        <v>12</v>
      </c>
      <c r="G8" s="9" t="s">
        <v>11</v>
      </c>
      <c r="H8" s="10" t="s">
        <v>12</v>
      </c>
      <c r="I8" s="9" t="s">
        <v>11</v>
      </c>
      <c r="J8" s="10" t="s">
        <v>12</v>
      </c>
      <c r="K8" s="5"/>
      <c r="L8" s="5"/>
      <c r="M8" s="7"/>
      <c r="N8" s="8"/>
    </row>
    <row r="9" customFormat="false" ht="18.75" hidden="false" customHeight="false" outlineLevel="0" collapsed="false">
      <c r="B9" s="6"/>
      <c r="C9" s="9"/>
      <c r="D9" s="10"/>
      <c r="E9" s="9"/>
      <c r="F9" s="10"/>
      <c r="G9" s="9"/>
      <c r="H9" s="10"/>
      <c r="I9" s="9"/>
      <c r="J9" s="10"/>
      <c r="K9" s="5"/>
      <c r="L9" s="5"/>
      <c r="M9" s="7"/>
      <c r="N9" s="8"/>
    </row>
    <row r="10" customFormat="false" ht="15" hidden="false" customHeight="false" outlineLevel="0" collapsed="false">
      <c r="B10" s="11" t="n">
        <v>42639</v>
      </c>
      <c r="C10" s="12" t="n">
        <v>0</v>
      </c>
      <c r="D10" s="13" t="n">
        <v>2</v>
      </c>
      <c r="E10" s="12" t="n">
        <v>0</v>
      </c>
      <c r="F10" s="13" t="n">
        <v>2</v>
      </c>
      <c r="G10" s="12" t="n">
        <v>0</v>
      </c>
      <c r="H10" s="13" t="n">
        <v>2</v>
      </c>
      <c r="I10" s="12" t="n">
        <v>0</v>
      </c>
      <c r="J10" s="13" t="n">
        <v>2</v>
      </c>
      <c r="K10" s="14" t="n">
        <f aca="false">SUM(C10:J10)</f>
        <v>8</v>
      </c>
      <c r="L10" s="15" t="n">
        <v>0</v>
      </c>
      <c r="M10" s="16" t="n">
        <f aca="false">(C10+E10+G10+I10)*$K$24+(D10+F10+H10+J10)*$K$24+K10*$H$24+L10*$E$24</f>
        <v>479.99</v>
      </c>
      <c r="N10" s="17" t="n">
        <f aca="false">M10</f>
        <v>479.99</v>
      </c>
    </row>
    <row r="11" customFormat="false" ht="15" hidden="false" customHeight="false" outlineLevel="0" collapsed="false">
      <c r="B11" s="11" t="n">
        <v>42646</v>
      </c>
      <c r="C11" s="12" t="n">
        <v>0</v>
      </c>
      <c r="D11" s="13" t="n">
        <v>2</v>
      </c>
      <c r="E11" s="12" t="n">
        <v>0</v>
      </c>
      <c r="F11" s="13" t="n">
        <v>2</v>
      </c>
      <c r="G11" s="12" t="n">
        <v>0</v>
      </c>
      <c r="H11" s="13" t="n">
        <v>2</v>
      </c>
      <c r="I11" s="12" t="n">
        <v>0</v>
      </c>
      <c r="J11" s="13" t="n">
        <v>2</v>
      </c>
      <c r="K11" s="14" t="n">
        <f aca="false">SUM(C11:J11)</f>
        <v>8</v>
      </c>
      <c r="L11" s="15" t="n">
        <v>0</v>
      </c>
      <c r="M11" s="16" t="n">
        <f aca="false">(C11+E11+G11+I11)*$K$24+(D11+F11+H11+J11)*$K$24+K11*$H$24+L11*$E$24</f>
        <v>479.99</v>
      </c>
      <c r="N11" s="17" t="n">
        <f aca="false">N10+M11</f>
        <v>959.98</v>
      </c>
    </row>
    <row r="12" customFormat="false" ht="15" hidden="false" customHeight="false" outlineLevel="0" collapsed="false">
      <c r="B12" s="11" t="n">
        <v>42653</v>
      </c>
      <c r="C12" s="12" t="n">
        <v>0</v>
      </c>
      <c r="D12" s="13" t="n">
        <v>1</v>
      </c>
      <c r="E12" s="12" t="n">
        <v>0</v>
      </c>
      <c r="F12" s="13" t="n">
        <v>2</v>
      </c>
      <c r="G12" s="12" t="n">
        <v>0</v>
      </c>
      <c r="H12" s="13" t="n">
        <v>2</v>
      </c>
      <c r="I12" s="12" t="n">
        <v>0</v>
      </c>
      <c r="J12" s="13" t="n">
        <v>2</v>
      </c>
      <c r="K12" s="14" t="n">
        <f aca="false">SUM(C12:J12)</f>
        <v>7</v>
      </c>
      <c r="L12" s="15" t="n">
        <v>0</v>
      </c>
      <c r="M12" s="16" t="n">
        <f aca="false">(C12+E12+G12+I12)*$K$24+(D12+F12+H12+J12)*$K$24+K12*$H$24+L12*$E$24</f>
        <v>419.99125</v>
      </c>
      <c r="N12" s="17" t="n">
        <f aca="false">N11+M12</f>
        <v>1379.97125</v>
      </c>
    </row>
    <row r="13" customFormat="false" ht="15" hidden="false" customHeight="false" outlineLevel="0" collapsed="false">
      <c r="B13" s="11" t="n">
        <v>42660</v>
      </c>
      <c r="C13" s="12" t="n">
        <v>0</v>
      </c>
      <c r="D13" s="13" t="n">
        <v>4</v>
      </c>
      <c r="E13" s="12" t="n">
        <v>0</v>
      </c>
      <c r="F13" s="13" t="n">
        <v>3.5</v>
      </c>
      <c r="G13" s="12" t="n">
        <v>0</v>
      </c>
      <c r="H13" s="13" t="n">
        <v>3.5</v>
      </c>
      <c r="I13" s="12" t="n">
        <v>0</v>
      </c>
      <c r="J13" s="13" t="n">
        <v>3.5</v>
      </c>
      <c r="K13" s="14" t="n">
        <f aca="false">SUM(C13:J13)</f>
        <v>14.5</v>
      </c>
      <c r="L13" s="15" t="n">
        <v>0</v>
      </c>
      <c r="M13" s="16" t="n">
        <f aca="false">(C13+E13+G13+I13)*$K$24+(D13+F13+H13+J13)*$K$24+K13*$H$24+L13*$E$24</f>
        <v>869.981875</v>
      </c>
      <c r="N13" s="17" t="n">
        <f aca="false">N12+M13</f>
        <v>2249.953125</v>
      </c>
    </row>
    <row r="14" customFormat="false" ht="15" hidden="false" customHeight="false" outlineLevel="0" collapsed="false">
      <c r="B14" s="11" t="n">
        <v>42667</v>
      </c>
      <c r="C14" s="12" t="n">
        <v>0</v>
      </c>
      <c r="D14" s="13" t="n">
        <v>4</v>
      </c>
      <c r="E14" s="12" t="n">
        <v>0</v>
      </c>
      <c r="F14" s="13" t="n">
        <v>4</v>
      </c>
      <c r="G14" s="12" t="n">
        <v>0</v>
      </c>
      <c r="H14" s="13" t="n">
        <v>4</v>
      </c>
      <c r="I14" s="12" t="n">
        <v>0</v>
      </c>
      <c r="J14" s="13" t="n">
        <v>4</v>
      </c>
      <c r="K14" s="14" t="n">
        <f aca="false">SUM(C14:J14)</f>
        <v>16</v>
      </c>
      <c r="L14" s="15" t="n">
        <v>1</v>
      </c>
      <c r="M14" s="16" t="n">
        <f aca="false">(C14+E14+G14+I14)*$K$24+(D14+F14+H14+J14)*$K$24+K14*$H$24+L14*$E$24</f>
        <v>1059.98</v>
      </c>
      <c r="N14" s="17" t="n">
        <f aca="false">N13+M14</f>
        <v>3309.933125</v>
      </c>
    </row>
    <row r="15" customFormat="false" ht="15" hidden="false" customHeight="false" outlineLevel="0" collapsed="false">
      <c r="B15" s="11" t="n">
        <v>42674</v>
      </c>
      <c r="C15" s="12" t="n">
        <v>0</v>
      </c>
      <c r="D15" s="13" t="n">
        <v>3.5</v>
      </c>
      <c r="E15" s="12" t="n">
        <v>0</v>
      </c>
      <c r="F15" s="13" t="n">
        <v>3</v>
      </c>
      <c r="G15" s="12" t="n">
        <v>0</v>
      </c>
      <c r="H15" s="13" t="n">
        <v>3</v>
      </c>
      <c r="I15" s="12" t="n">
        <v>0</v>
      </c>
      <c r="J15" s="13" t="n">
        <v>3</v>
      </c>
      <c r="K15" s="14" t="n">
        <f aca="false">SUM(C15:J15)</f>
        <v>12.5</v>
      </c>
      <c r="L15" s="15" t="n">
        <v>0</v>
      </c>
      <c r="M15" s="16" t="n">
        <f aca="false">(C15+E15+G15+I15)*$K$24+(D15+F15+H15+J15)*$K$24+K15*$H$24+L15*$E$24</f>
        <v>749.984375</v>
      </c>
      <c r="N15" s="17" t="n">
        <f aca="false">N14+M15</f>
        <v>4059.9175</v>
      </c>
    </row>
    <row r="16" customFormat="false" ht="15" hidden="false" customHeight="false" outlineLevel="0" collapsed="false">
      <c r="B16" s="11" t="n">
        <v>42681</v>
      </c>
      <c r="C16" s="12" t="n">
        <v>0</v>
      </c>
      <c r="D16" s="13" t="n">
        <v>4</v>
      </c>
      <c r="E16" s="12" t="n">
        <v>0</v>
      </c>
      <c r="F16" s="13" t="n">
        <v>3.5</v>
      </c>
      <c r="G16" s="12" t="n">
        <v>0</v>
      </c>
      <c r="H16" s="13" t="n">
        <v>4</v>
      </c>
      <c r="I16" s="12" t="n">
        <v>0</v>
      </c>
      <c r="J16" s="13" t="n">
        <v>4</v>
      </c>
      <c r="K16" s="14" t="n">
        <f aca="false">SUM(C16:J16)</f>
        <v>15.5</v>
      </c>
      <c r="L16" s="15" t="n">
        <v>0</v>
      </c>
      <c r="M16" s="16" t="n">
        <f aca="false">(C16+E16+G16+I16)*$K$24+(D16+F16+H16+J16)*$K$24+K16*$H$24+L16*$E$24</f>
        <v>929.980625</v>
      </c>
      <c r="N16" s="17" t="n">
        <f aca="false">N15+M16</f>
        <v>4989.898125</v>
      </c>
    </row>
    <row r="17" customFormat="false" ht="15" hidden="false" customHeight="false" outlineLevel="0" collapsed="false">
      <c r="B17" s="11" t="n">
        <v>42688</v>
      </c>
      <c r="C17" s="12" t="n">
        <v>0</v>
      </c>
      <c r="D17" s="13" t="n">
        <v>4</v>
      </c>
      <c r="E17" s="12" t="n">
        <v>0</v>
      </c>
      <c r="F17" s="13" t="n">
        <v>3.5</v>
      </c>
      <c r="G17" s="12" t="n">
        <v>0</v>
      </c>
      <c r="H17" s="13" t="n">
        <v>4</v>
      </c>
      <c r="I17" s="12" t="n">
        <v>0</v>
      </c>
      <c r="J17" s="13" t="n">
        <v>3.5</v>
      </c>
      <c r="K17" s="14" t="n">
        <f aca="false">SUM(C17:J17)</f>
        <v>15</v>
      </c>
      <c r="L17" s="15" t="n">
        <v>0</v>
      </c>
      <c r="M17" s="16" t="n">
        <f aca="false">(C17+E17+G17+I17)*$K$24+(D17+F17+H17+J17)*$K$24+K17*$H$24+L17*$E$24</f>
        <v>899.98125</v>
      </c>
      <c r="N17" s="17" t="n">
        <f aca="false">N16+M17</f>
        <v>5889.879375</v>
      </c>
    </row>
    <row r="18" customFormat="false" ht="15" hidden="false" customHeight="false" outlineLevel="0" collapsed="false">
      <c r="B18" s="11" t="n">
        <v>42695</v>
      </c>
      <c r="C18" s="12" t="n">
        <v>0</v>
      </c>
      <c r="D18" s="13" t="n">
        <v>3</v>
      </c>
      <c r="E18" s="12" t="n">
        <v>0</v>
      </c>
      <c r="F18" s="13" t="n">
        <v>3.5</v>
      </c>
      <c r="G18" s="12" t="n">
        <v>0</v>
      </c>
      <c r="H18" s="13" t="n">
        <v>4</v>
      </c>
      <c r="I18" s="12" t="n">
        <v>0</v>
      </c>
      <c r="J18" s="13" t="n">
        <v>4</v>
      </c>
      <c r="K18" s="14" t="n">
        <f aca="false">SUM(C18:J18)</f>
        <v>14.5</v>
      </c>
      <c r="L18" s="15" t="n">
        <v>1</v>
      </c>
      <c r="M18" s="16" t="n">
        <f aca="false">(C18+E18+G18+I18)*$K$24+(D18+F18+H18+J18)*$K$24+K18*$H$24+L18*$E$24</f>
        <v>969.981875</v>
      </c>
      <c r="N18" s="17" t="n">
        <f aca="false">N17+M18</f>
        <v>6859.86125</v>
      </c>
    </row>
    <row r="19" customFormat="false" ht="15" hidden="false" customHeight="false" outlineLevel="0" collapsed="false">
      <c r="B19" s="11" t="n">
        <v>42702</v>
      </c>
      <c r="C19" s="12" t="n">
        <v>0</v>
      </c>
      <c r="D19" s="13" t="n">
        <v>3.5</v>
      </c>
      <c r="E19" s="12" t="n">
        <v>0</v>
      </c>
      <c r="F19" s="13" t="n">
        <v>4</v>
      </c>
      <c r="G19" s="12" t="n">
        <v>0</v>
      </c>
      <c r="H19" s="13" t="n">
        <v>4.5</v>
      </c>
      <c r="I19" s="12" t="n">
        <v>0</v>
      </c>
      <c r="J19" s="13" t="n">
        <v>3.5</v>
      </c>
      <c r="K19" s="14" t="n">
        <f aca="false">SUM(C19:J19)</f>
        <v>15.5</v>
      </c>
      <c r="L19" s="15" t="n">
        <v>0</v>
      </c>
      <c r="M19" s="16" t="n">
        <f aca="false">(C19+E19+G19+I19)*$K$24+(D19+F19+H19+J19)*$K$24+K19*$H$24+L19*$E$24</f>
        <v>929.980625</v>
      </c>
      <c r="N19" s="17" t="n">
        <f aca="false">N18+M19</f>
        <v>7789.841875</v>
      </c>
    </row>
    <row r="20" customFormat="false" ht="15" hidden="false" customHeight="false" outlineLevel="0" collapsed="false">
      <c r="B20" s="11" t="n">
        <v>42709</v>
      </c>
      <c r="C20" s="12" t="n">
        <v>0</v>
      </c>
      <c r="D20" s="13" t="n">
        <v>2.5</v>
      </c>
      <c r="E20" s="12" t="n">
        <v>0</v>
      </c>
      <c r="F20" s="13" t="n">
        <v>2</v>
      </c>
      <c r="G20" s="12" t="n">
        <v>0</v>
      </c>
      <c r="H20" s="13" t="n">
        <v>2</v>
      </c>
      <c r="I20" s="12" t="n">
        <v>0</v>
      </c>
      <c r="J20" s="13" t="n">
        <v>2</v>
      </c>
      <c r="K20" s="14" t="n">
        <f aca="false">SUM(C20:J20)</f>
        <v>8.5</v>
      </c>
      <c r="L20" s="15" t="n">
        <v>0</v>
      </c>
      <c r="M20" s="16" t="n">
        <f aca="false">(C20+E20+G20+I20)*$K$24+(D20+F20+H20+J20)*$K$24+K20*$H$24+L20*$E$24</f>
        <v>509.989375</v>
      </c>
      <c r="N20" s="17" t="n">
        <f aca="false">N19+M20</f>
        <v>8299.83125</v>
      </c>
    </row>
    <row r="21" customFormat="false" ht="15" hidden="false" customHeight="false" outlineLevel="0" collapsed="false">
      <c r="B21" s="11" t="n">
        <v>42716</v>
      </c>
      <c r="C21" s="12" t="n">
        <v>0</v>
      </c>
      <c r="D21" s="13" t="n">
        <v>2</v>
      </c>
      <c r="E21" s="12" t="n">
        <v>0</v>
      </c>
      <c r="F21" s="13" t="n">
        <v>2</v>
      </c>
      <c r="G21" s="12" t="n">
        <v>0</v>
      </c>
      <c r="H21" s="13" t="n">
        <v>2</v>
      </c>
      <c r="I21" s="12" t="n">
        <v>0</v>
      </c>
      <c r="J21" s="13" t="n">
        <v>2</v>
      </c>
      <c r="K21" s="14" t="n">
        <f aca="false">SUM(C21:J21)</f>
        <v>8</v>
      </c>
      <c r="L21" s="15" t="n">
        <v>1</v>
      </c>
      <c r="M21" s="16" t="n">
        <f aca="false">(C21+E21+G21+I21)*$K$24+(D21+F21+H21+J21)*$K$24+K21*$H$24+L21*$E$24</f>
        <v>579.99</v>
      </c>
      <c r="N21" s="17" t="n">
        <f aca="false">N20+M21</f>
        <v>8879.82125</v>
      </c>
    </row>
    <row r="22" customFormat="false" ht="18.75" hidden="false" customHeight="false" outlineLevel="0" collapsed="false">
      <c r="B22" s="18" t="s">
        <v>13</v>
      </c>
      <c r="C22" s="19" t="n">
        <f aca="false">SUM(C10:C21)</f>
        <v>0</v>
      </c>
      <c r="D22" s="19" t="n">
        <f aca="false">SUM(D10:D21)</f>
        <v>35.5</v>
      </c>
      <c r="E22" s="19" t="n">
        <f aca="false">SUM(E10:E21)</f>
        <v>0</v>
      </c>
      <c r="F22" s="19" t="n">
        <f aca="false">SUM(F10:F21)</f>
        <v>35</v>
      </c>
      <c r="G22" s="19" t="n">
        <f aca="false">SUM(G10:G21)</f>
        <v>0</v>
      </c>
      <c r="H22" s="19" t="n">
        <f aca="false">SUM(H10:H21)</f>
        <v>37</v>
      </c>
      <c r="I22" s="19" t="n">
        <f aca="false">SUM(I10:I21)</f>
        <v>0</v>
      </c>
      <c r="J22" s="19" t="n">
        <f aca="false">SUM(J10:J21)</f>
        <v>35.5</v>
      </c>
      <c r="K22" s="19" t="n">
        <f aca="false">SUM(K10:K21)</f>
        <v>143</v>
      </c>
      <c r="L22" s="19" t="n">
        <f aca="false">SUM(L10:L21)</f>
        <v>3</v>
      </c>
      <c r="M22" s="20"/>
      <c r="N22" s="21" t="n">
        <f aca="false">N21</f>
        <v>8879.82125</v>
      </c>
    </row>
    <row r="24" customFormat="false" ht="18.75" hidden="false" customHeight="false" outlineLevel="0" collapsed="false">
      <c r="C24" s="22" t="s">
        <v>14</v>
      </c>
      <c r="D24" s="22"/>
      <c r="E24" s="23" t="n">
        <v>100</v>
      </c>
      <c r="F24" s="22" t="s">
        <v>15</v>
      </c>
      <c r="G24" s="22"/>
      <c r="H24" s="23" t="n">
        <v>10</v>
      </c>
      <c r="I24" s="22" t="s">
        <v>16</v>
      </c>
      <c r="J24" s="22"/>
      <c r="K24" s="24" t="n">
        <f aca="false">'Taux horaire d''un technicien'!E15</f>
        <v>49.99875</v>
      </c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3"/>
      <c r="G26" s="3"/>
      <c r="H26" s="3"/>
      <c r="I26" s="25"/>
      <c r="J26" s="3"/>
      <c r="K26" s="3"/>
      <c r="L26" s="2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B27" s="2"/>
      <c r="C27" s="2"/>
      <c r="D27" s="2"/>
      <c r="E27" s="2"/>
      <c r="F27" s="3"/>
      <c r="G27" s="26"/>
      <c r="H27" s="3" t="s">
        <v>17</v>
      </c>
      <c r="I27" s="27" t="n">
        <f aca="false">N22</f>
        <v>8879.82125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F29" s="25" t="s">
        <v>18</v>
      </c>
      <c r="G29" s="3" t="s">
        <v>6</v>
      </c>
      <c r="H29" s="3" t="s">
        <v>19</v>
      </c>
      <c r="I29" s="25" t="s">
        <v>20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B30" s="28"/>
      <c r="F30" s="3" t="s">
        <v>21</v>
      </c>
      <c r="G30" s="29" t="n">
        <v>42703</v>
      </c>
      <c r="H30" s="3" t="s">
        <v>22</v>
      </c>
      <c r="I30" s="30" t="s">
        <v>23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mergeCells count="14">
    <mergeCell ref="B5:N6"/>
    <mergeCell ref="C7:D7"/>
    <mergeCell ref="E7:F7"/>
    <mergeCell ref="G7:H7"/>
    <mergeCell ref="I7:J7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6326530612245"/>
    <col collapsed="false" hidden="false" max="9" min="2" style="0" width="19.8418367346939"/>
    <col collapsed="false" hidden="false" max="11" min="10" style="0" width="8.77551020408163"/>
    <col collapsed="false" hidden="false" max="12" min="12" style="0" width="13.0918367346939"/>
    <col collapsed="false" hidden="false" max="13" min="13" style="0" width="11.2040816326531"/>
    <col collapsed="false" hidden="false" max="1025" min="14" style="0" width="8.50510204081633"/>
  </cols>
  <sheetData>
    <row r="1" s="31" customFormat="true" ht="15" hidden="false" customHeight="false" outlineLevel="0" collapsed="false">
      <c r="B1" s="1"/>
      <c r="C1" s="1"/>
      <c r="D1" s="2"/>
      <c r="G1" s="3" t="s">
        <v>0</v>
      </c>
    </row>
    <row r="2" customFormat="false" ht="15" hidden="false" customHeight="false" outlineLevel="0" collapsed="false">
      <c r="A2" s="31"/>
      <c r="B2" s="1"/>
      <c r="C2" s="1"/>
      <c r="D2" s="1"/>
    </row>
    <row r="3" customFormat="false" ht="15" hidden="false" customHeight="false" outlineLevel="0" collapsed="false">
      <c r="A3" s="31"/>
      <c r="B3" s="1"/>
      <c r="C3" s="1"/>
      <c r="D3" s="1"/>
    </row>
    <row r="4" customFormat="false" ht="15" hidden="false" customHeight="false" outlineLevel="0" collapsed="false">
      <c r="A4" s="31"/>
    </row>
    <row r="5" customFormat="false" ht="15" hidden="false" customHeight="true" outlineLevel="0" collapsed="false">
      <c r="A5" s="4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7.45" hidden="false" customHeight="true" outlineLevel="0" collapsed="false">
      <c r="A7" s="5" t="s">
        <v>2</v>
      </c>
      <c r="B7" s="6" t="s">
        <v>3</v>
      </c>
      <c r="C7" s="6"/>
      <c r="D7" s="6" t="s">
        <v>4</v>
      </c>
      <c r="E7" s="6"/>
      <c r="F7" s="6" t="s">
        <v>5</v>
      </c>
      <c r="G7" s="6"/>
      <c r="H7" s="6" t="s">
        <v>6</v>
      </c>
      <c r="I7" s="6"/>
      <c r="J7" s="5" t="s">
        <v>7</v>
      </c>
      <c r="K7" s="5" t="s">
        <v>8</v>
      </c>
      <c r="L7" s="7" t="s">
        <v>9</v>
      </c>
      <c r="M7" s="8" t="s">
        <v>10</v>
      </c>
    </row>
    <row r="8" customFormat="false" ht="18.75" hidden="false" customHeight="true" outlineLevel="0" collapsed="false">
      <c r="A8" s="6"/>
      <c r="B8" s="9" t="s">
        <v>11</v>
      </c>
      <c r="C8" s="32" t="s">
        <v>12</v>
      </c>
      <c r="D8" s="9" t="s">
        <v>11</v>
      </c>
      <c r="E8" s="32" t="s">
        <v>12</v>
      </c>
      <c r="F8" s="9" t="s">
        <v>11</v>
      </c>
      <c r="G8" s="32" t="s">
        <v>12</v>
      </c>
      <c r="H8" s="9" t="s">
        <v>11</v>
      </c>
      <c r="I8" s="32" t="s">
        <v>12</v>
      </c>
      <c r="J8" s="5"/>
      <c r="K8" s="5"/>
      <c r="L8" s="7"/>
      <c r="M8" s="8"/>
    </row>
    <row r="9" customFormat="false" ht="17.35" hidden="false" customHeight="false" outlineLevel="0" collapsed="false">
      <c r="A9" s="6"/>
      <c r="B9" s="9"/>
      <c r="C9" s="32"/>
      <c r="D9" s="9"/>
      <c r="E9" s="32"/>
      <c r="F9" s="9"/>
      <c r="G9" s="32"/>
      <c r="H9" s="9"/>
      <c r="I9" s="32"/>
      <c r="J9" s="5"/>
      <c r="K9" s="5"/>
      <c r="L9" s="7"/>
      <c r="M9" s="8"/>
    </row>
    <row r="10" s="39" customFormat="true" ht="13.8" hidden="false" customHeight="false" outlineLevel="0" collapsed="false">
      <c r="A10" s="11" t="n">
        <v>42639</v>
      </c>
      <c r="B10" s="33" t="n">
        <f aca="false">'Prix de revient initial S3'!C10</f>
        <v>0</v>
      </c>
      <c r="C10" s="34" t="n">
        <f aca="false">'Prix de revient initial S3'!D10</f>
        <v>2</v>
      </c>
      <c r="D10" s="33" t="n">
        <f aca="false">'Prix de revient initial S3'!E10</f>
        <v>0</v>
      </c>
      <c r="E10" s="34" t="n">
        <f aca="false">'Prix de revient initial S3'!F10</f>
        <v>2</v>
      </c>
      <c r="F10" s="33" t="n">
        <f aca="false">'Prix de revient initial S3'!G10</f>
        <v>0</v>
      </c>
      <c r="G10" s="34" t="n">
        <f aca="false">'Prix de revient initial S3'!H10</f>
        <v>2</v>
      </c>
      <c r="H10" s="33" t="n">
        <f aca="false">'Prix de revient initial S3'!I10</f>
        <v>0</v>
      </c>
      <c r="I10" s="34" t="n">
        <f aca="false">'Prix de revient initial S3'!J10</f>
        <v>2</v>
      </c>
      <c r="J10" s="35" t="n">
        <f aca="false">'Prix de revient initial S3'!K10</f>
        <v>8</v>
      </c>
      <c r="K10" s="36" t="n">
        <f aca="false">'Prix de revient initial S3'!L10</f>
        <v>0</v>
      </c>
      <c r="L10" s="37" t="n">
        <f aca="false">(B10+D10+F10+H10)*$J$24+(C10+E10+G10+I10)*$J$24+J10*$G$24+K10*$D$24</f>
        <v>479.99</v>
      </c>
      <c r="M10" s="38" t="n">
        <f aca="false">L10</f>
        <v>479.99</v>
      </c>
    </row>
    <row r="11" customFormat="false" ht="13.8" hidden="false" customHeight="false" outlineLevel="0" collapsed="false">
      <c r="A11" s="11" t="n">
        <v>42646</v>
      </c>
      <c r="B11" s="33" t="n">
        <v>0</v>
      </c>
      <c r="C11" s="34" t="n">
        <v>2</v>
      </c>
      <c r="D11" s="33" t="n">
        <v>0</v>
      </c>
      <c r="E11" s="34" t="n">
        <v>2</v>
      </c>
      <c r="F11" s="33" t="n">
        <v>0</v>
      </c>
      <c r="G11" s="34" t="n">
        <v>2</v>
      </c>
      <c r="H11" s="33" t="n">
        <v>0</v>
      </c>
      <c r="I11" s="34" t="n">
        <v>2</v>
      </c>
      <c r="J11" s="35" t="n">
        <f aca="false">SUM(B11:I11)</f>
        <v>8</v>
      </c>
      <c r="K11" s="36" t="n">
        <v>0</v>
      </c>
      <c r="L11" s="37" t="n">
        <f aca="false">(B11+D11+F11+H11)*$J$24+(C11+E11+G11+I11)*$J$24+J11*$G$24+K11*$D$24</f>
        <v>479.99</v>
      </c>
      <c r="M11" s="38" t="n">
        <f aca="false">M10+L11</f>
        <v>959.98</v>
      </c>
    </row>
    <row r="12" customFormat="false" ht="13.8" hidden="false" customHeight="false" outlineLevel="0" collapsed="false">
      <c r="A12" s="11" t="n">
        <v>42653</v>
      </c>
      <c r="B12" s="33" t="n">
        <v>0</v>
      </c>
      <c r="C12" s="34" t="n">
        <v>1</v>
      </c>
      <c r="D12" s="33" t="n">
        <v>0</v>
      </c>
      <c r="E12" s="34" t="n">
        <v>2</v>
      </c>
      <c r="F12" s="33" t="n">
        <v>0</v>
      </c>
      <c r="G12" s="34" t="n">
        <v>2</v>
      </c>
      <c r="H12" s="33" t="n">
        <v>0</v>
      </c>
      <c r="I12" s="34" t="n">
        <v>2</v>
      </c>
      <c r="J12" s="35" t="n">
        <f aca="false">SUM(B12:I12)</f>
        <v>7</v>
      </c>
      <c r="K12" s="36" t="n">
        <v>0</v>
      </c>
      <c r="L12" s="37" t="n">
        <f aca="false">(B12+D12+F12+H12)*$J$24+(C12+E12+G12+I12)*$J$24+J12*$G$24+K12*$D$24</f>
        <v>419.99125</v>
      </c>
      <c r="M12" s="38" t="n">
        <f aca="false">M11+L12</f>
        <v>1379.97125</v>
      </c>
    </row>
    <row r="13" customFormat="false" ht="13.8" hidden="false" customHeight="false" outlineLevel="0" collapsed="false">
      <c r="A13" s="11" t="n">
        <v>42660</v>
      </c>
      <c r="B13" s="33" t="n">
        <v>0</v>
      </c>
      <c r="C13" s="34" t="n">
        <v>4</v>
      </c>
      <c r="D13" s="33" t="n">
        <v>0</v>
      </c>
      <c r="E13" s="34" t="n">
        <v>3</v>
      </c>
      <c r="F13" s="33" t="n">
        <v>0</v>
      </c>
      <c r="G13" s="34" t="n">
        <v>3</v>
      </c>
      <c r="H13" s="33" t="n">
        <v>0</v>
      </c>
      <c r="I13" s="34" t="n">
        <v>3</v>
      </c>
      <c r="J13" s="35" t="n">
        <f aca="false">SUM(B13:I13)</f>
        <v>14.5</v>
      </c>
      <c r="K13" s="36" t="n">
        <v>0</v>
      </c>
      <c r="L13" s="37" t="n">
        <f aca="false">(B13+D13+F13+H13)*$J$24+(C13+E13+G13+I13)*$J$24+J13*$G$24+K13*$D$24</f>
        <v>794.98375</v>
      </c>
      <c r="M13" s="38" t="n">
        <f aca="false">M12+L13</f>
        <v>2174.955</v>
      </c>
    </row>
    <row r="14" customFormat="false" ht="13.8" hidden="false" customHeight="false" outlineLevel="0" collapsed="false">
      <c r="A14" s="11" t="n">
        <v>42667</v>
      </c>
      <c r="B14" s="33" t="n">
        <v>0</v>
      </c>
      <c r="C14" s="34" t="n">
        <v>3.5</v>
      </c>
      <c r="D14" s="33" t="n">
        <v>0</v>
      </c>
      <c r="E14" s="34" t="n">
        <v>3</v>
      </c>
      <c r="F14" s="33" t="n">
        <v>0</v>
      </c>
      <c r="G14" s="34" t="n">
        <v>3</v>
      </c>
      <c r="H14" s="33" t="n">
        <v>0</v>
      </c>
      <c r="I14" s="34" t="n">
        <v>3</v>
      </c>
      <c r="J14" s="35" t="n">
        <f aca="false">SUM(B14:I14)</f>
        <v>16</v>
      </c>
      <c r="K14" s="36" t="n">
        <v>1</v>
      </c>
      <c r="L14" s="37" t="n">
        <f aca="false">(B14+D14+F14+H14)*$J$24+(C14+E14+G14+I14)*$J$24+J14*$G$24+K14*$D$24</f>
        <v>884.984375</v>
      </c>
      <c r="M14" s="38" t="n">
        <f aca="false">M13+L14</f>
        <v>3059.939375</v>
      </c>
    </row>
    <row r="15" customFormat="false" ht="13.8" hidden="false" customHeight="false" outlineLevel="0" collapsed="false">
      <c r="A15" s="11" t="n">
        <v>42674</v>
      </c>
      <c r="B15" s="33" t="n">
        <v>0</v>
      </c>
      <c r="C15" s="34" t="n">
        <v>3.5</v>
      </c>
      <c r="D15" s="33" t="n">
        <v>0</v>
      </c>
      <c r="E15" s="34" t="n">
        <v>3</v>
      </c>
      <c r="F15" s="33" t="n">
        <v>0</v>
      </c>
      <c r="G15" s="34" t="n">
        <v>3</v>
      </c>
      <c r="H15" s="33" t="n">
        <v>0</v>
      </c>
      <c r="I15" s="34" t="n">
        <v>3</v>
      </c>
      <c r="J15" s="35" t="n">
        <f aca="false">SUM(B15:I15)</f>
        <v>12.5</v>
      </c>
      <c r="K15" s="36" t="n">
        <v>0</v>
      </c>
      <c r="L15" s="37" t="n">
        <f aca="false">(B15+D15+F15+H15)*$J$24+(C15+E15+G15+I15)*$J$24+J15*$G$24+K15*$D$24</f>
        <v>749.984375</v>
      </c>
      <c r="M15" s="38" t="n">
        <f aca="false">M14+L15</f>
        <v>3809.92375</v>
      </c>
    </row>
    <row r="16" customFormat="false" ht="13.8" hidden="false" customHeight="false" outlineLevel="0" collapsed="false">
      <c r="A16" s="11" t="n">
        <v>42681</v>
      </c>
      <c r="B16" s="33" t="n">
        <v>0</v>
      </c>
      <c r="C16" s="34" t="n">
        <v>4</v>
      </c>
      <c r="D16" s="33" t="n">
        <v>0</v>
      </c>
      <c r="E16" s="34" t="n">
        <v>3.5</v>
      </c>
      <c r="F16" s="33" t="n">
        <v>0</v>
      </c>
      <c r="G16" s="34" t="n">
        <v>4</v>
      </c>
      <c r="H16" s="33" t="n">
        <v>0</v>
      </c>
      <c r="I16" s="34" t="n">
        <v>4</v>
      </c>
      <c r="J16" s="35" t="n">
        <f aca="false">SUM(B16:I16)</f>
        <v>15.5</v>
      </c>
      <c r="K16" s="36" t="n">
        <v>0</v>
      </c>
      <c r="L16" s="37" t="n">
        <f aca="false">(B16+D16+F16+H16)*$J$24+(C16+E16+G16+I16)*$J$24+J16*$G$24+K16*$D$24</f>
        <v>929.980625</v>
      </c>
      <c r="M16" s="38" t="n">
        <f aca="false">M15+L16</f>
        <v>4739.904375</v>
      </c>
    </row>
    <row r="17" customFormat="false" ht="13.8" hidden="false" customHeight="false" outlineLevel="0" collapsed="false">
      <c r="A17" s="11" t="n">
        <v>42688</v>
      </c>
      <c r="B17" s="33" t="n">
        <v>0</v>
      </c>
      <c r="C17" s="34" t="n">
        <v>4</v>
      </c>
      <c r="D17" s="33" t="n">
        <v>0</v>
      </c>
      <c r="E17" s="34" t="n">
        <v>4</v>
      </c>
      <c r="F17" s="33" t="n">
        <v>0</v>
      </c>
      <c r="G17" s="34" t="n">
        <v>4</v>
      </c>
      <c r="H17" s="33" t="n">
        <v>0</v>
      </c>
      <c r="I17" s="34" t="n">
        <v>4</v>
      </c>
      <c r="J17" s="35" t="n">
        <f aca="false">SUM(B17:I17)</f>
        <v>16</v>
      </c>
      <c r="K17" s="36" t="n">
        <v>0</v>
      </c>
      <c r="L17" s="37" t="n">
        <f aca="false">(B17+D17+F17+H17)*$J$24+(C17+E17+G17+I17)*$J$24+J17*$G$24+K17*$D$24</f>
        <v>959.98</v>
      </c>
      <c r="M17" s="38" t="n">
        <f aca="false">M16+L17</f>
        <v>5699.884375</v>
      </c>
    </row>
    <row r="18" customFormat="false" ht="13.8" hidden="false" customHeight="false" outlineLevel="0" collapsed="false">
      <c r="A18" s="11" t="n">
        <v>42695</v>
      </c>
      <c r="B18" s="33" t="n">
        <v>0</v>
      </c>
      <c r="C18" s="34" t="n">
        <v>4</v>
      </c>
      <c r="D18" s="33" t="n">
        <v>0</v>
      </c>
      <c r="E18" s="34" t="n">
        <v>3</v>
      </c>
      <c r="F18" s="33" t="n">
        <v>0</v>
      </c>
      <c r="G18" s="34" t="n">
        <v>3.5</v>
      </c>
      <c r="H18" s="33" t="n">
        <v>0</v>
      </c>
      <c r="I18" s="34" t="n">
        <v>3.5</v>
      </c>
      <c r="J18" s="35" t="n">
        <f aca="false">SUM(B18:I18)</f>
        <v>14</v>
      </c>
      <c r="K18" s="36" t="n">
        <v>1</v>
      </c>
      <c r="L18" s="37" t="n">
        <f aca="false">(B18+D18+F18+H18)*$J$24+(C18+E18+G18+I18)*$J$24+J18*$G$24+K18*$D$24</f>
        <v>939.9825</v>
      </c>
      <c r="M18" s="38" t="n">
        <f aca="false">M17+L18</f>
        <v>6639.866875</v>
      </c>
    </row>
    <row r="19" customFormat="false" ht="13.8" hidden="false" customHeight="false" outlineLevel="0" collapsed="false">
      <c r="A19" s="40" t="n">
        <v>42702</v>
      </c>
      <c r="B19" s="33" t="n">
        <v>0</v>
      </c>
      <c r="C19" s="34" t="n">
        <v>4</v>
      </c>
      <c r="D19" s="33" t="n">
        <v>0</v>
      </c>
      <c r="E19" s="34" t="n">
        <v>3</v>
      </c>
      <c r="F19" s="33" t="n">
        <v>0</v>
      </c>
      <c r="G19" s="34" t="n">
        <v>4</v>
      </c>
      <c r="H19" s="33" t="n">
        <v>0</v>
      </c>
      <c r="I19" s="34" t="n">
        <v>4</v>
      </c>
      <c r="J19" s="35" t="n">
        <f aca="false">SUM(B19:I19)</f>
        <v>15</v>
      </c>
      <c r="K19" s="36" t="n">
        <v>0</v>
      </c>
      <c r="L19" s="37" t="n">
        <f aca="false">(B19+D19+F19+H19)*$J$24+(C19+E19+G19+I19)*$J$24+J19*$G$24+K19*$D$24</f>
        <v>899.98125</v>
      </c>
      <c r="M19" s="38" t="n">
        <f aca="false">M18+L19</f>
        <v>7539.848125</v>
      </c>
    </row>
    <row r="20" customFormat="false" ht="13.8" hidden="false" customHeight="false" outlineLevel="0" collapsed="false">
      <c r="A20" s="11" t="n">
        <v>42709</v>
      </c>
      <c r="B20" s="12" t="n">
        <v>0</v>
      </c>
      <c r="C20" s="13" t="n">
        <v>2.5</v>
      </c>
      <c r="D20" s="12" t="n">
        <v>0</v>
      </c>
      <c r="E20" s="13" t="n">
        <v>2</v>
      </c>
      <c r="F20" s="12" t="n">
        <v>0</v>
      </c>
      <c r="G20" s="13" t="n">
        <v>2</v>
      </c>
      <c r="H20" s="12" t="n">
        <v>0</v>
      </c>
      <c r="I20" s="13" t="n">
        <v>2</v>
      </c>
      <c r="J20" s="14" t="n">
        <f aca="false">SUM(B20:I20)</f>
        <v>8.5</v>
      </c>
      <c r="K20" s="15" t="n">
        <v>0</v>
      </c>
      <c r="L20" s="16" t="n">
        <f aca="false">(B20+D20+F20+H20)*$J$24+(C20+E20+G20+I20)*$J$24+J20*$G$24+K20*$D$24</f>
        <v>509.989375</v>
      </c>
      <c r="M20" s="17" t="n">
        <f aca="false">M19+L20</f>
        <v>8049.8375</v>
      </c>
    </row>
    <row r="21" customFormat="false" ht="13.8" hidden="false" customHeight="false" outlineLevel="0" collapsed="false">
      <c r="A21" s="11" t="n">
        <v>42716</v>
      </c>
      <c r="B21" s="12" t="n">
        <v>0</v>
      </c>
      <c r="C21" s="13" t="n">
        <v>2</v>
      </c>
      <c r="D21" s="12" t="n">
        <v>0</v>
      </c>
      <c r="E21" s="13" t="n">
        <v>2</v>
      </c>
      <c r="F21" s="12" t="n">
        <v>0</v>
      </c>
      <c r="G21" s="13" t="n">
        <v>2</v>
      </c>
      <c r="H21" s="12" t="n">
        <v>0</v>
      </c>
      <c r="I21" s="13" t="n">
        <v>2</v>
      </c>
      <c r="J21" s="14" t="n">
        <f aca="false">SUM(B21:I21)</f>
        <v>8</v>
      </c>
      <c r="K21" s="15" t="n">
        <v>1</v>
      </c>
      <c r="L21" s="16" t="n">
        <f aca="false">(B21+D21+F21+H21)*$J$24+(C21+E21+G21+I21)*$J$24+J21*$G$24+K21*$D$24</f>
        <v>579.99</v>
      </c>
      <c r="M21" s="17" t="n">
        <f aca="false">M20+L21</f>
        <v>8629.8275</v>
      </c>
    </row>
    <row r="22" customFormat="false" ht="17.35" hidden="false" customHeight="false" outlineLevel="0" collapsed="false">
      <c r="A22" s="18" t="s">
        <v>13</v>
      </c>
      <c r="B22" s="19" t="n">
        <f aca="false">SUM(B10:B21)</f>
        <v>0</v>
      </c>
      <c r="C22" s="19" t="n">
        <f aca="false">SUM(C10:C21)</f>
        <v>36.5</v>
      </c>
      <c r="D22" s="19" t="n">
        <f aca="false">SUM(D10:D21)</f>
        <v>0</v>
      </c>
      <c r="E22" s="19" t="n">
        <f aca="false">SUM(E10:E21)</f>
        <v>32.5</v>
      </c>
      <c r="F22" s="19" t="n">
        <f aca="false">SUM(F10:F21)</f>
        <v>0</v>
      </c>
      <c r="G22" s="19" t="n">
        <f aca="false">SUM(G10:G21)</f>
        <v>34.5</v>
      </c>
      <c r="H22" s="19" t="n">
        <f aca="false">SUM(H10:H21)</f>
        <v>0</v>
      </c>
      <c r="I22" s="19" t="n">
        <f aca="false">SUM(I10:I21)</f>
        <v>34.5</v>
      </c>
      <c r="J22" s="19" t="n">
        <f aca="false">SUM(J10:J21)</f>
        <v>143</v>
      </c>
      <c r="K22" s="19" t="n">
        <f aca="false">SUM(K10:K21)</f>
        <v>3</v>
      </c>
      <c r="L22" s="20"/>
      <c r="M22" s="21" t="n">
        <f aca="false">M21</f>
        <v>8629.8275</v>
      </c>
    </row>
    <row r="23" s="31" customFormat="true" ht="15" hidden="false" customHeight="false" outlineLevel="0" collapsed="false"/>
    <row r="24" customFormat="false" ht="18.75" hidden="false" customHeight="false" outlineLevel="0" collapsed="false">
      <c r="B24" s="22" t="s">
        <v>14</v>
      </c>
      <c r="C24" s="22"/>
      <c r="D24" s="23" t="n">
        <v>100</v>
      </c>
      <c r="E24" s="22" t="s">
        <v>15</v>
      </c>
      <c r="F24" s="22"/>
      <c r="G24" s="23" t="n">
        <v>10</v>
      </c>
      <c r="H24" s="22" t="s">
        <v>16</v>
      </c>
      <c r="I24" s="22"/>
      <c r="J24" s="24" t="n">
        <f aca="false">'Taux horaire d''un technicien'!E15</f>
        <v>49.99875</v>
      </c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="41" customFormat="true" ht="13.8" hidden="false" customHeight="false" outlineLevel="0" collapsed="false">
      <c r="A26" s="2"/>
      <c r="B26" s="2"/>
      <c r="C26" s="2"/>
      <c r="D26" s="2"/>
      <c r="E26" s="3"/>
      <c r="F26" s="3"/>
      <c r="G26" s="3"/>
      <c r="H26" s="25"/>
      <c r="I26" s="3"/>
      <c r="J26" s="3"/>
      <c r="K26" s="2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" hidden="false" customHeight="false" outlineLevel="0" collapsed="false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3.8" hidden="false" customHeight="false" outlineLevel="0" collapsed="false">
      <c r="E29" s="25" t="s">
        <v>18</v>
      </c>
      <c r="F29" s="3" t="s">
        <v>6</v>
      </c>
      <c r="G29" s="3" t="s">
        <v>19</v>
      </c>
      <c r="H29" s="25" t="s">
        <v>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" hidden="false" customHeight="false" outlineLevel="0" collapsed="false">
      <c r="E30" s="3" t="s">
        <v>21</v>
      </c>
      <c r="F30" s="29" t="n">
        <v>42703</v>
      </c>
      <c r="G30" s="3" t="s">
        <v>22</v>
      </c>
      <c r="H30" s="30" t="s">
        <v>23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mergeCells count="14">
    <mergeCell ref="A5:M6"/>
    <mergeCell ref="B7:C7"/>
    <mergeCell ref="D7:E7"/>
    <mergeCell ref="F7:G7"/>
    <mergeCell ref="H7:I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R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/>
  <cols>
    <col collapsed="false" hidden="false" max="1" min="1" style="0" width="3.51020408163265"/>
    <col collapsed="false" hidden="false" max="2" min="2" style="0" width="8.36734693877551"/>
    <col collapsed="false" hidden="false" max="3" min="3" style="0" width="17.8214285714286"/>
    <col collapsed="false" hidden="false" max="15" min="4" style="0" width="12.2857142857143"/>
    <col collapsed="false" hidden="false" max="18" min="16" style="0" width="6.0765306122449"/>
    <col collapsed="false" hidden="false" max="1025" min="19" style="0" width="8.36734693877551"/>
  </cols>
  <sheetData>
    <row r="1" customFormat="false" ht="15" hidden="false" customHeight="false" outlineLevel="0" collapsed="false">
      <c r="B1" s="31"/>
      <c r="C1" s="1"/>
      <c r="D1" s="1"/>
      <c r="E1" s="42"/>
      <c r="F1" s="31"/>
      <c r="G1" s="31"/>
      <c r="H1" s="3" t="s">
        <v>0</v>
      </c>
      <c r="I1" s="31"/>
      <c r="J1" s="31"/>
      <c r="K1" s="31"/>
      <c r="L1" s="31"/>
      <c r="M1" s="31"/>
      <c r="N1" s="31"/>
    </row>
    <row r="2" customFormat="false" ht="15" hidden="false" customHeight="false" outlineLevel="0" collapsed="false">
      <c r="B2" s="31"/>
      <c r="C2" s="1"/>
      <c r="D2" s="1"/>
      <c r="E2" s="1"/>
      <c r="F2" s="31"/>
      <c r="G2" s="31"/>
      <c r="H2" s="31"/>
      <c r="I2" s="31"/>
      <c r="J2" s="31"/>
      <c r="K2" s="31"/>
      <c r="L2" s="31"/>
      <c r="M2" s="31"/>
      <c r="N2" s="31"/>
    </row>
    <row r="3" customFormat="false" ht="15" hidden="false" customHeight="false" outlineLevel="0" collapsed="false">
      <c r="B3" s="31"/>
    </row>
    <row r="4" customFormat="false" ht="15" hidden="false" customHeight="false" outlineLevel="0" collapsed="false">
      <c r="B4" s="31"/>
    </row>
    <row r="6" customFormat="false" ht="15" hidden="false" customHeight="false" outlineLevel="0" collapsed="false">
      <c r="C6" s="43"/>
      <c r="D6" s="19" t="s">
        <v>25</v>
      </c>
      <c r="E6" s="19" t="s">
        <v>26</v>
      </c>
      <c r="F6" s="19" t="s">
        <v>27</v>
      </c>
      <c r="G6" s="19" t="s">
        <v>28</v>
      </c>
      <c r="H6" s="19" t="s">
        <v>29</v>
      </c>
      <c r="I6" s="19" t="s">
        <v>30</v>
      </c>
      <c r="J6" s="19" t="s">
        <v>31</v>
      </c>
      <c r="K6" s="19" t="s">
        <v>32</v>
      </c>
      <c r="L6" s="19" t="s">
        <v>33</v>
      </c>
      <c r="M6" s="19" t="s">
        <v>34</v>
      </c>
      <c r="N6" s="19" t="s">
        <v>35</v>
      </c>
      <c r="O6" s="19" t="s">
        <v>36</v>
      </c>
      <c r="P6" s="44"/>
      <c r="Q6" s="44"/>
      <c r="R6" s="44"/>
    </row>
    <row r="7" customFormat="false" ht="13.8" hidden="false" customHeight="false" outlineLevel="0" collapsed="false">
      <c r="C7" s="45" t="s">
        <v>37</v>
      </c>
      <c r="D7" s="46" t="n">
        <v>8879.82125</v>
      </c>
      <c r="E7" s="46" t="n">
        <v>8879.82125</v>
      </c>
      <c r="F7" s="46" t="n">
        <v>8879.82125</v>
      </c>
      <c r="G7" s="46" t="n">
        <v>8804.82</v>
      </c>
      <c r="H7" s="46" t="n">
        <v>8629.83</v>
      </c>
      <c r="I7" s="46" t="n">
        <v>8630.83</v>
      </c>
      <c r="J7" s="46" t="n">
        <v>8630.83</v>
      </c>
      <c r="K7" s="46" t="n">
        <v>8689.83</v>
      </c>
      <c r="L7" s="46" t="n">
        <v>8659.83</v>
      </c>
      <c r="M7" s="46" t="n">
        <v>8629.83</v>
      </c>
      <c r="N7" s="46"/>
      <c r="O7" s="46"/>
      <c r="P7" s="47"/>
      <c r="Q7" s="47"/>
      <c r="R7" s="47"/>
    </row>
    <row r="9" customFormat="false" ht="15" hidden="false" customHeight="false" outlineLevel="0" collapsed="false">
      <c r="C9" s="30" t="s">
        <v>37</v>
      </c>
    </row>
    <row r="28" customFormat="false" ht="15" hidden="false" customHeight="false" outlineLevel="0" collapsed="false">
      <c r="P28" s="30" t="s">
        <v>38</v>
      </c>
    </row>
    <row r="34" customFormat="false" ht="15" hidden="false" customHeight="false" outlineLevel="0" collapsed="false">
      <c r="F34" s="25" t="s">
        <v>18</v>
      </c>
      <c r="G34" s="3" t="s">
        <v>6</v>
      </c>
      <c r="H34" s="3" t="s">
        <v>19</v>
      </c>
      <c r="I34" s="25" t="s">
        <v>20</v>
      </c>
    </row>
    <row r="35" customFormat="false" ht="15" hidden="false" customHeight="false" outlineLevel="0" collapsed="false">
      <c r="F35" s="3" t="s">
        <v>21</v>
      </c>
      <c r="G35" s="29" t="n">
        <v>42703</v>
      </c>
      <c r="H35" s="3" t="s">
        <v>22</v>
      </c>
      <c r="I35" s="30" t="s">
        <v>23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/>
  <cols>
    <col collapsed="false" hidden="false" max="1" min="1" style="43" width="3.51020408163265"/>
    <col collapsed="false" hidden="false" max="3" min="2" style="43" width="8.10204081632653"/>
    <col collapsed="false" hidden="false" max="4" min="4" style="43" width="9.58673469387755"/>
    <col collapsed="false" hidden="false" max="5" min="5" style="43" width="16.0663265306122"/>
    <col collapsed="false" hidden="false" max="6" min="6" style="43" width="14.8469387755102"/>
    <col collapsed="false" hidden="false" max="7" min="7" style="43" width="15.2551020408163"/>
    <col collapsed="false" hidden="false" max="8" min="8" style="43" width="12.1479591836735"/>
    <col collapsed="false" hidden="false" max="14" min="9" style="43" width="8.10204081632653"/>
    <col collapsed="false" hidden="false" max="15" min="15" style="43" width="3.51020408163265"/>
    <col collapsed="false" hidden="false" max="1025" min="16" style="43" width="8.10204081632653"/>
  </cols>
  <sheetData>
    <row r="1" s="31" customFormat="true" ht="15" hidden="false" customHeight="false" outlineLevel="0" collapsed="false">
      <c r="C1" s="1"/>
      <c r="H1" s="3" t="s">
        <v>0</v>
      </c>
    </row>
    <row r="2" customFormat="false" ht="15" hidden="false" customHeight="false" outlineLevel="0" collapsed="false">
      <c r="B2" s="31"/>
      <c r="C2" s="1"/>
      <c r="D2" s="1"/>
      <c r="E2" s="1"/>
      <c r="F2" s="0"/>
      <c r="G2" s="0"/>
      <c r="H2" s="0"/>
      <c r="I2" s="0"/>
    </row>
    <row r="3" customFormat="false" ht="15" hidden="false" customHeight="false" outlineLevel="0" collapsed="false">
      <c r="B3" s="31"/>
      <c r="C3" s="1"/>
      <c r="D3" s="1"/>
      <c r="E3" s="1"/>
      <c r="F3" s="0"/>
      <c r="G3" s="0"/>
      <c r="H3" s="0"/>
      <c r="I3" s="0"/>
    </row>
    <row r="4" customFormat="false" ht="15" hidden="false" customHeight="false" outlineLevel="0" collapsed="false">
      <c r="B4" s="31"/>
      <c r="C4" s="0"/>
      <c r="D4" s="0"/>
      <c r="E4" s="0"/>
      <c r="F4" s="0"/>
      <c r="G4" s="0"/>
      <c r="H4" s="0"/>
      <c r="I4" s="0"/>
    </row>
    <row r="5" customFormat="false" ht="23.25" hidden="false" customHeight="false" outlineLevel="0" collapsed="false">
      <c r="B5" s="48" t="s">
        <v>39</v>
      </c>
      <c r="C5" s="49"/>
      <c r="D5" s="49"/>
      <c r="E5" s="49"/>
      <c r="F5" s="49"/>
      <c r="G5" s="49"/>
      <c r="H5" s="49"/>
      <c r="I5" s="0"/>
    </row>
    <row r="6" customFormat="false" ht="18.75" hidden="false" customHeight="false" outlineLevel="0" collapsed="false">
      <c r="B6" s="49"/>
      <c r="C6" s="49"/>
      <c r="D6" s="49"/>
      <c r="E6" s="49"/>
      <c r="F6" s="49"/>
      <c r="G6" s="49"/>
      <c r="H6" s="49"/>
      <c r="I6" s="0"/>
    </row>
    <row r="7" customFormat="false" ht="15" hidden="false" customHeight="false" outlineLevel="0" collapsed="false">
      <c r="B7" s="43" t="s">
        <v>40</v>
      </c>
      <c r="E7" s="50" t="n">
        <v>3000</v>
      </c>
      <c r="F7" s="43" t="s">
        <v>41</v>
      </c>
      <c r="G7" s="0"/>
      <c r="H7" s="0"/>
      <c r="I7" s="0"/>
    </row>
    <row r="8" customFormat="false" ht="15" hidden="false" customHeight="false" outlineLevel="0" collapsed="false">
      <c r="B8" s="0"/>
      <c r="E8" s="0"/>
      <c r="F8" s="0"/>
      <c r="G8" s="0"/>
      <c r="H8" s="0"/>
      <c r="I8" s="0"/>
    </row>
    <row r="9" customFormat="false" ht="15" hidden="false" customHeight="false" outlineLevel="0" collapsed="false">
      <c r="B9" s="43" t="s">
        <v>42</v>
      </c>
      <c r="E9" s="50" t="n">
        <f aca="false">E7+G9*E7</f>
        <v>4500</v>
      </c>
      <c r="F9" s="43" t="s">
        <v>41</v>
      </c>
      <c r="G9" s="51" t="n">
        <v>0.5</v>
      </c>
      <c r="H9" s="0"/>
      <c r="I9" s="0"/>
    </row>
    <row r="10" customFormat="false" ht="15" hidden="false" customHeight="false" outlineLevel="0" collapsed="false">
      <c r="B10" s="0"/>
      <c r="E10" s="0"/>
      <c r="F10" s="0"/>
      <c r="G10" s="0"/>
      <c r="H10" s="0"/>
      <c r="I10" s="0"/>
    </row>
    <row r="11" customFormat="false" ht="15" hidden="false" customHeight="false" outlineLevel="0" collapsed="false">
      <c r="B11" s="43" t="s">
        <v>43</v>
      </c>
      <c r="E11" s="50" t="n">
        <f aca="false">E9+E9*G11</f>
        <v>5999.85</v>
      </c>
      <c r="F11" s="0" t="s">
        <v>41</v>
      </c>
      <c r="G11" s="52" t="n">
        <v>0.3333</v>
      </c>
      <c r="H11" s="0"/>
      <c r="I11" s="0"/>
    </row>
    <row r="12" customFormat="false" ht="15" hidden="false" customHeight="false" outlineLevel="0" collapsed="false">
      <c r="B12" s="0"/>
      <c r="E12" s="0"/>
      <c r="F12" s="0"/>
      <c r="G12" s="0"/>
      <c r="H12" s="0"/>
      <c r="I12" s="0"/>
    </row>
    <row r="13" customFormat="false" ht="15" hidden="false" customHeight="false" outlineLevel="0" collapsed="false">
      <c r="B13" s="43" t="s">
        <v>44</v>
      </c>
      <c r="E13" s="43" t="n">
        <v>120</v>
      </c>
      <c r="F13" s="43" t="s">
        <v>45</v>
      </c>
      <c r="G13" s="0"/>
      <c r="H13" s="0"/>
      <c r="I13" s="0"/>
    </row>
    <row r="14" customFormat="false" ht="15" hidden="false" customHeight="false" outlineLevel="0" collapsed="false">
      <c r="B14" s="0"/>
      <c r="E14" s="0"/>
      <c r="F14" s="0"/>
      <c r="G14" s="0"/>
      <c r="H14" s="0"/>
      <c r="I14" s="0"/>
    </row>
    <row r="15" customFormat="false" ht="15" hidden="false" customHeight="false" outlineLevel="0" collapsed="false">
      <c r="B15" s="43" t="s">
        <v>46</v>
      </c>
      <c r="E15" s="53" t="n">
        <f aca="false">E11/E13</f>
        <v>49.99875</v>
      </c>
      <c r="F15" s="43" t="s">
        <v>47</v>
      </c>
      <c r="G15" s="0"/>
      <c r="H15" s="0"/>
      <c r="I15" s="0"/>
    </row>
    <row r="16" customFormat="false" ht="15" hidden="false" customHeight="false" outlineLevel="0" collapsed="false">
      <c r="F16" s="0"/>
      <c r="G16" s="0"/>
      <c r="H16" s="0"/>
      <c r="I16" s="0"/>
    </row>
    <row r="17" customFormat="false" ht="15" hidden="false" customHeight="false" outlineLevel="0" collapsed="false">
      <c r="F17" s="0"/>
      <c r="G17" s="0"/>
      <c r="H17" s="0"/>
      <c r="I17" s="0"/>
    </row>
    <row r="18" customFormat="false" ht="15" hidden="false" customHeight="false" outlineLevel="0" collapsed="false">
      <c r="F18" s="0"/>
      <c r="G18" s="0"/>
      <c r="H18" s="0"/>
      <c r="I18" s="0"/>
    </row>
    <row r="19" customFormat="false" ht="15" hidden="false" customHeight="false" outlineLevel="0" collapsed="false">
      <c r="F19" s="25" t="s">
        <v>18</v>
      </c>
      <c r="G19" s="3" t="s">
        <v>6</v>
      </c>
      <c r="H19" s="3" t="s">
        <v>19</v>
      </c>
      <c r="I19" s="25" t="s">
        <v>20</v>
      </c>
    </row>
    <row r="20" customFormat="false" ht="15" hidden="false" customHeight="false" outlineLevel="0" collapsed="false">
      <c r="F20" s="3" t="s">
        <v>21</v>
      </c>
      <c r="G20" s="29" t="n">
        <v>42703</v>
      </c>
      <c r="H20" s="3" t="s">
        <v>22</v>
      </c>
      <c r="I20" s="30" t="s">
        <v>23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>Thundermist</dc:creator>
  <dc:description/>
  <dc:language>fr-FR</dc:language>
  <cp:lastModifiedBy/>
  <dcterms:modified xsi:type="dcterms:W3CDTF">2016-12-01T20:03:56Z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