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6.png" ContentType="image/png"/>
  <Override PartName="/xl/media/image94.png" ContentType="image/png"/>
  <Override PartName="/xl/media/image93.png" ContentType="image/png"/>
  <Override PartName="/xl/media/image95.png" ContentType="image/png"/>
  <Override PartName="/xl/media/image89.png" ContentType="image/png"/>
  <Override PartName="/xl/media/image92.png" ContentType="image/png"/>
  <Override PartName="/xl/media/image90.png" ContentType="image/png"/>
  <Override PartName="/xl/media/image91.png" ContentType="image/png"/>
  <Override PartName="/xl/charts/chart1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<sst xmlns="http://schemas.openxmlformats.org/spreadsheetml/2006/main" count="105" uniqueCount="50">
  <si>
    <t xml:space="preserve">P7 – Client SNMP Android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</si>
  <si>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</si>
  <si>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</si>
  <si>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</si>
  <si>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</si>
  <si>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</si>
  <si>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</si>
  <si>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</si>
  <si>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</si>
  <si>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</si>
  <si>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</si>
  <si>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</si>
  <si>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</si>
  <si>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</si>
  <si>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</si>
  <si>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</si>
  <si>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</si>
  <si>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Auteur:</t>
  </si>
  <si>
    <t xml:space="preserve">IUT Valence</t>
  </si>
  <si>
    <t xml:space="preserve">Projets tutorés 2016-17</t>
  </si>
  <si>
    <t xml:space="preserve">mis à jour le: </t>
  </si>
  <si>
    <t xml:space="preserve">Version 1.6</t>
  </si>
  <si>
    <t xml:space="preserve">Département informatique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</si>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</sst>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DD/MM/YY"/>
    <numFmt numFmtId="170" formatCode="_-* #,##0.00,_€_-;\-* #,##0.00,_€_-;_-* \-??\ _€_-;_-@_-"/>
    <numFmt numFmtId="171" formatCode="#,##0_ ;\-#,##0,"/>
    <numFmt numFmtId="172" formatCode="#,##0.00\ [$€-40C];[RED]\-#,##0.00\ [$€-40C]"/>
    <numFmt numFmtId="173" formatCode="#,##0"/>
    <numFmt numFmtId="174" formatCode="0%"/>
    <numFmt numFmtId="175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66CC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A6A6A6"/>
        <bgColor rgb="FFB3B3B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coût de revient'!$C$7:$C$7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revient'!$D$7:$R$7</c:f>
              <c:numCache>
                <c:formatCode>General</c:formatCode>
                <c:ptCount val="15"/>
                <c:pt idx="0">
                  <c:v>15279.68</c:v>
                </c:pt>
                <c:pt idx="1">
                  <c:v>15279.68</c:v>
                </c:pt>
                <c:pt idx="2">
                  <c:v>15279.68</c:v>
                </c:pt>
                <c:pt idx="3">
                  <c:v>15529.68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81946240"/>
        <c:axId val="73981187"/>
      </c:scatterChart>
      <c:valAx>
        <c:axId val="81946240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981187"/>
        <c:crossesAt val="0"/>
        <c:crossBetween val="midCat"/>
        <c:majorUnit val="1"/>
        <c:minorUnit val="1"/>
      </c:valAx>
      <c:valAx>
        <c:axId val="739811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46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1.png"/><Relationship Id="rId2" Type="http://schemas.openxmlformats.org/officeDocument/2006/relationships/image" Target="../media/image9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3.png"/><Relationship Id="rId2" Type="http://schemas.openxmlformats.org/officeDocument/2006/relationships/chart" Target="../charts/chart12.xml"/><Relationship Id="rId3" Type="http://schemas.openxmlformats.org/officeDocument/2006/relationships/image" Target="../media/image9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5.png"/><Relationship Id="rId2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810720</xdr:colOff>
      <xdr:row>0</xdr:row>
      <xdr:rowOff>0</xdr:rowOff>
    </xdr:from>
    <xdr:to>
      <xdr:col>13</xdr:col>
      <xdr:colOff>477720</xdr:colOff>
      <xdr:row>3</xdr:row>
      <xdr:rowOff>120240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012280" y="0"/>
          <a:ext cx="771840" cy="645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868680</xdr:colOff>
      <xdr:row>0</xdr:row>
      <xdr:rowOff>0</xdr:rowOff>
    </xdr:from>
    <xdr:to>
      <xdr:col>2</xdr:col>
      <xdr:colOff>1175040</xdr:colOff>
      <xdr:row>3</xdr:row>
      <xdr:rowOff>78840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25720" y="0"/>
          <a:ext cx="1230120" cy="60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223560</xdr:colOff>
      <xdr:row>0</xdr:row>
      <xdr:rowOff>360</xdr:rowOff>
    </xdr:from>
    <xdr:to>
      <xdr:col>13</xdr:col>
      <xdr:colOff>766800</xdr:colOff>
      <xdr:row>3</xdr:row>
      <xdr:rowOff>120600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5434640" y="360"/>
          <a:ext cx="543240" cy="645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868320</xdr:colOff>
      <xdr:row>0</xdr:row>
      <xdr:rowOff>0</xdr:rowOff>
    </xdr:from>
    <xdr:to>
      <xdr:col>2</xdr:col>
      <xdr:colOff>1174680</xdr:colOff>
      <xdr:row>3</xdr:row>
      <xdr:rowOff>78840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1125360" y="0"/>
          <a:ext cx="1230120" cy="60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128880</xdr:colOff>
      <xdr:row>0</xdr:row>
      <xdr:rowOff>19440</xdr:rowOff>
    </xdr:from>
    <xdr:to>
      <xdr:col>15</xdr:col>
      <xdr:colOff>45360</xdr:colOff>
      <xdr:row>3</xdr:row>
      <xdr:rowOff>139680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9987120" y="19440"/>
          <a:ext cx="840240" cy="64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49680</xdr:colOff>
      <xdr:row>9</xdr:row>
      <xdr:rowOff>57240</xdr:rowOff>
    </xdr:from>
    <xdr:to>
      <xdr:col>18</xdr:col>
      <xdr:colOff>3960</xdr:colOff>
      <xdr:row>26</xdr:row>
      <xdr:rowOff>64800</xdr:rowOff>
    </xdr:to>
    <xdr:graphicFrame>
      <xdr:nvGraphicFramePr>
        <xdr:cNvPr id="5" name=""/>
        <xdr:cNvGraphicFramePr/>
      </xdr:nvGraphicFramePr>
      <xdr:xfrm>
        <a:off x="1020960" y="1634400"/>
        <a:ext cx="11108160" cy="29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357480</xdr:colOff>
      <xdr:row>12</xdr:row>
      <xdr:rowOff>49320</xdr:rowOff>
    </xdr:from>
    <xdr:to>
      <xdr:col>14</xdr:col>
      <xdr:colOff>160560</xdr:colOff>
      <xdr:row>12</xdr:row>
      <xdr:rowOff>49320</xdr:rowOff>
    </xdr:to>
    <xdr:sp>
      <xdr:nvSpPr>
        <xdr:cNvPr id="6" name="Line 1"/>
        <xdr:cNvSpPr/>
      </xdr:nvSpPr>
      <xdr:spPr>
        <a:xfrm>
          <a:off x="1328760" y="2152440"/>
          <a:ext cx="9137520" cy="0"/>
        </a:xfrm>
        <a:prstGeom prst="line">
          <a:avLst/>
        </a:prstGeom>
        <a:ln cap="rnd" w="36000">
          <a:solidFill>
            <a:srgbClr val="3465a4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593280</xdr:colOff>
      <xdr:row>0</xdr:row>
      <xdr:rowOff>0</xdr:rowOff>
    </xdr:from>
    <xdr:to>
      <xdr:col>2</xdr:col>
      <xdr:colOff>1175760</xdr:colOff>
      <xdr:row>3</xdr:row>
      <xdr:rowOff>78840</xdr:rowOff>
    </xdr:to>
    <xdr:pic>
      <xdr:nvPicPr>
        <xdr:cNvPr id="7" name="Image 2" descr=""/>
        <xdr:cNvPicPr/>
      </xdr:nvPicPr>
      <xdr:blipFill>
        <a:blip r:embed="rId3"/>
        <a:stretch/>
      </xdr:blipFill>
      <xdr:spPr>
        <a:xfrm>
          <a:off x="850320" y="0"/>
          <a:ext cx="1296720" cy="604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576000</xdr:colOff>
      <xdr:row>11</xdr:row>
      <xdr:rowOff>140760</xdr:rowOff>
    </xdr:from>
    <xdr:to>
      <xdr:col>2</xdr:col>
      <xdr:colOff>403200</xdr:colOff>
      <xdr:row>13</xdr:row>
      <xdr:rowOff>71640</xdr:rowOff>
    </xdr:to>
    <xdr:sp>
      <xdr:nvSpPr>
        <xdr:cNvPr id="8" name="CustomShape 1"/>
        <xdr:cNvSpPr/>
      </xdr:nvSpPr>
      <xdr:spPr>
        <a:xfrm>
          <a:off x="833040" y="2068560"/>
          <a:ext cx="541440" cy="28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fr-FR" sz="1000" spc="-1" strike="noStrike">
              <a:solidFill>
                <a:srgbClr val="0066cc"/>
              </a:solidFill>
              <a:uFill>
                <a:solidFill>
                  <a:srgbClr val="ffffff"/>
                </a:solidFill>
              </a:uFill>
              <a:latin typeface="Times New Roman"/>
            </a:rPr>
            <a:t>15 279,68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111600</xdr:colOff>
      <xdr:row>0</xdr:row>
      <xdr:rowOff>19800</xdr:rowOff>
    </xdr:from>
    <xdr:to>
      <xdr:col>16</xdr:col>
      <xdr:colOff>42480</xdr:colOff>
      <xdr:row>3</xdr:row>
      <xdr:rowOff>140040</xdr:rowOff>
    </xdr:to>
    <xdr:pic>
      <xdr:nvPicPr>
        <xdr:cNvPr id="9" name="Image 1" descr=""/>
        <xdr:cNvPicPr/>
      </xdr:nvPicPr>
      <xdr:blipFill>
        <a:blip r:embed="rId1"/>
        <a:stretch/>
      </xdr:blipFill>
      <xdr:spPr>
        <a:xfrm>
          <a:off x="10141200" y="19800"/>
          <a:ext cx="778680" cy="645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457200</xdr:colOff>
      <xdr:row>0</xdr:row>
      <xdr:rowOff>0</xdr:rowOff>
    </xdr:from>
    <xdr:to>
      <xdr:col>4</xdr:col>
      <xdr:colOff>239760</xdr:colOff>
      <xdr:row>3</xdr:row>
      <xdr:rowOff>78840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314360" y="0"/>
          <a:ext cx="1087560" cy="604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Suivi%20des%20co&#251;ts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18" activeCellId="0" sqref="Q18"/>
    </sheetView>
  </sheetViews>
  <sheetFormatPr defaultRowHeight="12.8"/>
  <cols>
    <col collapsed="false" hidden="false" max="1" min="1" style="1" width="3.64285714285714"/>
    <col collapsed="false" hidden="false" max="2" min="2" style="2" width="13.0918367346939"/>
    <col collapsed="false" hidden="false" max="10" min="3" style="2" width="18.765306122449"/>
    <col collapsed="false" hidden="false" max="12" min="11" style="2" width="10.1224489795918"/>
    <col collapsed="false" hidden="false" max="14" min="13" style="2" width="15.6581632653061"/>
    <col collapsed="false" hidden="false" max="15" min="15" style="2" width="3.51020408163265"/>
    <col collapsed="false" hidden="false" max="1025" min="16" style="2" width="10.1224489795918"/>
  </cols>
  <sheetData>
    <row r="1" customFormat="false" ht="13.8" hidden="false" customHeight="false" outlineLevel="0" collapsed="false">
      <c r="A1" s="0"/>
      <c r="B1" s="0"/>
      <c r="C1" s="3"/>
      <c r="D1" s="3"/>
      <c r="E1" s="1"/>
      <c r="F1" s="0"/>
      <c r="G1" s="0"/>
      <c r="H1" s="4" t="s">
        <v>0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3"/>
      <c r="D2" s="3"/>
      <c r="E2" s="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0"/>
      <c r="C3" s="3"/>
      <c r="D3" s="3"/>
      <c r="E3" s="3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5" hidden="false" customHeight="true" outlineLevel="0" collapsed="false">
      <c r="A5" s="0"/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95" hidden="false" customHeight="true" outlineLevel="0" collapsed="false">
      <c r="A7" s="0"/>
      <c r="B7" s="6" t="s">
        <v>2</v>
      </c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6" t="s">
        <v>7</v>
      </c>
      <c r="L7" s="6" t="s">
        <v>8</v>
      </c>
      <c r="M7" s="7" t="s">
        <v>9</v>
      </c>
      <c r="N7" s="8" t="s">
        <v>10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35" hidden="false" customHeight="false" outlineLevel="0" collapsed="false">
      <c r="A8" s="0"/>
      <c r="B8" s="6"/>
      <c r="C8" s="9" t="s">
        <v>11</v>
      </c>
      <c r="D8" s="10" t="s">
        <v>12</v>
      </c>
      <c r="E8" s="9" t="s">
        <v>11</v>
      </c>
      <c r="F8" s="10" t="s">
        <v>12</v>
      </c>
      <c r="G8" s="9" t="s">
        <v>11</v>
      </c>
      <c r="H8" s="10" t="s">
        <v>12</v>
      </c>
      <c r="I8" s="9" t="s">
        <v>11</v>
      </c>
      <c r="J8" s="10" t="s">
        <v>12</v>
      </c>
      <c r="K8" s="6"/>
      <c r="L8" s="6"/>
      <c r="M8" s="7"/>
      <c r="N8" s="8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95" hidden="false" customHeight="true" outlineLevel="0" collapsed="false">
      <c r="A9" s="0"/>
      <c r="B9" s="11" t="n">
        <v>42639</v>
      </c>
      <c r="C9" s="12" t="n">
        <v>0</v>
      </c>
      <c r="D9" s="13" t="n">
        <v>2</v>
      </c>
      <c r="E9" s="12" t="n">
        <v>0</v>
      </c>
      <c r="F9" s="13" t="n">
        <v>2</v>
      </c>
      <c r="G9" s="12" t="n">
        <v>0</v>
      </c>
      <c r="H9" s="13" t="n">
        <v>2</v>
      </c>
      <c r="I9" s="12" t="n">
        <v>0</v>
      </c>
      <c r="J9" s="13" t="n">
        <v>2</v>
      </c>
      <c r="K9" s="14" t="n">
        <f aca="false">SUM(C9:J9)</f>
        <v>8</v>
      </c>
      <c r="L9" s="15" t="n">
        <v>0</v>
      </c>
      <c r="M9" s="16" t="n">
        <f aca="false">(C9+E9+G9+I9)*$K$23+(D9+F9+H9+J9)*$K$23+K9*$H$23+L9*$E$23</f>
        <v>479.99</v>
      </c>
      <c r="N9" s="17" t="n">
        <f aca="false">M9</f>
        <v>479.99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95" hidden="false" customHeight="true" outlineLevel="0" collapsed="false">
      <c r="A10" s="0"/>
      <c r="B10" s="11" t="n">
        <v>42646</v>
      </c>
      <c r="C10" s="12" t="n">
        <v>0</v>
      </c>
      <c r="D10" s="13" t="n">
        <v>2</v>
      </c>
      <c r="E10" s="12" t="n">
        <v>0</v>
      </c>
      <c r="F10" s="13" t="n">
        <v>2</v>
      </c>
      <c r="G10" s="12" t="n">
        <v>0</v>
      </c>
      <c r="H10" s="13" t="n">
        <v>2</v>
      </c>
      <c r="I10" s="12" t="n">
        <v>0</v>
      </c>
      <c r="J10" s="13" t="n">
        <v>2</v>
      </c>
      <c r="K10" s="14" t="n">
        <f aca="false">SUM(C10:J10)</f>
        <v>8</v>
      </c>
      <c r="L10" s="15" t="n">
        <v>0</v>
      </c>
      <c r="M10" s="16" t="n">
        <f aca="false">(C10+E10+G10+I10)*$K$23+(D10+F10+H10+J10)*$K$23+K10*$H$23+L10*$E$23</f>
        <v>479.99</v>
      </c>
      <c r="N10" s="17" t="n">
        <f aca="false">N9+M10</f>
        <v>959.98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95" hidden="false" customHeight="true" outlineLevel="0" collapsed="false">
      <c r="A11" s="0"/>
      <c r="B11" s="11" t="n">
        <v>42653</v>
      </c>
      <c r="C11" s="12" t="n">
        <v>0</v>
      </c>
      <c r="D11" s="13" t="n">
        <v>1</v>
      </c>
      <c r="E11" s="12" t="n">
        <v>0</v>
      </c>
      <c r="F11" s="13" t="n">
        <v>2</v>
      </c>
      <c r="G11" s="12" t="n">
        <v>0</v>
      </c>
      <c r="H11" s="13" t="n">
        <v>2</v>
      </c>
      <c r="I11" s="12" t="n">
        <v>0</v>
      </c>
      <c r="J11" s="13" t="n">
        <v>2</v>
      </c>
      <c r="K11" s="14" t="n">
        <f aca="false">SUM(C11:J11)</f>
        <v>7</v>
      </c>
      <c r="L11" s="15" t="n">
        <v>0</v>
      </c>
      <c r="M11" s="16" t="n">
        <f aca="false">(C11+E11+G11+I11)*$K$23+(D11+F11+H11+J11)*$K$23+K11*$H$23+L11*$E$23</f>
        <v>419.99125</v>
      </c>
      <c r="N11" s="17" t="n">
        <f aca="false">N10+M11</f>
        <v>1379.97125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95" hidden="false" customHeight="true" outlineLevel="0" collapsed="false">
      <c r="A12" s="0"/>
      <c r="B12" s="11" t="n">
        <v>42660</v>
      </c>
      <c r="C12" s="12" t="n">
        <v>0</v>
      </c>
      <c r="D12" s="13" t="n">
        <v>4</v>
      </c>
      <c r="E12" s="12" t="n">
        <v>0</v>
      </c>
      <c r="F12" s="13" t="n">
        <v>3.5</v>
      </c>
      <c r="G12" s="12" t="n">
        <v>0</v>
      </c>
      <c r="H12" s="13" t="n">
        <v>3.5</v>
      </c>
      <c r="I12" s="12" t="n">
        <v>0</v>
      </c>
      <c r="J12" s="13" t="n">
        <v>3.5</v>
      </c>
      <c r="K12" s="14" t="n">
        <f aca="false">SUM(C12:J12)</f>
        <v>14.5</v>
      </c>
      <c r="L12" s="15" t="n">
        <v>0</v>
      </c>
      <c r="M12" s="16" t="n">
        <f aca="false">(C12+E12+G12+I12)*$K$23+(D12+F12+H12+J12)*$K$23+K12*$H$23+L12*$E$23</f>
        <v>869.981875</v>
      </c>
      <c r="N12" s="17" t="n">
        <f aca="false">N11+M12</f>
        <v>2249.953125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95" hidden="false" customHeight="true" outlineLevel="0" collapsed="false">
      <c r="A13" s="0"/>
      <c r="B13" s="11" t="n">
        <v>42667</v>
      </c>
      <c r="C13" s="12" t="n">
        <v>0</v>
      </c>
      <c r="D13" s="13" t="n">
        <v>4</v>
      </c>
      <c r="E13" s="12" t="n">
        <v>0</v>
      </c>
      <c r="F13" s="13" t="n">
        <v>4</v>
      </c>
      <c r="G13" s="12" t="n">
        <v>0</v>
      </c>
      <c r="H13" s="13" t="n">
        <v>4</v>
      </c>
      <c r="I13" s="12" t="n">
        <v>0</v>
      </c>
      <c r="J13" s="13" t="n">
        <v>4</v>
      </c>
      <c r="K13" s="14" t="n">
        <f aca="false">SUM(C13:J13)</f>
        <v>16</v>
      </c>
      <c r="L13" s="15" t="n">
        <v>1</v>
      </c>
      <c r="M13" s="16" t="n">
        <f aca="false">(C13+E13+G13+I13)*$K$23+(D13+F13+H13+J13)*$K$23+K13*$H$23+L13*$E$23</f>
        <v>1059.98</v>
      </c>
      <c r="N13" s="17" t="n">
        <f aca="false">N12+M13</f>
        <v>3309.933125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95" hidden="false" customHeight="true" outlineLevel="0" collapsed="false">
      <c r="A14" s="0"/>
      <c r="B14" s="11" t="n">
        <v>42674</v>
      </c>
      <c r="C14" s="12" t="n">
        <v>0</v>
      </c>
      <c r="D14" s="13" t="n">
        <v>3.5</v>
      </c>
      <c r="E14" s="12" t="n">
        <v>0</v>
      </c>
      <c r="F14" s="13" t="n">
        <v>3</v>
      </c>
      <c r="G14" s="12" t="n">
        <v>0</v>
      </c>
      <c r="H14" s="13" t="n">
        <v>3</v>
      </c>
      <c r="I14" s="12" t="n">
        <v>0</v>
      </c>
      <c r="J14" s="13" t="n">
        <v>3</v>
      </c>
      <c r="K14" s="14" t="n">
        <f aca="false">SUM(C14:J14)</f>
        <v>12.5</v>
      </c>
      <c r="L14" s="15" t="n">
        <v>0</v>
      </c>
      <c r="M14" s="16" t="n">
        <f aca="false">(C14+E14+G14+I14)*$K$23+(D14+F14+H14+J14)*$K$23+K14*$H$23+L14*$E$23</f>
        <v>749.984375</v>
      </c>
      <c r="N14" s="17" t="n">
        <f aca="false">N13+M14</f>
        <v>4059.9175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95" hidden="false" customHeight="true" outlineLevel="0" collapsed="false">
      <c r="A15" s="0"/>
      <c r="B15" s="11" t="n">
        <v>42681</v>
      </c>
      <c r="C15" s="12" t="n">
        <v>0</v>
      </c>
      <c r="D15" s="13" t="n">
        <v>4</v>
      </c>
      <c r="E15" s="12" t="n">
        <v>0</v>
      </c>
      <c r="F15" s="13" t="n">
        <v>3.5</v>
      </c>
      <c r="G15" s="12" t="n">
        <v>0</v>
      </c>
      <c r="H15" s="13" t="n">
        <v>4</v>
      </c>
      <c r="I15" s="12" t="n">
        <v>0</v>
      </c>
      <c r="J15" s="13" t="n">
        <v>4</v>
      </c>
      <c r="K15" s="14" t="n">
        <f aca="false">SUM(C15:J15)</f>
        <v>15.5</v>
      </c>
      <c r="L15" s="15" t="n">
        <v>0</v>
      </c>
      <c r="M15" s="16" t="n">
        <f aca="false">(C15+E15+G15+I15)*$K$23+(D15+F15+H15+J15)*$K$23+K15*$H$23+L15*$E$23</f>
        <v>929.980625</v>
      </c>
      <c r="N15" s="17" t="n">
        <f aca="false">N14+M15</f>
        <v>4989.898125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95" hidden="false" customHeight="true" outlineLevel="0" collapsed="false">
      <c r="A16" s="0"/>
      <c r="B16" s="11" t="n">
        <v>42688</v>
      </c>
      <c r="C16" s="12" t="n">
        <v>0</v>
      </c>
      <c r="D16" s="13" t="n">
        <v>4</v>
      </c>
      <c r="E16" s="12" t="n">
        <v>0</v>
      </c>
      <c r="F16" s="13" t="n">
        <v>3.5</v>
      </c>
      <c r="G16" s="12" t="n">
        <v>0</v>
      </c>
      <c r="H16" s="13" t="n">
        <v>4</v>
      </c>
      <c r="I16" s="12" t="n">
        <v>0</v>
      </c>
      <c r="J16" s="13" t="n">
        <v>3.5</v>
      </c>
      <c r="K16" s="14" t="n">
        <f aca="false">SUM(C16:J16)</f>
        <v>15</v>
      </c>
      <c r="L16" s="15" t="n">
        <v>0</v>
      </c>
      <c r="M16" s="16" t="n">
        <f aca="false">(C16+E16+G16+I16)*$K$23+(D16+F16+H16+J16)*$K$23+K16*$H$23+L16*$E$23</f>
        <v>899.98125</v>
      </c>
      <c r="N16" s="17" t="n">
        <f aca="false">N15+M16</f>
        <v>5889.879375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95" hidden="false" customHeight="true" outlineLevel="0" collapsed="false">
      <c r="A17" s="0"/>
      <c r="B17" s="11" t="n">
        <v>42695</v>
      </c>
      <c r="C17" s="12" t="n">
        <v>0</v>
      </c>
      <c r="D17" s="13" t="n">
        <v>3</v>
      </c>
      <c r="E17" s="12" t="n">
        <v>0</v>
      </c>
      <c r="F17" s="13" t="n">
        <v>3.5</v>
      </c>
      <c r="G17" s="12" t="n">
        <v>0</v>
      </c>
      <c r="H17" s="13" t="n">
        <v>4</v>
      </c>
      <c r="I17" s="12" t="n">
        <v>0</v>
      </c>
      <c r="J17" s="13" t="n">
        <v>4</v>
      </c>
      <c r="K17" s="14" t="n">
        <f aca="false">SUM(C17:J17)</f>
        <v>14.5</v>
      </c>
      <c r="L17" s="15" t="n">
        <v>1</v>
      </c>
      <c r="M17" s="16" t="n">
        <f aca="false">(C17+E17+G17+I17)*$K$23+(D17+F17+H17+J17)*$K$23+K17*$H$23+L17*$E$23</f>
        <v>969.981875</v>
      </c>
      <c r="N17" s="17" t="n">
        <f aca="false">N16+M17</f>
        <v>6859.86125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95" hidden="false" customHeight="true" outlineLevel="0" collapsed="false">
      <c r="A18" s="0"/>
      <c r="B18" s="11" t="n">
        <v>42702</v>
      </c>
      <c r="C18" s="12" t="n">
        <v>0</v>
      </c>
      <c r="D18" s="13" t="n">
        <v>3.5</v>
      </c>
      <c r="E18" s="12" t="n">
        <v>0</v>
      </c>
      <c r="F18" s="13" t="n">
        <v>4</v>
      </c>
      <c r="G18" s="12" t="n">
        <v>0</v>
      </c>
      <c r="H18" s="13" t="n">
        <v>4.5</v>
      </c>
      <c r="I18" s="12" t="n">
        <v>0</v>
      </c>
      <c r="J18" s="13" t="n">
        <v>3.5</v>
      </c>
      <c r="K18" s="14" t="n">
        <f aca="false">SUM(C18:J18)</f>
        <v>15.5</v>
      </c>
      <c r="L18" s="15" t="n">
        <v>0</v>
      </c>
      <c r="M18" s="16" t="n">
        <f aca="false">(C18+E18+G18+I18)*$K$23+(D18+F18+H18+J18)*$K$23+K18*$H$23+L18*$E$23</f>
        <v>929.980625</v>
      </c>
      <c r="N18" s="17" t="n">
        <f aca="false">N17+M18</f>
        <v>7789.841875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95" hidden="false" customHeight="true" outlineLevel="0" collapsed="false">
      <c r="A19" s="0"/>
      <c r="B19" s="11" t="n">
        <v>42709</v>
      </c>
      <c r="C19" s="12" t="n">
        <v>0</v>
      </c>
      <c r="D19" s="13" t="n">
        <v>2.5</v>
      </c>
      <c r="E19" s="12" t="n">
        <v>0</v>
      </c>
      <c r="F19" s="13" t="n">
        <v>2</v>
      </c>
      <c r="G19" s="12" t="n">
        <v>0</v>
      </c>
      <c r="H19" s="13" t="n">
        <v>2</v>
      </c>
      <c r="I19" s="12" t="n">
        <v>0</v>
      </c>
      <c r="J19" s="13" t="n">
        <v>2</v>
      </c>
      <c r="K19" s="14" t="n">
        <f aca="false">SUM(C19:J19)</f>
        <v>8.5</v>
      </c>
      <c r="L19" s="15" t="n">
        <v>0</v>
      </c>
      <c r="M19" s="16" t="n">
        <f aca="false">(C19+E19+G19+I19)*$K$23+(D19+F19+H19+J19)*$K$23+K19*$H$23+L19*$E$23</f>
        <v>509.989375</v>
      </c>
      <c r="N19" s="17" t="n">
        <f aca="false">N18+M19</f>
        <v>8299.83125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95" hidden="false" customHeight="true" outlineLevel="0" collapsed="false">
      <c r="A20" s="0"/>
      <c r="B20" s="11" t="n">
        <v>42716</v>
      </c>
      <c r="C20" s="12" t="n">
        <v>0</v>
      </c>
      <c r="D20" s="13" t="n">
        <v>2</v>
      </c>
      <c r="E20" s="12" t="n">
        <v>0</v>
      </c>
      <c r="F20" s="13" t="n">
        <v>2</v>
      </c>
      <c r="G20" s="12" t="n">
        <v>0</v>
      </c>
      <c r="H20" s="13" t="n">
        <v>2</v>
      </c>
      <c r="I20" s="12" t="n">
        <v>0</v>
      </c>
      <c r="J20" s="13" t="n">
        <v>2</v>
      </c>
      <c r="K20" s="14" t="n">
        <f aca="false">SUM(C20:J20)</f>
        <v>8</v>
      </c>
      <c r="L20" s="15" t="n">
        <v>1</v>
      </c>
      <c r="M20" s="16" t="n">
        <f aca="false">(C20+E20+G20+I20)*$K$23+(D20+F20+H20+J20)*$K$23+K20*$H$23+L20*$E$23</f>
        <v>579.99</v>
      </c>
      <c r="N20" s="17" t="n">
        <f aca="false">N19+M20</f>
        <v>8879.82125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8" t="s">
        <v>13</v>
      </c>
      <c r="C21" s="19" t="n">
        <f aca="false">SUM(C9:C20)</f>
        <v>0</v>
      </c>
      <c r="D21" s="19" t="n">
        <f aca="false">SUM(D9:D20)</f>
        <v>35.5</v>
      </c>
      <c r="E21" s="19" t="n">
        <f aca="false">SUM(E9:E20)</f>
        <v>0</v>
      </c>
      <c r="F21" s="19" t="n">
        <f aca="false">SUM(F9:F20)</f>
        <v>35</v>
      </c>
      <c r="G21" s="19" t="n">
        <f aca="false">SUM(G9:G20)</f>
        <v>0</v>
      </c>
      <c r="H21" s="19" t="n">
        <f aca="false">SUM(H9:H20)</f>
        <v>37</v>
      </c>
      <c r="I21" s="19" t="n">
        <f aca="false">SUM(I9:I20)</f>
        <v>0</v>
      </c>
      <c r="J21" s="19" t="n">
        <f aca="false">SUM(J9:J20)</f>
        <v>35.5</v>
      </c>
      <c r="K21" s="19" t="n">
        <f aca="false">SUM(K9:K20)</f>
        <v>143</v>
      </c>
      <c r="L21" s="19" t="n">
        <f aca="false">SUM(L9:L20)</f>
        <v>3</v>
      </c>
      <c r="M21" s="20"/>
      <c r="N21" s="21" t="n">
        <f aca="false">N20</f>
        <v>8879.82125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35" hidden="false" customHeight="false" outlineLevel="0" collapsed="false">
      <c r="A23" s="0"/>
      <c r="B23" s="0"/>
      <c r="C23" s="22" t="s">
        <v>14</v>
      </c>
      <c r="D23" s="22"/>
      <c r="E23" s="23" t="n">
        <v>100</v>
      </c>
      <c r="F23" s="22" t="s">
        <v>15</v>
      </c>
      <c r="G23" s="22"/>
      <c r="H23" s="23" t="n">
        <v>10</v>
      </c>
      <c r="I23" s="22" t="s">
        <v>16</v>
      </c>
      <c r="J23" s="22"/>
      <c r="K23" s="24" t="n">
        <f aca="false">'Taux horaire d''un technicien'!E15</f>
        <v>49.99875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6" customFormat="true" ht="13.8" hidden="false" customHeight="false" outlineLevel="0" collapsed="false">
      <c r="A25" s="1"/>
      <c r="B25" s="1"/>
      <c r="C25" s="1"/>
      <c r="D25" s="1"/>
      <c r="E25" s="1"/>
      <c r="F25" s="4"/>
      <c r="G25" s="4"/>
      <c r="H25" s="4"/>
      <c r="I25" s="25"/>
      <c r="J25" s="4"/>
      <c r="K25" s="4"/>
      <c r="L25" s="2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8" hidden="false" customHeight="false" outlineLevel="0" collapsed="false">
      <c r="B26" s="1"/>
      <c r="C26" s="1"/>
      <c r="D26" s="1"/>
      <c r="E26" s="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3.8" hidden="false" customHeight="false" outlineLevel="0" collapsed="false">
      <c r="B28" s="0"/>
      <c r="C28" s="0"/>
      <c r="D28" s="0"/>
      <c r="E28" s="0"/>
      <c r="F28" s="25" t="s">
        <v>17</v>
      </c>
      <c r="G28" s="4" t="s">
        <v>6</v>
      </c>
      <c r="H28" s="4" t="s">
        <v>18</v>
      </c>
      <c r="I28" s="25" t="s">
        <v>19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8" hidden="false" customHeight="false" outlineLevel="0" collapsed="false">
      <c r="B29" s="27"/>
      <c r="C29" s="0"/>
      <c r="D29" s="0"/>
      <c r="E29" s="0"/>
      <c r="F29" s="4" t="s">
        <v>20</v>
      </c>
      <c r="G29" s="28" t="n">
        <v>42662</v>
      </c>
      <c r="H29" s="4" t="s">
        <v>21</v>
      </c>
      <c r="I29" s="29" t="s">
        <v>22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</sheetData>
  <mergeCells count="13">
    <mergeCell ref="B5:N6"/>
    <mergeCell ref="B7:B8"/>
    <mergeCell ref="C7:D7"/>
    <mergeCell ref="E7:F7"/>
    <mergeCell ref="G7:H7"/>
    <mergeCell ref="I7:J7"/>
    <mergeCell ref="K7:K8"/>
    <mergeCell ref="L7:L8"/>
    <mergeCell ref="M7:M8"/>
    <mergeCell ref="N7:N8"/>
    <mergeCell ref="C23:D23"/>
    <mergeCell ref="F23:G23"/>
    <mergeCell ref="I23:J23"/>
  </mergeCells>
  <printOptions headings="false" gridLines="false" gridLinesSet="true" horizontalCentered="true" verticalCentered="true"/>
  <pageMargins left="0" right="0.39375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8" activeCellId="0" sqref="K18"/>
    </sheetView>
  </sheetViews>
  <sheetFormatPr defaultRowHeight="12.8"/>
  <cols>
    <col collapsed="false" hidden="false" max="1" min="1" style="0" width="3.64285714285714"/>
    <col collapsed="false" hidden="false" max="2" min="2" style="0" width="13.0918367346939"/>
    <col collapsed="false" hidden="false" max="10" min="3" style="0" width="18.765306122449"/>
    <col collapsed="false" hidden="false" max="12" min="11" style="0" width="10.1224489795918"/>
    <col collapsed="false" hidden="false" max="13" min="13" style="0" width="28.484693877551"/>
    <col collapsed="false" hidden="false" max="14" min="14" style="0" width="15.6581632653061"/>
    <col collapsed="false" hidden="false" max="15" min="15" style="0" width="3.51020408163265"/>
    <col collapsed="false" hidden="false" max="1025" min="16" style="0" width="10.1224489795918"/>
  </cols>
  <sheetData>
    <row r="1" s="2" customFormat="true" ht="13.8" hidden="false" customHeight="false" outlineLevel="0" collapsed="false">
      <c r="A1" s="1"/>
      <c r="C1" s="3"/>
      <c r="D1" s="3"/>
      <c r="E1" s="1"/>
      <c r="H1" s="4" t="s">
        <v>0</v>
      </c>
    </row>
    <row r="2" customFormat="false" ht="13.8" hidden="false" customHeight="false" outlineLevel="0" collapsed="false">
      <c r="A2" s="1"/>
      <c r="B2" s="2"/>
      <c r="C2" s="3"/>
      <c r="D2" s="3"/>
      <c r="E2" s="3"/>
    </row>
    <row r="3" customFormat="false" ht="13.8" hidden="false" customHeight="false" outlineLevel="0" collapsed="false">
      <c r="A3" s="1"/>
      <c r="B3" s="2"/>
      <c r="C3" s="3"/>
      <c r="D3" s="3"/>
      <c r="E3" s="3"/>
    </row>
    <row r="4" customFormat="false" ht="13.8" hidden="false" customHeight="false" outlineLevel="0" collapsed="false">
      <c r="A4" s="1"/>
      <c r="B4" s="2"/>
    </row>
    <row r="5" customFormat="false" ht="13.8" hidden="false" customHeight="false" outlineLevel="0" collapsed="false">
      <c r="B5" s="5" t="s">
        <v>23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3.8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17.35" hidden="false" customHeight="true" outlineLevel="0" collapsed="false">
      <c r="B7" s="6" t="s">
        <v>2</v>
      </c>
      <c r="C7" s="30" t="s">
        <v>3</v>
      </c>
      <c r="D7" s="30"/>
      <c r="E7" s="30" t="s">
        <v>4</v>
      </c>
      <c r="F7" s="30"/>
      <c r="G7" s="30" t="s">
        <v>5</v>
      </c>
      <c r="H7" s="30"/>
      <c r="I7" s="30" t="s">
        <v>6</v>
      </c>
      <c r="J7" s="30"/>
      <c r="K7" s="6" t="s">
        <v>7</v>
      </c>
      <c r="L7" s="6" t="s">
        <v>8</v>
      </c>
      <c r="M7" s="7" t="s">
        <v>9</v>
      </c>
      <c r="N7" s="8" t="s">
        <v>10</v>
      </c>
    </row>
    <row r="8" customFormat="false" ht="17.35" hidden="false" customHeight="false" outlineLevel="0" collapsed="false">
      <c r="B8" s="6"/>
      <c r="C8" s="31" t="s">
        <v>11</v>
      </c>
      <c r="D8" s="32" t="s">
        <v>12</v>
      </c>
      <c r="E8" s="31" t="s">
        <v>11</v>
      </c>
      <c r="F8" s="32" t="s">
        <v>12</v>
      </c>
      <c r="G8" s="31" t="s">
        <v>11</v>
      </c>
      <c r="H8" s="32" t="s">
        <v>12</v>
      </c>
      <c r="I8" s="31" t="s">
        <v>11</v>
      </c>
      <c r="J8" s="32" t="s">
        <v>12</v>
      </c>
      <c r="K8" s="6"/>
      <c r="L8" s="6"/>
      <c r="M8" s="7"/>
      <c r="N8" s="8"/>
    </row>
    <row r="9" s="33" customFormat="true" ht="17.35" hidden="false" customHeight="false" outlineLevel="0" collapsed="false">
      <c r="B9" s="34" t="n">
        <v>42639</v>
      </c>
      <c r="C9" s="35" t="n">
        <v>0</v>
      </c>
      <c r="D9" s="36" t="n">
        <v>2</v>
      </c>
      <c r="E9" s="35" t="n">
        <v>0</v>
      </c>
      <c r="F9" s="36" t="n">
        <v>2</v>
      </c>
      <c r="G9" s="35" t="n">
        <v>0</v>
      </c>
      <c r="H9" s="36" t="n">
        <v>2</v>
      </c>
      <c r="I9" s="35" t="n">
        <v>0</v>
      </c>
      <c r="J9" s="36" t="n">
        <v>2</v>
      </c>
      <c r="K9" s="37" t="n">
        <f aca="false">SUM(C9:J9)</f>
        <v>8</v>
      </c>
      <c r="L9" s="38" t="n">
        <v>0</v>
      </c>
      <c r="M9" s="39" t="n">
        <f aca="false">(C9+E9+G9+I9)*$K$23+(D9+F9+H9+J9)*$K$23+K9*$H$23+L9*$E$23</f>
        <v>479.99</v>
      </c>
      <c r="N9" s="40" t="n">
        <f aca="false">M9</f>
        <v>479.99</v>
      </c>
    </row>
    <row r="10" s="33" customFormat="true" ht="17.35" hidden="false" customHeight="false" outlineLevel="0" collapsed="false">
      <c r="B10" s="34" t="n">
        <v>42646</v>
      </c>
      <c r="C10" s="35" t="n">
        <v>0</v>
      </c>
      <c r="D10" s="36" t="n">
        <v>2</v>
      </c>
      <c r="E10" s="35" t="n">
        <v>0</v>
      </c>
      <c r="F10" s="36" t="n">
        <v>2</v>
      </c>
      <c r="G10" s="35" t="n">
        <v>0</v>
      </c>
      <c r="H10" s="36" t="n">
        <v>2</v>
      </c>
      <c r="I10" s="35" t="n">
        <v>0</v>
      </c>
      <c r="J10" s="36" t="n">
        <v>2</v>
      </c>
      <c r="K10" s="37" t="n">
        <f aca="false">SUM(C10:J10)</f>
        <v>8</v>
      </c>
      <c r="L10" s="38" t="n">
        <v>0</v>
      </c>
      <c r="M10" s="39" t="n">
        <f aca="false">(C10+E10+G10+I10)*$K$23+(D10+F10+H10+J10)*$K$23+K10*$H$23+L10*$E$23</f>
        <v>479.99</v>
      </c>
      <c r="N10" s="40" t="n">
        <f aca="false">N9+M10</f>
        <v>959.98</v>
      </c>
    </row>
    <row r="11" s="33" customFormat="true" ht="17.35" hidden="false" customHeight="false" outlineLevel="0" collapsed="false">
      <c r="B11" s="34" t="n">
        <v>42653</v>
      </c>
      <c r="C11" s="35" t="n">
        <v>0</v>
      </c>
      <c r="D11" s="36" t="n">
        <v>2</v>
      </c>
      <c r="E11" s="35" t="n">
        <v>0</v>
      </c>
      <c r="F11" s="36" t="n">
        <v>2</v>
      </c>
      <c r="G11" s="35" t="n">
        <v>0</v>
      </c>
      <c r="H11" s="36" t="n">
        <v>3</v>
      </c>
      <c r="I11" s="35" t="n">
        <v>0</v>
      </c>
      <c r="J11" s="36" t="n">
        <v>3</v>
      </c>
      <c r="K11" s="37" t="n">
        <f aca="false">SUM(C11:J11)</f>
        <v>10</v>
      </c>
      <c r="L11" s="38" t="n">
        <v>0</v>
      </c>
      <c r="M11" s="39" t="n">
        <f aca="false">(C11+E11+G11+I11)*$K$23+(D11+F11+H11+J11)*$K$23+K11*$H$23+L11*$E$23</f>
        <v>599.9875</v>
      </c>
      <c r="N11" s="40" t="n">
        <f aca="false">N10+M11</f>
        <v>1559.9675</v>
      </c>
    </row>
    <row r="12" s="33" customFormat="true" ht="17.35" hidden="false" customHeight="false" outlineLevel="0" collapsed="false">
      <c r="B12" s="34" t="n">
        <v>42660</v>
      </c>
      <c r="C12" s="35" t="n">
        <v>0</v>
      </c>
      <c r="D12" s="36" t="n">
        <v>6</v>
      </c>
      <c r="E12" s="35" t="n">
        <v>0</v>
      </c>
      <c r="F12" s="36" t="n">
        <v>4</v>
      </c>
      <c r="G12" s="35" t="n">
        <v>0</v>
      </c>
      <c r="H12" s="36" t="n">
        <v>4</v>
      </c>
      <c r="I12" s="35" t="n">
        <v>0</v>
      </c>
      <c r="J12" s="36" t="n">
        <v>4</v>
      </c>
      <c r="K12" s="37" t="n">
        <f aca="false">SUM(C12:J12)</f>
        <v>18</v>
      </c>
      <c r="L12" s="38" t="n">
        <v>0</v>
      </c>
      <c r="M12" s="39" t="n">
        <f aca="false">(C12+E12+G12+I12)*$K$23+(D12+F12+H12+J12)*$K$23+K12*$H$23+L12*$E$23</f>
        <v>1079.9775</v>
      </c>
      <c r="N12" s="40" t="n">
        <f aca="false">N11+M12</f>
        <v>2639.945</v>
      </c>
    </row>
    <row r="13" s="33" customFormat="true" ht="17.35" hidden="false" customHeight="false" outlineLevel="0" collapsed="false">
      <c r="B13" s="34" t="n">
        <v>42667</v>
      </c>
      <c r="C13" s="35"/>
      <c r="D13" s="36"/>
      <c r="E13" s="35"/>
      <c r="F13" s="36"/>
      <c r="G13" s="35"/>
      <c r="H13" s="36"/>
      <c r="I13" s="35"/>
      <c r="J13" s="36"/>
      <c r="K13" s="37" t="n">
        <f aca="false">SUM(C13:J13)</f>
        <v>0</v>
      </c>
      <c r="L13" s="38"/>
      <c r="M13" s="39" t="n">
        <f aca="false">(C13+E13+G13+I13)*$K$23+(D13+F13+H13+J13)*$K$23+K13*$H$23+L13*$E$23</f>
        <v>0</v>
      </c>
      <c r="N13" s="40" t="n">
        <f aca="false">N12+M13</f>
        <v>2639.945</v>
      </c>
    </row>
    <row r="14" s="33" customFormat="true" ht="17.35" hidden="false" customHeight="false" outlineLevel="0" collapsed="false">
      <c r="B14" s="34" t="n">
        <v>42674</v>
      </c>
      <c r="C14" s="35"/>
      <c r="D14" s="36"/>
      <c r="E14" s="35"/>
      <c r="F14" s="36"/>
      <c r="G14" s="35"/>
      <c r="H14" s="36"/>
      <c r="I14" s="35"/>
      <c r="J14" s="36"/>
      <c r="K14" s="37" t="n">
        <f aca="false">SUM(C14:J14)</f>
        <v>0</v>
      </c>
      <c r="L14" s="38"/>
      <c r="M14" s="39" t="n">
        <f aca="false">(C14+E14+G14+I14)*$K$23+(D14+F14+H14+J14)*$K$23+K14*$H$23+L14*$E$23</f>
        <v>0</v>
      </c>
      <c r="N14" s="40" t="n">
        <f aca="false">N13+M14</f>
        <v>2639.945</v>
      </c>
    </row>
    <row r="15" s="33" customFormat="true" ht="17.35" hidden="false" customHeight="false" outlineLevel="0" collapsed="false">
      <c r="B15" s="34" t="n">
        <v>42681</v>
      </c>
      <c r="C15" s="35"/>
      <c r="D15" s="36"/>
      <c r="E15" s="35"/>
      <c r="F15" s="36"/>
      <c r="G15" s="35"/>
      <c r="H15" s="36"/>
      <c r="I15" s="35"/>
      <c r="J15" s="36"/>
      <c r="K15" s="37" t="n">
        <f aca="false">SUM(C15:J15)</f>
        <v>0</v>
      </c>
      <c r="L15" s="38"/>
      <c r="M15" s="39" t="n">
        <f aca="false">(C15+E15+G15+I15)*$K$23+(D15+F15+H15+J15)*$K$23+K15*$H$23+L15*$E$23</f>
        <v>0</v>
      </c>
      <c r="N15" s="40" t="n">
        <f aca="false">N14+M15</f>
        <v>2639.945</v>
      </c>
    </row>
    <row r="16" s="33" customFormat="true" ht="17.35" hidden="false" customHeight="false" outlineLevel="0" collapsed="false">
      <c r="B16" s="34" t="n">
        <v>42688</v>
      </c>
      <c r="C16" s="35"/>
      <c r="D16" s="36"/>
      <c r="E16" s="35"/>
      <c r="F16" s="36"/>
      <c r="G16" s="35"/>
      <c r="H16" s="36"/>
      <c r="I16" s="35"/>
      <c r="J16" s="36"/>
      <c r="K16" s="37" t="n">
        <f aca="false">SUM(C16:J16)</f>
        <v>0</v>
      </c>
      <c r="L16" s="38"/>
      <c r="M16" s="39" t="n">
        <f aca="false">(C16+E16+G16+I16)*$K$23+(D16+F16+H16+J16)*$K$23+K16*$H$23+L16*$E$23</f>
        <v>0</v>
      </c>
      <c r="N16" s="40" t="n">
        <f aca="false">N15+M16</f>
        <v>2639.945</v>
      </c>
    </row>
    <row r="17" s="33" customFormat="true" ht="17.35" hidden="false" customHeight="false" outlineLevel="0" collapsed="false">
      <c r="B17" s="34" t="n">
        <v>42695</v>
      </c>
      <c r="C17" s="35"/>
      <c r="D17" s="36"/>
      <c r="E17" s="35"/>
      <c r="F17" s="36"/>
      <c r="G17" s="35"/>
      <c r="H17" s="36"/>
      <c r="I17" s="35"/>
      <c r="J17" s="36"/>
      <c r="K17" s="37" t="n">
        <f aca="false">SUM(C17:J17)</f>
        <v>0</v>
      </c>
      <c r="L17" s="38"/>
      <c r="M17" s="39" t="n">
        <f aca="false">(C17+E17+G17+I17)*$K$23+(D17+F17+H17+J17)*$K$23+K17*$H$23+L17*$E$23</f>
        <v>0</v>
      </c>
      <c r="N17" s="40" t="n">
        <f aca="false">N16+M17</f>
        <v>2639.945</v>
      </c>
    </row>
    <row r="18" s="33" customFormat="true" ht="17.35" hidden="false" customHeight="false" outlineLevel="0" collapsed="false">
      <c r="B18" s="34" t="n">
        <v>42702</v>
      </c>
      <c r="C18" s="35"/>
      <c r="D18" s="36"/>
      <c r="E18" s="35"/>
      <c r="F18" s="36"/>
      <c r="G18" s="35"/>
      <c r="H18" s="36"/>
      <c r="I18" s="35"/>
      <c r="J18" s="36"/>
      <c r="K18" s="37" t="n">
        <f aca="false">SUM(C18:J18)</f>
        <v>0</v>
      </c>
      <c r="L18" s="38"/>
      <c r="M18" s="39" t="n">
        <f aca="false">(C18+E18+G18+I18)*$K$23+(D18+F18+H18+J18)*$K$23+K18*$H$23+L18*$E$23</f>
        <v>0</v>
      </c>
      <c r="N18" s="40" t="n">
        <f aca="false">N17+M18</f>
        <v>2639.945</v>
      </c>
    </row>
    <row r="19" customFormat="false" ht="17.35" hidden="false" customHeight="false" outlineLevel="0" collapsed="false">
      <c r="B19" s="41" t="n">
        <v>42709</v>
      </c>
      <c r="C19" s="42" t="n">
        <f aca="false">'Prix de revient initial S3'!C19</f>
        <v>0</v>
      </c>
      <c r="D19" s="43" t="n">
        <f aca="false">'Prix de revient initial S3'!D19</f>
        <v>2.5</v>
      </c>
      <c r="E19" s="42" t="n">
        <f aca="false">'Prix de revient initial S3'!E19</f>
        <v>0</v>
      </c>
      <c r="F19" s="43" t="n">
        <f aca="false">'Prix de revient initial S3'!F19</f>
        <v>2</v>
      </c>
      <c r="G19" s="42" t="n">
        <f aca="false">'Prix de revient initial S3'!G19</f>
        <v>0</v>
      </c>
      <c r="H19" s="43" t="n">
        <f aca="false">'Prix de revient initial S3'!H19</f>
        <v>2</v>
      </c>
      <c r="I19" s="42" t="n">
        <f aca="false">'Prix de revient initial S3'!I19</f>
        <v>0</v>
      </c>
      <c r="J19" s="43" t="n">
        <f aca="false">'Prix de revient initial S3'!J19</f>
        <v>2</v>
      </c>
      <c r="K19" s="44" t="n">
        <f aca="false">SUM(C19:J19)</f>
        <v>8.5</v>
      </c>
      <c r="L19" s="45" t="n">
        <v>0</v>
      </c>
      <c r="M19" s="39" t="n">
        <f aca="false">(C19+E19+G19+I19)*$K$23+(D19+F19+H19+J19)*$K$23+K19*$H$23+L19*$E$23</f>
        <v>509.989375</v>
      </c>
      <c r="N19" s="46" t="n">
        <f aca="false">N18+M19</f>
        <v>3149.934375</v>
      </c>
    </row>
    <row r="20" customFormat="false" ht="17.35" hidden="false" customHeight="false" outlineLevel="0" collapsed="false">
      <c r="B20" s="41" t="n">
        <v>42716</v>
      </c>
      <c r="C20" s="42" t="n">
        <f aca="false">'Prix de revient initial S3'!C20</f>
        <v>0</v>
      </c>
      <c r="D20" s="43" t="n">
        <f aca="false">'Prix de revient initial S3'!D20</f>
        <v>2</v>
      </c>
      <c r="E20" s="42" t="n">
        <f aca="false">'Prix de revient initial S3'!E20</f>
        <v>0</v>
      </c>
      <c r="F20" s="43" t="n">
        <f aca="false">'Prix de revient initial S3'!F20</f>
        <v>2</v>
      </c>
      <c r="G20" s="42" t="n">
        <f aca="false">'Prix de revient initial S3'!G20</f>
        <v>0</v>
      </c>
      <c r="H20" s="43" t="n">
        <f aca="false">'Prix de revient initial S3'!H20</f>
        <v>2</v>
      </c>
      <c r="I20" s="42" t="n">
        <f aca="false">'Prix de revient initial S3'!I20</f>
        <v>0</v>
      </c>
      <c r="J20" s="43" t="n">
        <f aca="false">'Prix de revient initial S3'!J20</f>
        <v>2</v>
      </c>
      <c r="K20" s="44" t="n">
        <f aca="false">SUM(C20:J20)</f>
        <v>8</v>
      </c>
      <c r="L20" s="45" t="n">
        <v>1</v>
      </c>
      <c r="M20" s="39" t="n">
        <f aca="false">(C20+E20+G20+I20)*$K$23+(D20+F20+H20+J20)*$K$23+K20*$H$23+L20*$E$23</f>
        <v>579.99</v>
      </c>
      <c r="N20" s="46" t="n">
        <f aca="false">N19+M20</f>
        <v>3729.924375</v>
      </c>
    </row>
    <row r="21" customFormat="false" ht="17.35" hidden="false" customHeight="false" outlineLevel="0" collapsed="false">
      <c r="B21" s="47" t="s">
        <v>13</v>
      </c>
      <c r="C21" s="19" t="n">
        <f aca="false">SUM(C9:C20)</f>
        <v>0</v>
      </c>
      <c r="D21" s="19" t="n">
        <f aca="false">SUM(D9:D20)</f>
        <v>16.5</v>
      </c>
      <c r="E21" s="19" t="n">
        <f aca="false">SUM(E9:E20)</f>
        <v>0</v>
      </c>
      <c r="F21" s="19" t="n">
        <f aca="false">SUM(F9:F20)</f>
        <v>14</v>
      </c>
      <c r="G21" s="19" t="n">
        <f aca="false">SUM(G9:G20)</f>
        <v>0</v>
      </c>
      <c r="H21" s="19" t="n">
        <f aca="false">SUM(H9:H20)</f>
        <v>15</v>
      </c>
      <c r="I21" s="19" t="n">
        <f aca="false">SUM(I9:I20)</f>
        <v>0</v>
      </c>
      <c r="J21" s="19" t="n">
        <f aca="false">SUM(J9:J20)</f>
        <v>15</v>
      </c>
      <c r="K21" s="19" t="n">
        <f aca="false">SUM(K9:K20)</f>
        <v>60.5</v>
      </c>
      <c r="L21" s="19" t="n">
        <f aca="false">SUM(L9:L20)</f>
        <v>1</v>
      </c>
      <c r="M21" s="20"/>
      <c r="N21" s="48" t="n">
        <f aca="false">N20</f>
        <v>3729.924375</v>
      </c>
    </row>
    <row r="22" s="2" customFormat="true" ht="13.8" hidden="false" customHeight="false" outlineLevel="0" collapsed="false">
      <c r="A22" s="1"/>
    </row>
    <row r="23" customFormat="false" ht="17.35" hidden="false" customHeight="false" outlineLevel="0" collapsed="false">
      <c r="A23" s="1"/>
      <c r="B23" s="2"/>
      <c r="C23" s="22" t="s">
        <v>14</v>
      </c>
      <c r="D23" s="22"/>
      <c r="E23" s="23" t="n">
        <v>100</v>
      </c>
      <c r="F23" s="22" t="s">
        <v>15</v>
      </c>
      <c r="G23" s="22"/>
      <c r="H23" s="23" t="n">
        <v>10</v>
      </c>
      <c r="I23" s="22" t="s">
        <v>16</v>
      </c>
      <c r="J23" s="22"/>
      <c r="K23" s="24" t="n">
        <f aca="false">'Taux horaire d''un technicien'!E15</f>
        <v>49.99875</v>
      </c>
    </row>
    <row r="24" customFormat="fals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="26" customFormat="true" ht="13.8" hidden="false" customHeight="false" outlineLevel="0" collapsed="false">
      <c r="A25" s="1"/>
      <c r="B25" s="1"/>
      <c r="C25" s="1"/>
      <c r="D25" s="1"/>
      <c r="E25" s="1"/>
      <c r="F25" s="4"/>
      <c r="G25" s="4"/>
      <c r="H25" s="4"/>
      <c r="I25" s="25"/>
      <c r="J25" s="4"/>
      <c r="K25" s="4"/>
      <c r="L25" s="2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8" hidden="false" customHeight="false" outlineLevel="0" collapsed="false">
      <c r="A26" s="1"/>
      <c r="B26" s="1"/>
      <c r="C26" s="1"/>
      <c r="D26" s="1"/>
      <c r="E26" s="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8" hidden="false" customHeight="false" outlineLevel="0" collapsed="false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3.8" hidden="false" customHeight="false" outlineLevel="0" collapsed="false">
      <c r="A28" s="1"/>
      <c r="F28" s="25" t="s">
        <v>17</v>
      </c>
      <c r="G28" s="4" t="s">
        <v>6</v>
      </c>
      <c r="H28" s="4" t="s">
        <v>18</v>
      </c>
      <c r="I28" s="25" t="s">
        <v>19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8" hidden="false" customHeight="false" outlineLevel="0" collapsed="false">
      <c r="A29" s="1"/>
      <c r="F29" s="4" t="s">
        <v>20</v>
      </c>
      <c r="G29" s="28" t="n">
        <v>42662</v>
      </c>
      <c r="H29" s="4" t="s">
        <v>21</v>
      </c>
      <c r="I29" s="29" t="s">
        <v>22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</sheetData>
  <mergeCells count="13">
    <mergeCell ref="B5:N6"/>
    <mergeCell ref="B7:B8"/>
    <mergeCell ref="C7:D7"/>
    <mergeCell ref="E7:F7"/>
    <mergeCell ref="G7:H7"/>
    <mergeCell ref="I7:J7"/>
    <mergeCell ref="K7:K8"/>
    <mergeCell ref="L7:L8"/>
    <mergeCell ref="M7:M8"/>
    <mergeCell ref="N7:N8"/>
    <mergeCell ref="C23:D23"/>
    <mergeCell ref="F23:G23"/>
    <mergeCell ref="I23:J2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R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7" activeCellId="0" sqref="E37"/>
    </sheetView>
  </sheetViews>
  <sheetFormatPr defaultRowHeight="13.8"/>
  <cols>
    <col collapsed="false" hidden="false" max="1" min="1" style="0" width="3.64285714285714"/>
    <col collapsed="false" hidden="false" max="2" min="2" style="0" width="10.1224489795918"/>
    <col collapsed="false" hidden="false" max="3" min="3" style="0" width="18.6275510204082"/>
    <col collapsed="false" hidden="false" max="6" min="4" style="0" width="10.9336734693878"/>
    <col collapsed="false" hidden="false" max="7" min="7" style="0" width="14.5816326530612"/>
    <col collapsed="false" hidden="false" max="9" min="8" style="0" width="17.280612244898"/>
    <col collapsed="false" hidden="false" max="14" min="10" style="0" width="6.3469387755102"/>
    <col collapsed="false" hidden="false" max="15" min="15" style="0" width="6.75"/>
    <col collapsed="false" hidden="false" max="18" min="16" style="0" width="6.3469387755102"/>
    <col collapsed="false" hidden="false" max="1025" min="19" style="0" width="10.1224489795918"/>
  </cols>
  <sheetData>
    <row r="1" customFormat="false" ht="13.8" hidden="false" customHeight="false" outlineLevel="0" collapsed="false">
      <c r="B1" s="2"/>
      <c r="C1" s="3"/>
      <c r="D1" s="3"/>
      <c r="E1" s="49"/>
      <c r="F1" s="2"/>
      <c r="G1" s="2"/>
      <c r="H1" s="4" t="s">
        <v>0</v>
      </c>
      <c r="I1" s="2"/>
      <c r="J1" s="2"/>
      <c r="K1" s="2"/>
      <c r="L1" s="2"/>
      <c r="M1" s="2"/>
      <c r="N1" s="2"/>
    </row>
    <row r="2" customFormat="false" ht="13.8" hidden="false" customHeight="false" outlineLevel="0" collapsed="false">
      <c r="B2" s="2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B4" s="2"/>
    </row>
    <row r="6" customFormat="false" ht="13.8" hidden="false" customHeight="false" outlineLevel="0" collapsed="false">
      <c r="C6" s="50"/>
      <c r="D6" s="19" t="s">
        <v>24</v>
      </c>
      <c r="E6" s="19" t="s">
        <v>25</v>
      </c>
      <c r="F6" s="19" t="s">
        <v>26</v>
      </c>
      <c r="G6" s="19" t="s">
        <v>27</v>
      </c>
      <c r="H6" s="19" t="s">
        <v>28</v>
      </c>
      <c r="I6" s="19" t="s">
        <v>29</v>
      </c>
      <c r="J6" s="19" t="s">
        <v>30</v>
      </c>
      <c r="K6" s="19" t="s">
        <v>31</v>
      </c>
      <c r="L6" s="19" t="s">
        <v>32</v>
      </c>
      <c r="M6" s="19" t="s">
        <v>33</v>
      </c>
      <c r="N6" s="19" t="s">
        <v>34</v>
      </c>
      <c r="O6" s="19" t="s">
        <v>35</v>
      </c>
      <c r="P6" s="19" t="s">
        <v>36</v>
      </c>
      <c r="Q6" s="19" t="s">
        <v>37</v>
      </c>
      <c r="R6" s="19" t="s">
        <v>38</v>
      </c>
    </row>
    <row r="7" customFormat="false" ht="13.8" hidden="false" customHeight="false" outlineLevel="0" collapsed="false">
      <c r="C7" s="51" t="s">
        <v>39</v>
      </c>
      <c r="D7" s="52" t="n">
        <v>15279.68</v>
      </c>
      <c r="E7" s="52" t="n">
        <v>15279.68</v>
      </c>
      <c r="F7" s="52" t="n">
        <v>15279.68</v>
      </c>
      <c r="G7" s="52" t="n">
        <v>15529.68</v>
      </c>
      <c r="H7" s="52" t="n">
        <v>0</v>
      </c>
      <c r="I7" s="52" t="n">
        <v>0</v>
      </c>
      <c r="J7" s="52" t="n">
        <f aca="false">+[1]'prix de revient à jour'!N24</f>
        <v>0</v>
      </c>
      <c r="K7" s="52" t="n">
        <v>0</v>
      </c>
      <c r="L7" s="52" t="n">
        <v>0</v>
      </c>
      <c r="M7" s="52" t="n">
        <v>0</v>
      </c>
      <c r="N7" s="52" t="n">
        <v>0</v>
      </c>
      <c r="O7" s="52" t="n">
        <v>0</v>
      </c>
      <c r="P7" s="52" t="n">
        <v>0</v>
      </c>
      <c r="Q7" s="52" t="n">
        <v>0</v>
      </c>
      <c r="R7" s="52" t="n">
        <v>0</v>
      </c>
    </row>
    <row r="9" customFormat="false" ht="13.8" hidden="false" customHeight="false" outlineLevel="0" collapsed="false">
      <c r="C9" s="29" t="s">
        <v>39</v>
      </c>
    </row>
    <row r="28" customFormat="false" ht="13.8" hidden="false" customHeight="false" outlineLevel="0" collapsed="false">
      <c r="P28" s="29" t="s">
        <v>40</v>
      </c>
    </row>
    <row r="34" customFormat="false" ht="13.8" hidden="false" customHeight="false" outlineLevel="0" collapsed="false">
      <c r="F34" s="25" t="s">
        <v>17</v>
      </c>
      <c r="G34" s="4" t="s">
        <v>6</v>
      </c>
      <c r="H34" s="4" t="s">
        <v>18</v>
      </c>
      <c r="I34" s="25" t="s">
        <v>19</v>
      </c>
    </row>
    <row r="35" customFormat="false" ht="13.8" hidden="false" customHeight="false" outlineLevel="0" collapsed="false">
      <c r="F35" s="4" t="s">
        <v>20</v>
      </c>
      <c r="G35" s="28" t="n">
        <v>42662</v>
      </c>
      <c r="H35" s="4" t="s">
        <v>21</v>
      </c>
      <c r="I35" s="4" t="s">
        <v>22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RowHeight="13.8"/>
  <cols>
    <col collapsed="false" hidden="false" max="1" min="1" style="50" width="3.64285714285714"/>
    <col collapsed="false" hidden="false" max="3" min="2" style="50" width="8.50510204081633"/>
    <col collapsed="false" hidden="false" max="4" min="4" style="50" width="9.98979591836735"/>
    <col collapsed="false" hidden="false" max="5" min="5" style="50" width="16.8724489795918"/>
    <col collapsed="false" hidden="false" max="6" min="6" style="50" width="15.3877551020408"/>
    <col collapsed="false" hidden="false" max="7" min="7" style="50" width="15.6581632653061"/>
    <col collapsed="false" hidden="false" max="8" min="8" style="50" width="12.5561224489796"/>
    <col collapsed="false" hidden="false" max="14" min="9" style="50" width="8.50510204081633"/>
    <col collapsed="false" hidden="false" max="15" min="15" style="50" width="3.51020408163265"/>
    <col collapsed="false" hidden="false" max="1025" min="16" style="50" width="8.50510204081633"/>
  </cols>
  <sheetData>
    <row r="1" s="2" customFormat="true" ht="13.8" hidden="false" customHeight="false" outlineLevel="0" collapsed="false">
      <c r="C1" s="3"/>
      <c r="D1" s="0"/>
      <c r="H1" s="4" t="s">
        <v>0</v>
      </c>
    </row>
    <row r="2" customFormat="false" ht="13.8" hidden="false" customHeight="false" outlineLevel="0" collapsed="false">
      <c r="B2" s="2"/>
      <c r="C2" s="3"/>
      <c r="D2" s="3"/>
      <c r="E2" s="3"/>
      <c r="F2" s="0"/>
      <c r="G2" s="0"/>
      <c r="H2" s="0"/>
      <c r="I2" s="0"/>
    </row>
    <row r="3" customFormat="false" ht="13.8" hidden="false" customHeight="false" outlineLevel="0" collapsed="false">
      <c r="B3" s="2"/>
      <c r="C3" s="3"/>
      <c r="D3" s="3"/>
      <c r="E3" s="3"/>
      <c r="F3" s="0"/>
      <c r="G3" s="0"/>
      <c r="H3" s="0"/>
      <c r="I3" s="0"/>
    </row>
    <row r="4" customFormat="false" ht="13.8" hidden="false" customHeight="false" outlineLevel="0" collapsed="false">
      <c r="B4" s="2"/>
      <c r="C4" s="0"/>
      <c r="D4" s="0"/>
      <c r="E4" s="0"/>
      <c r="F4" s="0"/>
      <c r="G4" s="0"/>
      <c r="H4" s="0"/>
      <c r="I4" s="0"/>
    </row>
    <row r="5" customFormat="false" ht="22.05" hidden="false" customHeight="false" outlineLevel="0" collapsed="false">
      <c r="B5" s="53" t="s">
        <v>41</v>
      </c>
      <c r="C5" s="54"/>
      <c r="D5" s="54"/>
      <c r="E5" s="54"/>
      <c r="F5" s="54"/>
      <c r="G5" s="54"/>
      <c r="H5" s="54"/>
      <c r="I5" s="0"/>
    </row>
    <row r="6" customFormat="false" ht="17.35" hidden="false" customHeight="false" outlineLevel="0" collapsed="false">
      <c r="B6" s="54"/>
      <c r="C6" s="54"/>
      <c r="D6" s="54"/>
      <c r="E6" s="54"/>
      <c r="F6" s="54"/>
      <c r="G6" s="54"/>
      <c r="H6" s="54"/>
      <c r="I6" s="0"/>
    </row>
    <row r="7" customFormat="false" ht="13.8" hidden="false" customHeight="false" outlineLevel="0" collapsed="false">
      <c r="B7" s="50" t="s">
        <v>42</v>
      </c>
      <c r="D7" s="0"/>
      <c r="E7" s="55" t="n">
        <v>3000</v>
      </c>
      <c r="F7" s="50" t="s">
        <v>43</v>
      </c>
      <c r="G7" s="0"/>
      <c r="H7" s="0"/>
      <c r="I7" s="0"/>
    </row>
    <row r="8" customFormat="false" ht="13.8" hidden="false" customHeight="false" outlineLevel="0" collapsed="false">
      <c r="B8" s="0"/>
      <c r="D8" s="0"/>
      <c r="E8" s="0"/>
      <c r="F8" s="0"/>
      <c r="G8" s="0"/>
      <c r="H8" s="0"/>
      <c r="I8" s="0"/>
    </row>
    <row r="9" customFormat="false" ht="13.8" hidden="false" customHeight="false" outlineLevel="0" collapsed="false">
      <c r="B9" s="50" t="s">
        <v>44</v>
      </c>
      <c r="D9" s="0"/>
      <c r="E9" s="55" t="n">
        <f aca="false">E7+G9*E7</f>
        <v>4500</v>
      </c>
      <c r="F9" s="50" t="s">
        <v>43</v>
      </c>
      <c r="G9" s="56" t="n">
        <v>0.5</v>
      </c>
      <c r="H9" s="0"/>
      <c r="I9" s="0"/>
    </row>
    <row r="10" customFormat="false" ht="13.8" hidden="false" customHeight="false" outlineLevel="0" collapsed="false">
      <c r="B10" s="0"/>
      <c r="D10" s="0"/>
      <c r="E10" s="0"/>
      <c r="F10" s="0"/>
      <c r="G10" s="0"/>
      <c r="H10" s="0"/>
      <c r="I10" s="0"/>
    </row>
    <row r="11" customFormat="false" ht="13.8" hidden="false" customHeight="false" outlineLevel="0" collapsed="false">
      <c r="B11" s="50" t="s">
        <v>45</v>
      </c>
      <c r="D11" s="0"/>
      <c r="E11" s="55" t="n">
        <f aca="false">E9+E9*G11</f>
        <v>5999.85</v>
      </c>
      <c r="F11" s="0" t="s">
        <v>43</v>
      </c>
      <c r="G11" s="57" t="n">
        <v>0.3333</v>
      </c>
      <c r="H11" s="0"/>
      <c r="I11" s="0"/>
    </row>
    <row r="12" customFormat="false" ht="13.8" hidden="false" customHeight="false" outlineLevel="0" collapsed="false">
      <c r="B12" s="0"/>
      <c r="D12" s="0"/>
      <c r="E12" s="0"/>
      <c r="F12" s="0"/>
      <c r="G12" s="0"/>
      <c r="H12" s="0"/>
      <c r="I12" s="0"/>
    </row>
    <row r="13" customFormat="false" ht="13.8" hidden="false" customHeight="false" outlineLevel="0" collapsed="false">
      <c r="B13" s="50" t="s">
        <v>46</v>
      </c>
      <c r="D13" s="0"/>
      <c r="E13" s="50" t="n">
        <v>120</v>
      </c>
      <c r="F13" s="50" t="s">
        <v>47</v>
      </c>
      <c r="G13" s="0"/>
      <c r="H13" s="0"/>
      <c r="I13" s="0"/>
    </row>
    <row r="14" customFormat="false" ht="13.8" hidden="false" customHeight="false" outlineLevel="0" collapsed="false">
      <c r="B14" s="0"/>
      <c r="D14" s="0"/>
      <c r="E14" s="0"/>
      <c r="F14" s="0"/>
      <c r="G14" s="0"/>
      <c r="H14" s="0"/>
      <c r="I14" s="0"/>
    </row>
    <row r="15" customFormat="false" ht="13.8" hidden="false" customHeight="false" outlineLevel="0" collapsed="false">
      <c r="B15" s="50" t="s">
        <v>48</v>
      </c>
      <c r="D15" s="0"/>
      <c r="E15" s="58" t="n">
        <f aca="false">E11/E13</f>
        <v>49.99875</v>
      </c>
      <c r="F15" s="50" t="s">
        <v>49</v>
      </c>
      <c r="G15" s="0"/>
      <c r="H15" s="0"/>
      <c r="I15" s="0"/>
    </row>
    <row r="16" customFormat="false" ht="13.8" hidden="false" customHeight="false" outlineLevel="0" collapsed="false">
      <c r="D16" s="0"/>
      <c r="E16" s="0"/>
      <c r="F16" s="0"/>
      <c r="G16" s="0"/>
      <c r="H16" s="0"/>
      <c r="I16" s="0"/>
    </row>
    <row r="17" customFormat="false" ht="13.8" hidden="false" customHeight="false" outlineLevel="0" collapsed="false">
      <c r="D17" s="0"/>
      <c r="E17" s="0"/>
      <c r="F17" s="0"/>
      <c r="G17" s="0"/>
      <c r="H17" s="0"/>
      <c r="I17" s="0"/>
    </row>
    <row r="18" customFormat="false" ht="13.8" hidden="false" customHeight="false" outlineLevel="0" collapsed="false"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D19" s="0"/>
      <c r="E19" s="0"/>
      <c r="F19" s="25" t="s">
        <v>17</v>
      </c>
      <c r="G19" s="4" t="s">
        <v>6</v>
      </c>
      <c r="H19" s="4" t="s">
        <v>18</v>
      </c>
      <c r="I19" s="25" t="s">
        <v>19</v>
      </c>
    </row>
    <row r="20" customFormat="false" ht="13.8" hidden="false" customHeight="false" outlineLevel="0" collapsed="false">
      <c r="D20" s="0"/>
      <c r="E20" s="0"/>
      <c r="F20" s="4" t="s">
        <v>20</v>
      </c>
      <c r="G20" s="28" t="n">
        <v>42662</v>
      </c>
      <c r="H20" s="4" t="s">
        <v>21</v>
      </c>
      <c r="I20" s="4" t="s">
        <v>22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2016-11-30T20:10:03Z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