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8495" windowHeight="11700" activeTab="2"/>
  </bookViews>
  <sheets>
    <sheet name="Prix de revient initial S3" sheetId="3" r:id="rId1"/>
    <sheet name="Prix de revient à jour S3" sheetId="1" r:id="rId2"/>
    <sheet name="Graphique coût projet S3" sheetId="5" r:id="rId3"/>
    <sheet name="Prix de revient initial S4" sheetId="2" r:id="rId4"/>
    <sheet name="Prix de revient à jours S4" sheetId="4" r:id="rId5"/>
    <sheet name="Graphique coût projet S4" sheetId="6" r:id="rId6"/>
  </sheets>
  <calcPr calcId="145621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H30" i="4" s="1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M18" i="4" s="1"/>
  <c r="F18" i="4"/>
  <c r="G18" i="4"/>
  <c r="H18" i="4"/>
  <c r="I18" i="4"/>
  <c r="J18" i="4"/>
  <c r="C19" i="4"/>
  <c r="C30" i="4" s="1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M22" i="4" s="1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M25" i="4" s="1"/>
  <c r="F25" i="4"/>
  <c r="G25" i="4"/>
  <c r="H25" i="4"/>
  <c r="I25" i="4"/>
  <c r="J25" i="4"/>
  <c r="C26" i="4"/>
  <c r="M26" i="4" s="1"/>
  <c r="D26" i="4"/>
  <c r="E26" i="4"/>
  <c r="F26" i="4"/>
  <c r="G26" i="4"/>
  <c r="H26" i="4"/>
  <c r="I26" i="4"/>
  <c r="J26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C29" i="4"/>
  <c r="D29" i="4"/>
  <c r="E29" i="4"/>
  <c r="M29" i="4" s="1"/>
  <c r="F29" i="4"/>
  <c r="G29" i="4"/>
  <c r="H29" i="4"/>
  <c r="I29" i="4"/>
  <c r="J29" i="4"/>
  <c r="D6" i="4"/>
  <c r="E6" i="4"/>
  <c r="E30" i="4" s="1"/>
  <c r="F6" i="4"/>
  <c r="G6" i="4"/>
  <c r="H6" i="4"/>
  <c r="I6" i="4"/>
  <c r="I30" i="4" s="1"/>
  <c r="J6" i="4"/>
  <c r="C6" i="4"/>
  <c r="L30" i="4"/>
  <c r="K30" i="4"/>
  <c r="J30" i="4"/>
  <c r="G30" i="4"/>
  <c r="F30" i="4"/>
  <c r="D30" i="4"/>
  <c r="M28" i="4"/>
  <c r="M27" i="4"/>
  <c r="M24" i="4"/>
  <c r="M23" i="4"/>
  <c r="M21" i="4"/>
  <c r="M20" i="4"/>
  <c r="M19" i="4"/>
  <c r="M17" i="4"/>
  <c r="M16" i="4"/>
  <c r="M15" i="4"/>
  <c r="M14" i="4"/>
  <c r="M13" i="4"/>
  <c r="M12" i="4"/>
  <c r="M11" i="4"/>
  <c r="M10" i="4"/>
  <c r="M9" i="4"/>
  <c r="M8" i="4"/>
  <c r="M7" i="4"/>
  <c r="M6" i="4"/>
  <c r="N6" i="4" s="1"/>
  <c r="N30" i="2"/>
  <c r="N21" i="2"/>
  <c r="N22" i="2"/>
  <c r="N23" i="2"/>
  <c r="N24" i="2" s="1"/>
  <c r="N25" i="2" s="1"/>
  <c r="N26" i="2" s="1"/>
  <c r="N27" i="2" s="1"/>
  <c r="N28" i="2" s="1"/>
  <c r="N29" i="2" s="1"/>
  <c r="M21" i="2"/>
  <c r="M22" i="2"/>
  <c r="M23" i="2"/>
  <c r="M24" i="2"/>
  <c r="M25" i="2"/>
  <c r="M26" i="2"/>
  <c r="M27" i="2"/>
  <c r="M28" i="2"/>
  <c r="M29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6" i="2"/>
  <c r="N6" i="2" s="1"/>
  <c r="L30" i="2"/>
  <c r="K30" i="2"/>
  <c r="J30" i="2"/>
  <c r="I30" i="2"/>
  <c r="H30" i="2"/>
  <c r="G30" i="2"/>
  <c r="F30" i="2"/>
  <c r="E30" i="2"/>
  <c r="D30" i="2"/>
  <c r="C30" i="2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7" i="3"/>
  <c r="N7" i="4" l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C10" i="1" l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D22" i="1" s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D12" i="1"/>
  <c r="E12" i="1"/>
  <c r="F12" i="1"/>
  <c r="F22" i="1" s="1"/>
  <c r="G12" i="1"/>
  <c r="H12" i="1"/>
  <c r="I12" i="1"/>
  <c r="J12" i="1"/>
  <c r="C12" i="1"/>
  <c r="L22" i="1"/>
  <c r="K22" i="1"/>
  <c r="J22" i="1"/>
  <c r="N6" i="1"/>
  <c r="N7" i="1" s="1"/>
  <c r="N8" i="1" s="1"/>
  <c r="N9" i="1" s="1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L23" i="3"/>
  <c r="K23" i="3"/>
  <c r="J23" i="3"/>
  <c r="I23" i="3"/>
  <c r="H23" i="3"/>
  <c r="G23" i="3"/>
  <c r="F23" i="3"/>
  <c r="E23" i="3"/>
  <c r="D23" i="3"/>
  <c r="C23" i="3"/>
  <c r="E22" i="1" l="1"/>
  <c r="I22" i="1"/>
  <c r="N10" i="1"/>
  <c r="H22" i="1"/>
  <c r="C22" i="1"/>
  <c r="G22" i="1"/>
  <c r="N11" i="1" l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</calcChain>
</file>

<file path=xl/sharedStrings.xml><?xml version="1.0" encoding="utf-8"?>
<sst xmlns="http://schemas.openxmlformats.org/spreadsheetml/2006/main" count="110" uniqueCount="27">
  <si>
    <t>Semaine</t>
  </si>
  <si>
    <t>Dylan FAYANT</t>
  </si>
  <si>
    <t>Julien HENRION</t>
  </si>
  <si>
    <t>Simon FOEX</t>
  </si>
  <si>
    <t>Valentin LEFEUVRE</t>
  </si>
  <si>
    <t>Gestion Projet</t>
  </si>
  <si>
    <t>Machine</t>
  </si>
  <si>
    <t>Expert</t>
  </si>
  <si>
    <t>Total Heure</t>
  </si>
  <si>
    <t>Coût estimé du projet</t>
  </si>
  <si>
    <t>Coût actuel du projet</t>
  </si>
  <si>
    <t>Informatique</t>
  </si>
  <si>
    <t>Coût total semaine (€)</t>
  </si>
  <si>
    <t>Cout total cumulé (€)</t>
  </si>
  <si>
    <t>Estimation faite par: Valentin LEFEUVRE</t>
  </si>
  <si>
    <t>Pour le groupe: P7 Client SNMP</t>
  </si>
  <si>
    <t>Version   1.5</t>
  </si>
  <si>
    <t>Fait le: 20/10</t>
  </si>
  <si>
    <t>Mis à jour par: Valentin LEFEUVRE</t>
  </si>
  <si>
    <t>Coût heure machine</t>
  </si>
  <si>
    <t>Coût heure expert :</t>
  </si>
  <si>
    <t>Taux horraire</t>
  </si>
  <si>
    <t xml:space="preserve">Estimation faite par: </t>
  </si>
  <si>
    <t xml:space="preserve">Pour le groupe: </t>
  </si>
  <si>
    <t>P7 Client SNMP</t>
  </si>
  <si>
    <t xml:space="preserve">   1.5</t>
  </si>
  <si>
    <t>Version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</si>
</sst>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" fontId="3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4" fontId="2" fillId="7" borderId="1" xfId="1" applyFont="1" applyFill="1" applyBorder="1"/>
    <xf numFmtId="44" fontId="5" fillId="6" borderId="1" xfId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4" fillId="6" borderId="1" xfId="1" applyFont="1" applyFill="1" applyBorder="1" applyAlignment="1">
      <alignment horizontal="center"/>
    </xf>
    <xf numFmtId="44" fontId="3" fillId="7" borderId="1" xfId="1" applyFont="1" applyFill="1" applyBorder="1"/>
    <xf numFmtId="44" fontId="2" fillId="0" borderId="1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Coût actuel Projet</c:v>
          </c:tx>
          <c:marker>
            <c:symbol val="none"/>
          </c:marker>
          <c:cat>
            <c:numRef>
              <c:f>'Prix de revient initial S3'!$B$7:$B$22</c:f>
              <c:numCache>
                <c:formatCode>d\-mmm</c:formatCode>
                <c:ptCount val="16"/>
                <c:pt idx="0">
                  <c:v>42639</c:v>
                </c:pt>
                <c:pt idx="1">
                  <c:v>42646</c:v>
                </c:pt>
                <c:pt idx="2">
                  <c:v>42653</c:v>
                </c:pt>
                <c:pt idx="3">
                  <c:v>42660</c:v>
                </c:pt>
                <c:pt idx="4">
                  <c:v>42667</c:v>
                </c:pt>
                <c:pt idx="5">
                  <c:v>42674</c:v>
                </c:pt>
                <c:pt idx="6">
                  <c:v>42681</c:v>
                </c:pt>
                <c:pt idx="7">
                  <c:v>42688</c:v>
                </c:pt>
                <c:pt idx="8">
                  <c:v>42695</c:v>
                </c:pt>
                <c:pt idx="9">
                  <c:v>42702</c:v>
                </c:pt>
                <c:pt idx="10">
                  <c:v>42709</c:v>
                </c:pt>
                <c:pt idx="11">
                  <c:v>42716</c:v>
                </c:pt>
                <c:pt idx="12">
                  <c:v>42723</c:v>
                </c:pt>
                <c:pt idx="13">
                  <c:v>42730</c:v>
                </c:pt>
                <c:pt idx="14">
                  <c:v>42737</c:v>
                </c:pt>
                <c:pt idx="15">
                  <c:v>42744</c:v>
                </c:pt>
              </c:numCache>
            </c:numRef>
          </c:cat>
          <c:val>
            <c:numRef>
              <c:f>'Prix de revient initial S3'!$M$7:$M$22</c:f>
              <c:numCache>
                <c:formatCode>_("€"* #,##0.00_);_("€"* \(#,##0.00\);_("€"* "-"??_);_(@_)</c:formatCode>
                <c:ptCount val="1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540</c:v>
                </c:pt>
                <c:pt idx="4">
                  <c:v>660</c:v>
                </c:pt>
                <c:pt idx="5">
                  <c:v>560</c:v>
                </c:pt>
                <c:pt idx="6">
                  <c:v>540</c:v>
                </c:pt>
                <c:pt idx="7">
                  <c:v>540</c:v>
                </c:pt>
                <c:pt idx="8">
                  <c:v>660</c:v>
                </c:pt>
                <c:pt idx="9">
                  <c:v>560</c:v>
                </c:pt>
                <c:pt idx="10">
                  <c:v>540</c:v>
                </c:pt>
                <c:pt idx="11">
                  <c:v>660</c:v>
                </c:pt>
                <c:pt idx="12">
                  <c:v>560</c:v>
                </c:pt>
                <c:pt idx="13">
                  <c:v>740</c:v>
                </c:pt>
                <c:pt idx="14">
                  <c:v>860</c:v>
                </c:pt>
                <c:pt idx="15">
                  <c:v>740</c:v>
                </c:pt>
              </c:numCache>
            </c:numRef>
          </c:val>
          <c:smooth val="0"/>
        </c:ser>
        <c:ser>
          <c:idx val="1"/>
          <c:order val="1"/>
          <c:tx>
            <c:v>Coût Estimé Projet</c:v>
          </c:tx>
          <c:marker>
            <c:symbol val="none"/>
          </c:marker>
          <c:cat>
            <c:numRef>
              <c:f>'Prix de revient initial S3'!$B$7:$B$22</c:f>
              <c:numCache>
                <c:formatCode>d\-mmm</c:formatCode>
                <c:ptCount val="16"/>
                <c:pt idx="0">
                  <c:v>42639</c:v>
                </c:pt>
                <c:pt idx="1">
                  <c:v>42646</c:v>
                </c:pt>
                <c:pt idx="2">
                  <c:v>42653</c:v>
                </c:pt>
                <c:pt idx="3">
                  <c:v>42660</c:v>
                </c:pt>
                <c:pt idx="4">
                  <c:v>42667</c:v>
                </c:pt>
                <c:pt idx="5">
                  <c:v>42674</c:v>
                </c:pt>
                <c:pt idx="6">
                  <c:v>42681</c:v>
                </c:pt>
                <c:pt idx="7">
                  <c:v>42688</c:v>
                </c:pt>
                <c:pt idx="8">
                  <c:v>42695</c:v>
                </c:pt>
                <c:pt idx="9">
                  <c:v>42702</c:v>
                </c:pt>
                <c:pt idx="10">
                  <c:v>42709</c:v>
                </c:pt>
                <c:pt idx="11">
                  <c:v>42716</c:v>
                </c:pt>
                <c:pt idx="12">
                  <c:v>42723</c:v>
                </c:pt>
                <c:pt idx="13">
                  <c:v>42730</c:v>
                </c:pt>
                <c:pt idx="14">
                  <c:v>42737</c:v>
                </c:pt>
                <c:pt idx="15">
                  <c:v>42744</c:v>
                </c:pt>
              </c:numCache>
            </c:numRef>
          </c:cat>
          <c:val>
            <c:numRef>
              <c:f>'Prix de revient à jour S3'!$M$6:$M$21</c:f>
              <c:numCache>
                <c:formatCode>_("€"* #,##0.00_);_("€"* \(#,##0.00\);_("€"* "-"??_);_(@_)</c:formatCode>
                <c:ptCount val="1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540</c:v>
                </c:pt>
                <c:pt idx="4">
                  <c:v>660</c:v>
                </c:pt>
                <c:pt idx="5">
                  <c:v>560</c:v>
                </c:pt>
                <c:pt idx="6">
                  <c:v>540</c:v>
                </c:pt>
                <c:pt idx="7">
                  <c:v>540</c:v>
                </c:pt>
                <c:pt idx="8">
                  <c:v>660</c:v>
                </c:pt>
                <c:pt idx="9">
                  <c:v>560</c:v>
                </c:pt>
                <c:pt idx="10">
                  <c:v>540</c:v>
                </c:pt>
                <c:pt idx="11">
                  <c:v>660</c:v>
                </c:pt>
                <c:pt idx="12">
                  <c:v>560</c:v>
                </c:pt>
                <c:pt idx="13">
                  <c:v>740</c:v>
                </c:pt>
                <c:pt idx="14">
                  <c:v>860</c:v>
                </c:pt>
                <c:pt idx="15">
                  <c:v>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73408"/>
        <c:axId val="109921792"/>
      </c:lineChart>
      <c:dateAx>
        <c:axId val="109873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9921792"/>
        <c:crosses val="autoZero"/>
        <c:auto val="1"/>
        <c:lblOffset val="100"/>
        <c:baseTimeUnit val="days"/>
      </c:dateAx>
      <c:valAx>
        <c:axId val="109921792"/>
        <c:scaling>
          <c:orientation val="minMax"/>
        </c:scaling>
        <c:delete val="0"/>
        <c:axPos val="l"/>
        <c:majorGridlines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1098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0</xdr:row>
      <xdr:rowOff>69271</xdr:rowOff>
    </xdr:from>
    <xdr:to>
      <xdr:col>14</xdr:col>
      <xdr:colOff>155865</xdr:colOff>
      <xdr:row>28</xdr:row>
      <xdr:rowOff>69272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topLeftCell="B1" zoomScale="80" zoomScaleNormal="80" workbookViewId="0">
      <selection activeCell="D18" sqref="D18"/>
    </sheetView>
  </sheetViews>
  <sheetFormatPr baseColWidth="10" defaultRowHeight="15" x14ac:dyDescent="0.25"/>
  <cols>
    <col min="2" max="2" width="13.7109375" customWidth="1"/>
    <col min="3" max="10" width="18.7109375" customWidth="1"/>
    <col min="13" max="13" width="15.85546875" customWidth="1"/>
    <col min="14" max="14" width="15.7109375" customWidth="1"/>
  </cols>
  <sheetData>
    <row r="3" spans="2:14" ht="15" customHeight="1" x14ac:dyDescent="0.25">
      <c r="B3" s="2" t="s">
        <v>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ht="1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ht="18.75" x14ac:dyDescent="0.3">
      <c r="B5" s="16" t="s">
        <v>0</v>
      </c>
      <c r="C5" s="17" t="s">
        <v>1</v>
      </c>
      <c r="D5" s="17"/>
      <c r="E5" s="17" t="s">
        <v>2</v>
      </c>
      <c r="F5" s="17"/>
      <c r="G5" s="17" t="s">
        <v>3</v>
      </c>
      <c r="H5" s="17"/>
      <c r="I5" s="17" t="s">
        <v>4</v>
      </c>
      <c r="J5" s="17"/>
      <c r="K5" s="18" t="s">
        <v>6</v>
      </c>
      <c r="L5" s="18" t="s">
        <v>7</v>
      </c>
      <c r="M5" s="19" t="s">
        <v>12</v>
      </c>
      <c r="N5" s="20" t="s">
        <v>13</v>
      </c>
    </row>
    <row r="6" spans="2:14" ht="18.75" x14ac:dyDescent="0.3">
      <c r="B6" s="2"/>
      <c r="C6" s="6" t="s">
        <v>11</v>
      </c>
      <c r="D6" s="7" t="s">
        <v>5</v>
      </c>
      <c r="E6" s="6" t="s">
        <v>11</v>
      </c>
      <c r="F6" s="7" t="s">
        <v>5</v>
      </c>
      <c r="G6" s="6" t="s">
        <v>11</v>
      </c>
      <c r="H6" s="7" t="s">
        <v>5</v>
      </c>
      <c r="I6" s="6" t="s">
        <v>11</v>
      </c>
      <c r="J6" s="7" t="s">
        <v>5</v>
      </c>
      <c r="K6" s="4"/>
      <c r="L6" s="4"/>
      <c r="M6" s="5"/>
      <c r="N6" s="20"/>
    </row>
    <row r="7" spans="2:14" ht="18.75" x14ac:dyDescent="0.3">
      <c r="B7" s="13">
        <v>42639</v>
      </c>
      <c r="C7" s="6">
        <v>0</v>
      </c>
      <c r="D7" s="7">
        <v>2</v>
      </c>
      <c r="E7" s="6">
        <v>0</v>
      </c>
      <c r="F7" s="7">
        <v>2</v>
      </c>
      <c r="G7" s="6">
        <v>0</v>
      </c>
      <c r="H7" s="7">
        <v>2</v>
      </c>
      <c r="I7" s="6">
        <v>0</v>
      </c>
      <c r="J7" s="7">
        <v>2</v>
      </c>
      <c r="K7" s="14">
        <v>4</v>
      </c>
      <c r="L7" s="15">
        <v>0</v>
      </c>
      <c r="M7" s="25">
        <f>(C7+E7+G7+I7)*$K$28+(D7+F7+H7+J7)*$K$28+K7*$H$28+L7*$E$28</f>
        <v>240</v>
      </c>
      <c r="N7" s="24">
        <f>M7</f>
        <v>240</v>
      </c>
    </row>
    <row r="8" spans="2:14" ht="18.75" x14ac:dyDescent="0.3">
      <c r="B8" s="13">
        <v>42646</v>
      </c>
      <c r="C8" s="6">
        <v>0</v>
      </c>
      <c r="D8" s="7">
        <v>2</v>
      </c>
      <c r="E8" s="6">
        <v>0</v>
      </c>
      <c r="F8" s="7">
        <v>2</v>
      </c>
      <c r="G8" s="6">
        <v>0</v>
      </c>
      <c r="H8" s="7">
        <v>2</v>
      </c>
      <c r="I8" s="6">
        <v>0</v>
      </c>
      <c r="J8" s="7">
        <v>2</v>
      </c>
      <c r="K8" s="14">
        <v>4</v>
      </c>
      <c r="L8" s="15">
        <v>0</v>
      </c>
      <c r="M8" s="25">
        <f t="shared" ref="M8:M22" si="0">(C8+E8+G8+I8)*$K$28+(D8+F8+H8+J8)*$K$28+K8*$H$28+L8*$E$28</f>
        <v>240</v>
      </c>
      <c r="N8" s="24">
        <f>N7+M8</f>
        <v>480</v>
      </c>
    </row>
    <row r="9" spans="2:14" ht="18.75" x14ac:dyDescent="0.3">
      <c r="B9" s="13">
        <v>42653</v>
      </c>
      <c r="C9" s="6">
        <v>0</v>
      </c>
      <c r="D9" s="7">
        <v>2</v>
      </c>
      <c r="E9" s="6">
        <v>0</v>
      </c>
      <c r="F9" s="7">
        <v>2</v>
      </c>
      <c r="G9" s="6">
        <v>0</v>
      </c>
      <c r="H9" s="7">
        <v>2</v>
      </c>
      <c r="I9" s="6">
        <v>0</v>
      </c>
      <c r="J9" s="7">
        <v>2</v>
      </c>
      <c r="K9" s="14">
        <v>4</v>
      </c>
      <c r="L9" s="15">
        <v>0</v>
      </c>
      <c r="M9" s="25">
        <f t="shared" si="0"/>
        <v>240</v>
      </c>
      <c r="N9" s="24">
        <f t="shared" ref="N9:N22" si="1">N8+M9</f>
        <v>720</v>
      </c>
    </row>
    <row r="10" spans="2:14" ht="18.75" x14ac:dyDescent="0.3">
      <c r="B10" s="13">
        <v>42660</v>
      </c>
      <c r="C10" s="6">
        <v>0</v>
      </c>
      <c r="D10" s="7">
        <v>4</v>
      </c>
      <c r="E10" s="6">
        <v>0</v>
      </c>
      <c r="F10" s="7">
        <v>4</v>
      </c>
      <c r="G10" s="6">
        <v>0</v>
      </c>
      <c r="H10" s="7">
        <v>4</v>
      </c>
      <c r="I10" s="6">
        <v>0</v>
      </c>
      <c r="J10" s="7">
        <v>4</v>
      </c>
      <c r="K10" s="14">
        <v>14</v>
      </c>
      <c r="L10" s="15">
        <v>0</v>
      </c>
      <c r="M10" s="25">
        <f t="shared" si="0"/>
        <v>540</v>
      </c>
      <c r="N10" s="24">
        <f t="shared" si="1"/>
        <v>1260</v>
      </c>
    </row>
    <row r="11" spans="2:14" ht="18.75" x14ac:dyDescent="0.3">
      <c r="B11" s="13">
        <v>42667</v>
      </c>
      <c r="C11" s="6">
        <v>0</v>
      </c>
      <c r="D11" s="7">
        <v>4</v>
      </c>
      <c r="E11" s="6">
        <v>0</v>
      </c>
      <c r="F11" s="7">
        <v>4</v>
      </c>
      <c r="G11" s="6">
        <v>0</v>
      </c>
      <c r="H11" s="7">
        <v>4</v>
      </c>
      <c r="I11" s="6">
        <v>0</v>
      </c>
      <c r="J11" s="7">
        <v>4</v>
      </c>
      <c r="K11" s="14">
        <v>16</v>
      </c>
      <c r="L11" s="15">
        <v>1</v>
      </c>
      <c r="M11" s="25">
        <f t="shared" si="0"/>
        <v>660</v>
      </c>
      <c r="N11" s="24">
        <f t="shared" si="1"/>
        <v>1920</v>
      </c>
    </row>
    <row r="12" spans="2:14" ht="18.75" x14ac:dyDescent="0.3">
      <c r="B12" s="13">
        <v>42674</v>
      </c>
      <c r="C12" s="6">
        <v>0</v>
      </c>
      <c r="D12" s="7">
        <v>4</v>
      </c>
      <c r="E12" s="6">
        <v>0</v>
      </c>
      <c r="F12" s="7">
        <v>4</v>
      </c>
      <c r="G12" s="6">
        <v>0</v>
      </c>
      <c r="H12" s="7">
        <v>4</v>
      </c>
      <c r="I12" s="6">
        <v>0</v>
      </c>
      <c r="J12" s="7">
        <v>4</v>
      </c>
      <c r="K12" s="14">
        <v>16</v>
      </c>
      <c r="L12" s="15">
        <v>0</v>
      </c>
      <c r="M12" s="25">
        <f t="shared" si="0"/>
        <v>560</v>
      </c>
      <c r="N12" s="24">
        <f t="shared" si="1"/>
        <v>2480</v>
      </c>
    </row>
    <row r="13" spans="2:14" ht="18.75" x14ac:dyDescent="0.3">
      <c r="B13" s="13">
        <v>42681</v>
      </c>
      <c r="C13" s="6">
        <v>0</v>
      </c>
      <c r="D13" s="7">
        <v>4</v>
      </c>
      <c r="E13" s="6">
        <v>0</v>
      </c>
      <c r="F13" s="7">
        <v>4</v>
      </c>
      <c r="G13" s="6">
        <v>0</v>
      </c>
      <c r="H13" s="7">
        <v>4</v>
      </c>
      <c r="I13" s="6">
        <v>0</v>
      </c>
      <c r="J13" s="7">
        <v>4</v>
      </c>
      <c r="K13" s="14">
        <v>14</v>
      </c>
      <c r="L13" s="15">
        <v>0</v>
      </c>
      <c r="M13" s="25">
        <f t="shared" si="0"/>
        <v>540</v>
      </c>
      <c r="N13" s="24">
        <f t="shared" si="1"/>
        <v>3020</v>
      </c>
    </row>
    <row r="14" spans="2:14" ht="18.75" x14ac:dyDescent="0.3">
      <c r="B14" s="13">
        <v>42688</v>
      </c>
      <c r="C14" s="6">
        <v>0</v>
      </c>
      <c r="D14" s="7">
        <v>4</v>
      </c>
      <c r="E14" s="6">
        <v>0</v>
      </c>
      <c r="F14" s="7">
        <v>4</v>
      </c>
      <c r="G14" s="6">
        <v>0</v>
      </c>
      <c r="H14" s="7">
        <v>4</v>
      </c>
      <c r="I14" s="6">
        <v>0</v>
      </c>
      <c r="J14" s="7">
        <v>4</v>
      </c>
      <c r="K14" s="14">
        <v>14</v>
      </c>
      <c r="L14" s="15">
        <v>0</v>
      </c>
      <c r="M14" s="25">
        <f t="shared" si="0"/>
        <v>540</v>
      </c>
      <c r="N14" s="24">
        <f t="shared" si="1"/>
        <v>3560</v>
      </c>
    </row>
    <row r="15" spans="2:14" ht="18.75" x14ac:dyDescent="0.3">
      <c r="B15" s="13">
        <v>42695</v>
      </c>
      <c r="C15" s="6">
        <v>0</v>
      </c>
      <c r="D15" s="7">
        <v>4</v>
      </c>
      <c r="E15" s="6">
        <v>0</v>
      </c>
      <c r="F15" s="7">
        <v>4</v>
      </c>
      <c r="G15" s="6">
        <v>0</v>
      </c>
      <c r="H15" s="7">
        <v>4</v>
      </c>
      <c r="I15" s="6">
        <v>0</v>
      </c>
      <c r="J15" s="7">
        <v>4</v>
      </c>
      <c r="K15" s="14">
        <v>16</v>
      </c>
      <c r="L15" s="15">
        <v>1</v>
      </c>
      <c r="M15" s="25">
        <f t="shared" si="0"/>
        <v>660</v>
      </c>
      <c r="N15" s="24">
        <f t="shared" si="1"/>
        <v>4220</v>
      </c>
    </row>
    <row r="16" spans="2:14" ht="18.75" x14ac:dyDescent="0.3">
      <c r="B16" s="13">
        <v>42702</v>
      </c>
      <c r="C16" s="6">
        <v>0</v>
      </c>
      <c r="D16" s="7">
        <v>4</v>
      </c>
      <c r="E16" s="6">
        <v>0</v>
      </c>
      <c r="F16" s="7">
        <v>4</v>
      </c>
      <c r="G16" s="6">
        <v>0</v>
      </c>
      <c r="H16" s="7">
        <v>4</v>
      </c>
      <c r="I16" s="6">
        <v>0</v>
      </c>
      <c r="J16" s="7">
        <v>4</v>
      </c>
      <c r="K16" s="14">
        <v>16</v>
      </c>
      <c r="L16" s="15">
        <v>0</v>
      </c>
      <c r="M16" s="25">
        <f t="shared" si="0"/>
        <v>560</v>
      </c>
      <c r="N16" s="24">
        <f t="shared" si="1"/>
        <v>4780</v>
      </c>
    </row>
    <row r="17" spans="2:14" ht="18.75" x14ac:dyDescent="0.3">
      <c r="B17" s="13">
        <v>42709</v>
      </c>
      <c r="C17" s="6">
        <v>0</v>
      </c>
      <c r="D17" s="7">
        <v>4</v>
      </c>
      <c r="E17" s="6">
        <v>0</v>
      </c>
      <c r="F17" s="7">
        <v>4</v>
      </c>
      <c r="G17" s="6">
        <v>0</v>
      </c>
      <c r="H17" s="7">
        <v>4</v>
      </c>
      <c r="I17" s="6">
        <v>0</v>
      </c>
      <c r="J17" s="7">
        <v>4</v>
      </c>
      <c r="K17" s="14">
        <v>14</v>
      </c>
      <c r="L17" s="15">
        <v>0</v>
      </c>
      <c r="M17" s="25">
        <f t="shared" si="0"/>
        <v>540</v>
      </c>
      <c r="N17" s="24">
        <f t="shared" si="1"/>
        <v>5320</v>
      </c>
    </row>
    <row r="18" spans="2:14" ht="18.75" x14ac:dyDescent="0.3">
      <c r="B18" s="13">
        <v>42716</v>
      </c>
      <c r="C18" s="6">
        <v>0</v>
      </c>
      <c r="D18" s="7">
        <v>4</v>
      </c>
      <c r="E18" s="6">
        <v>0</v>
      </c>
      <c r="F18" s="7">
        <v>4</v>
      </c>
      <c r="G18" s="6">
        <v>0</v>
      </c>
      <c r="H18" s="7">
        <v>4</v>
      </c>
      <c r="I18" s="6">
        <v>0</v>
      </c>
      <c r="J18" s="7">
        <v>4</v>
      </c>
      <c r="K18" s="14">
        <v>16</v>
      </c>
      <c r="L18" s="15">
        <v>1</v>
      </c>
      <c r="M18" s="25">
        <f t="shared" si="0"/>
        <v>660</v>
      </c>
      <c r="N18" s="24">
        <f t="shared" si="1"/>
        <v>5980</v>
      </c>
    </row>
    <row r="19" spans="2:14" ht="18.75" x14ac:dyDescent="0.3">
      <c r="B19" s="13">
        <v>42723</v>
      </c>
      <c r="C19" s="6">
        <v>0</v>
      </c>
      <c r="D19" s="7">
        <v>4</v>
      </c>
      <c r="E19" s="6">
        <v>0</v>
      </c>
      <c r="F19" s="7">
        <v>4</v>
      </c>
      <c r="G19" s="6">
        <v>0</v>
      </c>
      <c r="H19" s="7">
        <v>4</v>
      </c>
      <c r="I19" s="6">
        <v>0</v>
      </c>
      <c r="J19" s="7">
        <v>4</v>
      </c>
      <c r="K19" s="14">
        <v>16</v>
      </c>
      <c r="L19" s="15">
        <v>0</v>
      </c>
      <c r="M19" s="25">
        <f t="shared" si="0"/>
        <v>560</v>
      </c>
      <c r="N19" s="24">
        <f t="shared" si="1"/>
        <v>6540</v>
      </c>
    </row>
    <row r="20" spans="2:14" ht="18.75" x14ac:dyDescent="0.3">
      <c r="B20" s="13">
        <v>42730</v>
      </c>
      <c r="C20" s="6">
        <v>0</v>
      </c>
      <c r="D20" s="7">
        <v>6</v>
      </c>
      <c r="E20" s="6">
        <v>0</v>
      </c>
      <c r="F20" s="7">
        <v>6</v>
      </c>
      <c r="G20" s="6">
        <v>0</v>
      </c>
      <c r="H20" s="7">
        <v>6</v>
      </c>
      <c r="I20" s="6">
        <v>0</v>
      </c>
      <c r="J20" s="7">
        <v>6</v>
      </c>
      <c r="K20" s="14">
        <v>14</v>
      </c>
      <c r="L20" s="15">
        <v>0</v>
      </c>
      <c r="M20" s="25">
        <f t="shared" si="0"/>
        <v>740</v>
      </c>
      <c r="N20" s="24">
        <f t="shared" si="1"/>
        <v>7280</v>
      </c>
    </row>
    <row r="21" spans="2:14" ht="18.75" x14ac:dyDescent="0.3">
      <c r="B21" s="13">
        <v>42737</v>
      </c>
      <c r="C21" s="6">
        <v>0</v>
      </c>
      <c r="D21" s="7">
        <v>6</v>
      </c>
      <c r="E21" s="6">
        <v>0</v>
      </c>
      <c r="F21" s="7">
        <v>6</v>
      </c>
      <c r="G21" s="6">
        <v>0</v>
      </c>
      <c r="H21" s="7">
        <v>6</v>
      </c>
      <c r="I21" s="6">
        <v>0</v>
      </c>
      <c r="J21" s="7">
        <v>6</v>
      </c>
      <c r="K21" s="14">
        <v>16</v>
      </c>
      <c r="L21" s="15">
        <v>1</v>
      </c>
      <c r="M21" s="25">
        <f t="shared" si="0"/>
        <v>860</v>
      </c>
      <c r="N21" s="24">
        <f t="shared" si="1"/>
        <v>8140</v>
      </c>
    </row>
    <row r="22" spans="2:14" ht="18.75" x14ac:dyDescent="0.3">
      <c r="B22" s="13">
        <v>42744</v>
      </c>
      <c r="C22" s="6">
        <v>0</v>
      </c>
      <c r="D22" s="7">
        <v>6</v>
      </c>
      <c r="E22" s="6">
        <v>0</v>
      </c>
      <c r="F22" s="7">
        <v>6</v>
      </c>
      <c r="G22" s="6">
        <v>0</v>
      </c>
      <c r="H22" s="7">
        <v>6</v>
      </c>
      <c r="I22" s="6">
        <v>0</v>
      </c>
      <c r="J22" s="7">
        <v>6</v>
      </c>
      <c r="K22" s="14">
        <v>14</v>
      </c>
      <c r="L22" s="15">
        <v>0</v>
      </c>
      <c r="M22" s="25">
        <f t="shared" si="0"/>
        <v>740</v>
      </c>
      <c r="N22" s="24">
        <f t="shared" si="1"/>
        <v>8880</v>
      </c>
    </row>
    <row r="23" spans="2:14" ht="16.5" customHeight="1" x14ac:dyDescent="0.25">
      <c r="B23" s="33" t="s">
        <v>8</v>
      </c>
      <c r="C23" s="22">
        <f>SUM(C7:C22)</f>
        <v>0</v>
      </c>
      <c r="D23" s="22">
        <f>SUM(D7:D22)</f>
        <v>64</v>
      </c>
      <c r="E23" s="22">
        <f>SUM(E7:E22)</f>
        <v>0</v>
      </c>
      <c r="F23" s="22">
        <f>SUM(F7:F22)</f>
        <v>64</v>
      </c>
      <c r="G23" s="22">
        <f>SUM(G7:G22)</f>
        <v>0</v>
      </c>
      <c r="H23" s="22">
        <f>SUM(H7:H22)</f>
        <v>64</v>
      </c>
      <c r="I23" s="22">
        <f>SUM(I7:I22)</f>
        <v>0</v>
      </c>
      <c r="J23" s="22">
        <f>SUM(J7:J22)</f>
        <v>64</v>
      </c>
      <c r="K23" s="22">
        <f>SUM(K7:K22)</f>
        <v>208</v>
      </c>
      <c r="L23" s="22">
        <f>SUM(L7:L22)</f>
        <v>4</v>
      </c>
      <c r="M23" s="23"/>
      <c r="N23" s="32">
        <f>N22</f>
        <v>8880</v>
      </c>
    </row>
    <row r="26" spans="2:14" ht="18" x14ac:dyDescent="0.25">
      <c r="B26" s="29" t="s">
        <v>14</v>
      </c>
      <c r="C26" s="29"/>
      <c r="D26" s="29"/>
      <c r="E26" s="28" t="s">
        <v>15</v>
      </c>
      <c r="F26" s="28"/>
      <c r="G26" s="28"/>
      <c r="H26" s="26"/>
      <c r="I26" s="28" t="s">
        <v>16</v>
      </c>
      <c r="J26" s="28"/>
      <c r="K26" s="26"/>
      <c r="L26" s="28" t="s">
        <v>17</v>
      </c>
      <c r="M26" s="28"/>
    </row>
    <row r="28" spans="2:14" ht="18.75" x14ac:dyDescent="0.3">
      <c r="C28" s="28" t="s">
        <v>20</v>
      </c>
      <c r="D28" s="28"/>
      <c r="E28" s="34">
        <v>100</v>
      </c>
      <c r="F28" s="35" t="s">
        <v>19</v>
      </c>
      <c r="G28" s="35"/>
      <c r="H28" s="36">
        <v>10</v>
      </c>
      <c r="I28" s="35" t="s">
        <v>21</v>
      </c>
      <c r="J28" s="35"/>
      <c r="K28">
        <v>25</v>
      </c>
    </row>
  </sheetData>
  <mergeCells count="17">
    <mergeCell ref="C28:D28"/>
    <mergeCell ref="F28:G28"/>
    <mergeCell ref="I28:J28"/>
    <mergeCell ref="N5:N6"/>
    <mergeCell ref="B3:N4"/>
    <mergeCell ref="B26:D26"/>
    <mergeCell ref="E26:G26"/>
    <mergeCell ref="I26:J26"/>
    <mergeCell ref="L26:M26"/>
    <mergeCell ref="L5:L6"/>
    <mergeCell ref="M5:M6"/>
    <mergeCell ref="B5:B6"/>
    <mergeCell ref="C5:D5"/>
    <mergeCell ref="E5:F5"/>
    <mergeCell ref="G5:H5"/>
    <mergeCell ref="I5:J5"/>
    <mergeCell ref="K5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28"/>
  <sheetViews>
    <sheetView topLeftCell="B1" zoomScale="80" zoomScaleNormal="80" workbookViewId="0">
      <selection activeCell="C9" sqref="C9"/>
    </sheetView>
  </sheetViews>
  <sheetFormatPr baseColWidth="10" defaultRowHeight="15" x14ac:dyDescent="0.25"/>
  <cols>
    <col min="2" max="2" width="13.7109375" customWidth="1"/>
    <col min="3" max="10" width="18.7109375" customWidth="1"/>
    <col min="13" max="13" width="28.28515625" customWidth="1"/>
    <col min="14" max="14" width="15.7109375" customWidth="1"/>
  </cols>
  <sheetData>
    <row r="2" spans="2:14" x14ac:dyDescent="0.25">
      <c r="B2" s="2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ht="18.75" x14ac:dyDescent="0.3">
      <c r="B4" s="16" t="s">
        <v>0</v>
      </c>
      <c r="C4" s="17" t="s">
        <v>1</v>
      </c>
      <c r="D4" s="17"/>
      <c r="E4" s="17" t="s">
        <v>2</v>
      </c>
      <c r="F4" s="17"/>
      <c r="G4" s="17" t="s">
        <v>3</v>
      </c>
      <c r="H4" s="17"/>
      <c r="I4" s="17" t="s">
        <v>4</v>
      </c>
      <c r="J4" s="17"/>
      <c r="K4" s="18" t="s">
        <v>6</v>
      </c>
      <c r="L4" s="18" t="s">
        <v>7</v>
      </c>
      <c r="M4" s="19" t="s">
        <v>12</v>
      </c>
      <c r="N4" s="20" t="s">
        <v>13</v>
      </c>
    </row>
    <row r="5" spans="2:14" ht="18.75" x14ac:dyDescent="0.3">
      <c r="B5" s="2"/>
      <c r="C5" s="6" t="s">
        <v>11</v>
      </c>
      <c r="D5" s="7" t="s">
        <v>5</v>
      </c>
      <c r="E5" s="6" t="s">
        <v>11</v>
      </c>
      <c r="F5" s="7" t="s">
        <v>5</v>
      </c>
      <c r="G5" s="6" t="s">
        <v>11</v>
      </c>
      <c r="H5" s="7" t="s">
        <v>5</v>
      </c>
      <c r="I5" s="6" t="s">
        <v>11</v>
      </c>
      <c r="J5" s="7" t="s">
        <v>5</v>
      </c>
      <c r="K5" s="4"/>
      <c r="L5" s="4"/>
      <c r="M5" s="5"/>
      <c r="N5" s="20"/>
    </row>
    <row r="6" spans="2:14" ht="18.75" x14ac:dyDescent="0.3">
      <c r="B6" s="8">
        <v>42639</v>
      </c>
      <c r="C6" s="9">
        <v>0</v>
      </c>
      <c r="D6" s="10">
        <v>2</v>
      </c>
      <c r="E6" s="9">
        <v>0</v>
      </c>
      <c r="F6" s="10">
        <v>2</v>
      </c>
      <c r="G6" s="9">
        <v>0</v>
      </c>
      <c r="H6" s="10">
        <v>2</v>
      </c>
      <c r="I6" s="9">
        <v>0</v>
      </c>
      <c r="J6" s="10">
        <v>2</v>
      </c>
      <c r="K6" s="11">
        <v>4</v>
      </c>
      <c r="L6" s="12">
        <v>0</v>
      </c>
      <c r="M6" s="30">
        <f>(C6+E6+G6+I6)*$J$28+(D6+F6+H6+J6)*$J$28+K6*$G$28+L6*$D$28</f>
        <v>240</v>
      </c>
      <c r="N6" s="31">
        <f>M6</f>
        <v>240</v>
      </c>
    </row>
    <row r="7" spans="2:14" ht="18.75" x14ac:dyDescent="0.3">
      <c r="B7" s="8">
        <v>42646</v>
      </c>
      <c r="C7" s="9">
        <v>0</v>
      </c>
      <c r="D7" s="10">
        <v>2</v>
      </c>
      <c r="E7" s="9">
        <v>0</v>
      </c>
      <c r="F7" s="10">
        <v>2</v>
      </c>
      <c r="G7" s="9">
        <v>0</v>
      </c>
      <c r="H7" s="10">
        <v>2</v>
      </c>
      <c r="I7" s="9">
        <v>0</v>
      </c>
      <c r="J7" s="10">
        <v>2</v>
      </c>
      <c r="K7" s="11">
        <v>4</v>
      </c>
      <c r="L7" s="12">
        <v>0</v>
      </c>
      <c r="M7" s="30">
        <f t="shared" ref="M7:M21" si="0">(C7+E7+G7+I7)*$J$28+(D7+F7+H7+J7)*$J$28+K7*$G$28+L7*$D$28</f>
        <v>240</v>
      </c>
      <c r="N7" s="31">
        <f>N6+M7</f>
        <v>480</v>
      </c>
    </row>
    <row r="8" spans="2:14" ht="18.75" x14ac:dyDescent="0.3">
      <c r="B8" s="8">
        <v>42653</v>
      </c>
      <c r="C8" s="9">
        <v>0</v>
      </c>
      <c r="D8" s="10">
        <v>2</v>
      </c>
      <c r="E8" s="9">
        <v>0</v>
      </c>
      <c r="F8" s="10">
        <v>2</v>
      </c>
      <c r="G8" s="9">
        <v>0</v>
      </c>
      <c r="H8" s="10">
        <v>2</v>
      </c>
      <c r="I8" s="9">
        <v>0</v>
      </c>
      <c r="J8" s="10">
        <v>2</v>
      </c>
      <c r="K8" s="11">
        <v>4</v>
      </c>
      <c r="L8" s="12">
        <v>0</v>
      </c>
      <c r="M8" s="30">
        <f t="shared" si="0"/>
        <v>240</v>
      </c>
      <c r="N8" s="31">
        <f t="shared" ref="N8:N21" si="1">N7+M8</f>
        <v>720</v>
      </c>
    </row>
    <row r="9" spans="2:14" ht="18.75" x14ac:dyDescent="0.3">
      <c r="B9" s="8">
        <v>42660</v>
      </c>
      <c r="C9" s="9">
        <v>0</v>
      </c>
      <c r="D9" s="10">
        <v>4</v>
      </c>
      <c r="E9" s="9">
        <v>0</v>
      </c>
      <c r="F9" s="10">
        <v>4</v>
      </c>
      <c r="G9" s="9">
        <v>0</v>
      </c>
      <c r="H9" s="10">
        <v>4</v>
      </c>
      <c r="I9" s="9">
        <v>0</v>
      </c>
      <c r="J9" s="10">
        <v>4</v>
      </c>
      <c r="K9" s="11">
        <v>14</v>
      </c>
      <c r="L9" s="12">
        <v>0</v>
      </c>
      <c r="M9" s="30">
        <f t="shared" si="0"/>
        <v>540</v>
      </c>
      <c r="N9" s="31">
        <f t="shared" si="1"/>
        <v>1260</v>
      </c>
    </row>
    <row r="10" spans="2:14" ht="18.75" x14ac:dyDescent="0.3">
      <c r="B10" s="13">
        <v>42667</v>
      </c>
      <c r="C10" s="6">
        <f>'Prix de revient initial S3'!C11</f>
        <v>0</v>
      </c>
      <c r="D10" s="7">
        <f>'Prix de revient initial S3'!D11</f>
        <v>4</v>
      </c>
      <c r="E10" s="6">
        <f>'Prix de revient initial S3'!E11</f>
        <v>0</v>
      </c>
      <c r="F10" s="7">
        <f>'Prix de revient initial S3'!F11</f>
        <v>4</v>
      </c>
      <c r="G10" s="6">
        <f>'Prix de revient initial S3'!G11</f>
        <v>0</v>
      </c>
      <c r="H10" s="7">
        <f>'Prix de revient initial S3'!H11</f>
        <v>4</v>
      </c>
      <c r="I10" s="6">
        <f>'Prix de revient initial S3'!I11</f>
        <v>0</v>
      </c>
      <c r="J10" s="7">
        <f>'Prix de revient initial S3'!J11</f>
        <v>4</v>
      </c>
      <c r="K10" s="14">
        <v>16</v>
      </c>
      <c r="L10" s="15">
        <v>1</v>
      </c>
      <c r="M10" s="30">
        <f t="shared" si="0"/>
        <v>660</v>
      </c>
      <c r="N10" s="24">
        <f t="shared" si="1"/>
        <v>1920</v>
      </c>
    </row>
    <row r="11" spans="2:14" ht="18.75" x14ac:dyDescent="0.3">
      <c r="B11" s="13">
        <v>42674</v>
      </c>
      <c r="C11" s="6">
        <f>'Prix de revient initial S3'!C12</f>
        <v>0</v>
      </c>
      <c r="D11" s="7">
        <f>'Prix de revient initial S3'!D12</f>
        <v>4</v>
      </c>
      <c r="E11" s="6">
        <f>'Prix de revient initial S3'!E12</f>
        <v>0</v>
      </c>
      <c r="F11" s="7">
        <f>'Prix de revient initial S3'!F12</f>
        <v>4</v>
      </c>
      <c r="G11" s="6">
        <f>'Prix de revient initial S3'!G12</f>
        <v>0</v>
      </c>
      <c r="H11" s="7">
        <f>'Prix de revient initial S3'!H12</f>
        <v>4</v>
      </c>
      <c r="I11" s="6">
        <f>'Prix de revient initial S3'!I12</f>
        <v>0</v>
      </c>
      <c r="J11" s="7">
        <f>'Prix de revient initial S3'!J12</f>
        <v>4</v>
      </c>
      <c r="K11" s="14">
        <v>16</v>
      </c>
      <c r="L11" s="15">
        <v>0</v>
      </c>
      <c r="M11" s="30">
        <f t="shared" si="0"/>
        <v>560</v>
      </c>
      <c r="N11" s="24">
        <f t="shared" si="1"/>
        <v>2480</v>
      </c>
    </row>
    <row r="12" spans="2:14" ht="18.75" x14ac:dyDescent="0.3">
      <c r="B12" s="13">
        <v>42681</v>
      </c>
      <c r="C12" s="6">
        <f>'Prix de revient initial S3'!C13</f>
        <v>0</v>
      </c>
      <c r="D12" s="7">
        <f>'Prix de revient initial S3'!D13</f>
        <v>4</v>
      </c>
      <c r="E12" s="6">
        <f>'Prix de revient initial S3'!E13</f>
        <v>0</v>
      </c>
      <c r="F12" s="7">
        <f>'Prix de revient initial S3'!F13</f>
        <v>4</v>
      </c>
      <c r="G12" s="6">
        <f>'Prix de revient initial S3'!G13</f>
        <v>0</v>
      </c>
      <c r="H12" s="7">
        <f>'Prix de revient initial S3'!H13</f>
        <v>4</v>
      </c>
      <c r="I12" s="6">
        <f>'Prix de revient initial S3'!I13</f>
        <v>0</v>
      </c>
      <c r="J12" s="7">
        <f>'Prix de revient initial S3'!J13</f>
        <v>4</v>
      </c>
      <c r="K12" s="14">
        <v>14</v>
      </c>
      <c r="L12" s="15">
        <v>0</v>
      </c>
      <c r="M12" s="30">
        <f t="shared" si="0"/>
        <v>540</v>
      </c>
      <c r="N12" s="24">
        <f t="shared" si="1"/>
        <v>3020</v>
      </c>
    </row>
    <row r="13" spans="2:14" ht="18.75" x14ac:dyDescent="0.3">
      <c r="B13" s="13">
        <v>42688</v>
      </c>
      <c r="C13" s="6">
        <f>'Prix de revient initial S3'!C14</f>
        <v>0</v>
      </c>
      <c r="D13" s="7">
        <f>'Prix de revient initial S3'!D14</f>
        <v>4</v>
      </c>
      <c r="E13" s="6">
        <f>'Prix de revient initial S3'!E14</f>
        <v>0</v>
      </c>
      <c r="F13" s="7">
        <f>'Prix de revient initial S3'!F14</f>
        <v>4</v>
      </c>
      <c r="G13" s="6">
        <f>'Prix de revient initial S3'!G14</f>
        <v>0</v>
      </c>
      <c r="H13" s="7">
        <f>'Prix de revient initial S3'!H14</f>
        <v>4</v>
      </c>
      <c r="I13" s="6">
        <f>'Prix de revient initial S3'!I14</f>
        <v>0</v>
      </c>
      <c r="J13" s="7">
        <f>'Prix de revient initial S3'!J14</f>
        <v>4</v>
      </c>
      <c r="K13" s="14">
        <v>14</v>
      </c>
      <c r="L13" s="15">
        <v>0</v>
      </c>
      <c r="M13" s="30">
        <f t="shared" si="0"/>
        <v>540</v>
      </c>
      <c r="N13" s="24">
        <f t="shared" si="1"/>
        <v>3560</v>
      </c>
    </row>
    <row r="14" spans="2:14" ht="18.75" x14ac:dyDescent="0.3">
      <c r="B14" s="13">
        <v>42695</v>
      </c>
      <c r="C14" s="6">
        <f>'Prix de revient initial S3'!C15</f>
        <v>0</v>
      </c>
      <c r="D14" s="7">
        <f>'Prix de revient initial S3'!D15</f>
        <v>4</v>
      </c>
      <c r="E14" s="6">
        <f>'Prix de revient initial S3'!E15</f>
        <v>0</v>
      </c>
      <c r="F14" s="7">
        <f>'Prix de revient initial S3'!F15</f>
        <v>4</v>
      </c>
      <c r="G14" s="6">
        <f>'Prix de revient initial S3'!G15</f>
        <v>0</v>
      </c>
      <c r="H14" s="7">
        <f>'Prix de revient initial S3'!H15</f>
        <v>4</v>
      </c>
      <c r="I14" s="6">
        <f>'Prix de revient initial S3'!I15</f>
        <v>0</v>
      </c>
      <c r="J14" s="7">
        <f>'Prix de revient initial S3'!J15</f>
        <v>4</v>
      </c>
      <c r="K14" s="14">
        <v>16</v>
      </c>
      <c r="L14" s="15">
        <v>1</v>
      </c>
      <c r="M14" s="30">
        <f t="shared" si="0"/>
        <v>660</v>
      </c>
      <c r="N14" s="24">
        <f t="shared" si="1"/>
        <v>4220</v>
      </c>
    </row>
    <row r="15" spans="2:14" ht="18.75" x14ac:dyDescent="0.3">
      <c r="B15" s="13">
        <v>42702</v>
      </c>
      <c r="C15" s="6">
        <f>'Prix de revient initial S3'!C16</f>
        <v>0</v>
      </c>
      <c r="D15" s="7">
        <f>'Prix de revient initial S3'!D16</f>
        <v>4</v>
      </c>
      <c r="E15" s="6">
        <f>'Prix de revient initial S3'!E16</f>
        <v>0</v>
      </c>
      <c r="F15" s="7">
        <f>'Prix de revient initial S3'!F16</f>
        <v>4</v>
      </c>
      <c r="G15" s="6">
        <f>'Prix de revient initial S3'!G16</f>
        <v>0</v>
      </c>
      <c r="H15" s="7">
        <f>'Prix de revient initial S3'!H16</f>
        <v>4</v>
      </c>
      <c r="I15" s="6">
        <f>'Prix de revient initial S3'!I16</f>
        <v>0</v>
      </c>
      <c r="J15" s="7">
        <f>'Prix de revient initial S3'!J16</f>
        <v>4</v>
      </c>
      <c r="K15" s="14">
        <v>16</v>
      </c>
      <c r="L15" s="15">
        <v>0</v>
      </c>
      <c r="M15" s="30">
        <f t="shared" si="0"/>
        <v>560</v>
      </c>
      <c r="N15" s="24">
        <f t="shared" si="1"/>
        <v>4780</v>
      </c>
    </row>
    <row r="16" spans="2:14" ht="18.75" x14ac:dyDescent="0.3">
      <c r="B16" s="13">
        <v>42709</v>
      </c>
      <c r="C16" s="6">
        <f>'Prix de revient initial S3'!C17</f>
        <v>0</v>
      </c>
      <c r="D16" s="7">
        <f>'Prix de revient initial S3'!D17</f>
        <v>4</v>
      </c>
      <c r="E16" s="6">
        <f>'Prix de revient initial S3'!E17</f>
        <v>0</v>
      </c>
      <c r="F16" s="7">
        <f>'Prix de revient initial S3'!F17</f>
        <v>4</v>
      </c>
      <c r="G16" s="6">
        <f>'Prix de revient initial S3'!G17</f>
        <v>0</v>
      </c>
      <c r="H16" s="7">
        <f>'Prix de revient initial S3'!H17</f>
        <v>4</v>
      </c>
      <c r="I16" s="6">
        <f>'Prix de revient initial S3'!I17</f>
        <v>0</v>
      </c>
      <c r="J16" s="7">
        <f>'Prix de revient initial S3'!J17</f>
        <v>4</v>
      </c>
      <c r="K16" s="14">
        <v>14</v>
      </c>
      <c r="L16" s="15">
        <v>0</v>
      </c>
      <c r="M16" s="30">
        <f t="shared" si="0"/>
        <v>540</v>
      </c>
      <c r="N16" s="24">
        <f t="shared" si="1"/>
        <v>5320</v>
      </c>
    </row>
    <row r="17" spans="2:14" ht="18.75" x14ac:dyDescent="0.3">
      <c r="B17" s="13">
        <v>42716</v>
      </c>
      <c r="C17" s="6">
        <f>'Prix de revient initial S3'!C18</f>
        <v>0</v>
      </c>
      <c r="D17" s="7">
        <f>'Prix de revient initial S3'!D18</f>
        <v>4</v>
      </c>
      <c r="E17" s="6">
        <f>'Prix de revient initial S3'!E18</f>
        <v>0</v>
      </c>
      <c r="F17" s="7">
        <f>'Prix de revient initial S3'!F18</f>
        <v>4</v>
      </c>
      <c r="G17" s="6">
        <f>'Prix de revient initial S3'!G18</f>
        <v>0</v>
      </c>
      <c r="H17" s="7">
        <f>'Prix de revient initial S3'!H18</f>
        <v>4</v>
      </c>
      <c r="I17" s="6">
        <f>'Prix de revient initial S3'!I18</f>
        <v>0</v>
      </c>
      <c r="J17" s="7">
        <f>'Prix de revient initial S3'!J18</f>
        <v>4</v>
      </c>
      <c r="K17" s="14">
        <v>16</v>
      </c>
      <c r="L17" s="15">
        <v>1</v>
      </c>
      <c r="M17" s="30">
        <f t="shared" si="0"/>
        <v>660</v>
      </c>
      <c r="N17" s="24">
        <f t="shared" si="1"/>
        <v>5980</v>
      </c>
    </row>
    <row r="18" spans="2:14" ht="18.75" x14ac:dyDescent="0.3">
      <c r="B18" s="13">
        <v>42723</v>
      </c>
      <c r="C18" s="6">
        <f>'Prix de revient initial S3'!C19</f>
        <v>0</v>
      </c>
      <c r="D18" s="7">
        <f>'Prix de revient initial S3'!D19</f>
        <v>4</v>
      </c>
      <c r="E18" s="6">
        <f>'Prix de revient initial S3'!E19</f>
        <v>0</v>
      </c>
      <c r="F18" s="7">
        <f>'Prix de revient initial S3'!F19</f>
        <v>4</v>
      </c>
      <c r="G18" s="6">
        <f>'Prix de revient initial S3'!G19</f>
        <v>0</v>
      </c>
      <c r="H18" s="7">
        <f>'Prix de revient initial S3'!H19</f>
        <v>4</v>
      </c>
      <c r="I18" s="6">
        <f>'Prix de revient initial S3'!I19</f>
        <v>0</v>
      </c>
      <c r="J18" s="7">
        <f>'Prix de revient initial S3'!J19</f>
        <v>4</v>
      </c>
      <c r="K18" s="14">
        <v>16</v>
      </c>
      <c r="L18" s="15">
        <v>0</v>
      </c>
      <c r="M18" s="30">
        <f t="shared" si="0"/>
        <v>560</v>
      </c>
      <c r="N18" s="24">
        <f t="shared" si="1"/>
        <v>6540</v>
      </c>
    </row>
    <row r="19" spans="2:14" ht="18.75" x14ac:dyDescent="0.3">
      <c r="B19" s="13">
        <v>42730</v>
      </c>
      <c r="C19" s="6">
        <f>'Prix de revient initial S3'!C20</f>
        <v>0</v>
      </c>
      <c r="D19" s="7">
        <f>'Prix de revient initial S3'!D20</f>
        <v>6</v>
      </c>
      <c r="E19" s="6">
        <f>'Prix de revient initial S3'!E20</f>
        <v>0</v>
      </c>
      <c r="F19" s="7">
        <f>'Prix de revient initial S3'!F20</f>
        <v>6</v>
      </c>
      <c r="G19" s="6">
        <f>'Prix de revient initial S3'!G20</f>
        <v>0</v>
      </c>
      <c r="H19" s="7">
        <f>'Prix de revient initial S3'!H20</f>
        <v>6</v>
      </c>
      <c r="I19" s="6">
        <f>'Prix de revient initial S3'!I20</f>
        <v>0</v>
      </c>
      <c r="J19" s="7">
        <f>'Prix de revient initial S3'!J20</f>
        <v>6</v>
      </c>
      <c r="K19" s="14">
        <v>14</v>
      </c>
      <c r="L19" s="15">
        <v>0</v>
      </c>
      <c r="M19" s="30">
        <f t="shared" si="0"/>
        <v>740</v>
      </c>
      <c r="N19" s="24">
        <f t="shared" si="1"/>
        <v>7280</v>
      </c>
    </row>
    <row r="20" spans="2:14" ht="18.75" x14ac:dyDescent="0.3">
      <c r="B20" s="13">
        <v>42737</v>
      </c>
      <c r="C20" s="6">
        <f>'Prix de revient initial S3'!C21</f>
        <v>0</v>
      </c>
      <c r="D20" s="7">
        <f>'Prix de revient initial S3'!D21</f>
        <v>6</v>
      </c>
      <c r="E20" s="6">
        <f>'Prix de revient initial S3'!E21</f>
        <v>0</v>
      </c>
      <c r="F20" s="7">
        <f>'Prix de revient initial S3'!F21</f>
        <v>6</v>
      </c>
      <c r="G20" s="6">
        <f>'Prix de revient initial S3'!G21</f>
        <v>0</v>
      </c>
      <c r="H20" s="7">
        <f>'Prix de revient initial S3'!H21</f>
        <v>6</v>
      </c>
      <c r="I20" s="6">
        <f>'Prix de revient initial S3'!I21</f>
        <v>0</v>
      </c>
      <c r="J20" s="7">
        <f>'Prix de revient initial S3'!J21</f>
        <v>6</v>
      </c>
      <c r="K20" s="14">
        <v>16</v>
      </c>
      <c r="L20" s="15">
        <v>1</v>
      </c>
      <c r="M20" s="30">
        <f t="shared" si="0"/>
        <v>860</v>
      </c>
      <c r="N20" s="24">
        <f t="shared" si="1"/>
        <v>8140</v>
      </c>
    </row>
    <row r="21" spans="2:14" ht="18.75" x14ac:dyDescent="0.3">
      <c r="B21" s="13">
        <v>42744</v>
      </c>
      <c r="C21" s="6">
        <f>'Prix de revient initial S3'!C22</f>
        <v>0</v>
      </c>
      <c r="D21" s="7">
        <f>'Prix de revient initial S3'!D22</f>
        <v>6</v>
      </c>
      <c r="E21" s="6">
        <f>'Prix de revient initial S3'!E22</f>
        <v>0</v>
      </c>
      <c r="F21" s="7">
        <f>'Prix de revient initial S3'!F22</f>
        <v>6</v>
      </c>
      <c r="G21" s="6">
        <f>'Prix de revient initial S3'!G22</f>
        <v>0</v>
      </c>
      <c r="H21" s="7">
        <f>'Prix de revient initial S3'!H22</f>
        <v>6</v>
      </c>
      <c r="I21" s="6">
        <f>'Prix de revient initial S3'!I22</f>
        <v>0</v>
      </c>
      <c r="J21" s="7">
        <f>'Prix de revient initial S3'!J22</f>
        <v>6</v>
      </c>
      <c r="K21" s="14">
        <v>14</v>
      </c>
      <c r="L21" s="15">
        <v>0</v>
      </c>
      <c r="M21" s="30">
        <f t="shared" si="0"/>
        <v>740</v>
      </c>
      <c r="N21" s="24">
        <f t="shared" si="1"/>
        <v>8880</v>
      </c>
    </row>
    <row r="22" spans="2:14" ht="18.75" x14ac:dyDescent="0.3">
      <c r="B22" s="21" t="s">
        <v>8</v>
      </c>
      <c r="C22" s="22">
        <f>SUM(C6:C21)</f>
        <v>0</v>
      </c>
      <c r="D22" s="22">
        <f>SUM(D6:D21)</f>
        <v>64</v>
      </c>
      <c r="E22" s="22">
        <f>SUM(E6:E21)</f>
        <v>0</v>
      </c>
      <c r="F22" s="22">
        <f>SUM(F6:F21)</f>
        <v>64</v>
      </c>
      <c r="G22" s="22">
        <f>SUM(G6:G21)</f>
        <v>0</v>
      </c>
      <c r="H22" s="22">
        <f>SUM(H6:H21)</f>
        <v>64</v>
      </c>
      <c r="I22" s="22">
        <f>SUM(I6:I21)</f>
        <v>0</v>
      </c>
      <c r="J22" s="22">
        <f>SUM(J6:J21)</f>
        <v>64</v>
      </c>
      <c r="K22" s="22">
        <f>SUM(K6:K21)</f>
        <v>208</v>
      </c>
      <c r="L22" s="22">
        <f>SUM(L6:L21)</f>
        <v>4</v>
      </c>
      <c r="M22" s="23"/>
      <c r="N22" s="32">
        <f>N21</f>
        <v>8880</v>
      </c>
    </row>
    <row r="23" spans="2:14" x14ac:dyDescent="0.25">
      <c r="B23" s="1"/>
    </row>
    <row r="24" spans="2:14" x14ac:dyDescent="0.25">
      <c r="B24" s="1"/>
    </row>
    <row r="25" spans="2:14" ht="18" x14ac:dyDescent="0.25">
      <c r="B25" s="29" t="s">
        <v>18</v>
      </c>
      <c r="C25" s="29"/>
      <c r="D25" s="29"/>
      <c r="E25" s="28" t="s">
        <v>15</v>
      </c>
      <c r="F25" s="28"/>
      <c r="G25" s="28"/>
      <c r="H25" s="26"/>
      <c r="I25" s="28" t="s">
        <v>16</v>
      </c>
      <c r="J25" s="28"/>
      <c r="K25" s="26"/>
      <c r="L25" s="28" t="s">
        <v>17</v>
      </c>
      <c r="M25" s="28"/>
    </row>
    <row r="28" spans="2:14" ht="18.75" x14ac:dyDescent="0.3">
      <c r="B28" s="28" t="s">
        <v>20</v>
      </c>
      <c r="C28" s="28"/>
      <c r="D28" s="34">
        <v>100</v>
      </c>
      <c r="E28" s="35" t="s">
        <v>19</v>
      </c>
      <c r="F28" s="35"/>
      <c r="G28" s="36">
        <v>10</v>
      </c>
      <c r="H28" s="35" t="s">
        <v>21</v>
      </c>
      <c r="I28" s="35"/>
      <c r="J28">
        <v>25</v>
      </c>
    </row>
  </sheetData>
  <mergeCells count="17">
    <mergeCell ref="B28:C28"/>
    <mergeCell ref="E28:F28"/>
    <mergeCell ref="H28:I28"/>
    <mergeCell ref="K4:K5"/>
    <mergeCell ref="L4:L5"/>
    <mergeCell ref="B2:N3"/>
    <mergeCell ref="N4:N5"/>
    <mergeCell ref="B25:D25"/>
    <mergeCell ref="E25:G25"/>
    <mergeCell ref="I25:J25"/>
    <mergeCell ref="L25:M25"/>
    <mergeCell ref="M4:M5"/>
    <mergeCell ref="B4:B5"/>
    <mergeCell ref="C4:D4"/>
    <mergeCell ref="E4:F4"/>
    <mergeCell ref="G4:H4"/>
    <mergeCell ref="I4:J4"/>
  </mergeCells>
  <pageMargins left="0.25" right="0.25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55" zoomScaleNormal="55" workbookViewId="0">
      <selection activeCell="O38" sqref="O38"/>
    </sheetView>
  </sheetViews>
  <sheetFormatPr baseColWidth="10" defaultRowHeight="15" x14ac:dyDescent="0.25"/>
  <sheetData/>
  <pageMargins left="0.25" right="0.25" top="0.75" bottom="0.75" header="0.3" footer="0.3"/>
  <pageSetup paperSize="9" scale="8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5"/>
  <sheetViews>
    <sheetView zoomScale="55" zoomScaleNormal="55" workbookViewId="0">
      <selection activeCell="C6" sqref="C6"/>
    </sheetView>
  </sheetViews>
  <sheetFormatPr baseColWidth="10" defaultRowHeight="15" x14ac:dyDescent="0.25"/>
  <cols>
    <col min="2" max="2" width="15.7109375" customWidth="1"/>
    <col min="3" max="10" width="18.7109375" customWidth="1"/>
    <col min="13" max="13" width="19.140625" customWidth="1"/>
    <col min="14" max="14" width="15.7109375" customWidth="1"/>
  </cols>
  <sheetData>
    <row r="2" spans="2:14" x14ac:dyDescent="0.25">
      <c r="B2" s="2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ht="18.75" x14ac:dyDescent="0.3">
      <c r="B4" s="2" t="s">
        <v>0</v>
      </c>
      <c r="C4" s="3" t="s">
        <v>1</v>
      </c>
      <c r="D4" s="3"/>
      <c r="E4" s="3" t="s">
        <v>2</v>
      </c>
      <c r="F4" s="3"/>
      <c r="G4" s="3" t="s">
        <v>3</v>
      </c>
      <c r="H4" s="3"/>
      <c r="I4" s="3" t="s">
        <v>4</v>
      </c>
      <c r="J4" s="3"/>
      <c r="K4" s="4" t="s">
        <v>6</v>
      </c>
      <c r="L4" s="4" t="s">
        <v>7</v>
      </c>
      <c r="M4" s="5" t="s">
        <v>12</v>
      </c>
      <c r="N4" s="20" t="s">
        <v>13</v>
      </c>
    </row>
    <row r="5" spans="2:14" ht="18.75" x14ac:dyDescent="0.3">
      <c r="B5" s="2"/>
      <c r="C5" s="6" t="s">
        <v>11</v>
      </c>
      <c r="D5" s="7" t="s">
        <v>5</v>
      </c>
      <c r="E5" s="6" t="s">
        <v>11</v>
      </c>
      <c r="F5" s="7" t="s">
        <v>5</v>
      </c>
      <c r="G5" s="6" t="s">
        <v>11</v>
      </c>
      <c r="H5" s="7" t="s">
        <v>5</v>
      </c>
      <c r="I5" s="6" t="s">
        <v>11</v>
      </c>
      <c r="J5" s="7" t="s">
        <v>5</v>
      </c>
      <c r="K5" s="4"/>
      <c r="L5" s="4"/>
      <c r="M5" s="5"/>
      <c r="N5" s="20"/>
    </row>
    <row r="6" spans="2:14" ht="18.75" x14ac:dyDescent="0.3">
      <c r="B6" s="13">
        <v>42751</v>
      </c>
      <c r="C6" s="6"/>
      <c r="D6" s="7"/>
      <c r="E6" s="6"/>
      <c r="F6" s="7"/>
      <c r="G6" s="6"/>
      <c r="H6" s="7"/>
      <c r="I6" s="6"/>
      <c r="J6" s="7"/>
      <c r="K6" s="14"/>
      <c r="L6" s="15"/>
      <c r="M6" s="25">
        <f>(C6+E6+G6+I6)*$K$35+(D6+F6+H6+J6)*$K$35+K6*$H$35+L6*$E$35</f>
        <v>0</v>
      </c>
      <c r="N6" s="24">
        <f>M6</f>
        <v>0</v>
      </c>
    </row>
    <row r="7" spans="2:14" ht="18.75" x14ac:dyDescent="0.3">
      <c r="B7" s="13">
        <v>42758</v>
      </c>
      <c r="C7" s="6"/>
      <c r="D7" s="7"/>
      <c r="E7" s="6"/>
      <c r="F7" s="7"/>
      <c r="G7" s="6"/>
      <c r="H7" s="7"/>
      <c r="I7" s="6"/>
      <c r="J7" s="7"/>
      <c r="K7" s="14"/>
      <c r="L7" s="15"/>
      <c r="M7" s="25">
        <f>(C7+E7+G7+I7)*$K$35+(D7+F7+H7+J7)*$K$35+K7*$H$35+L7*$E$35</f>
        <v>0</v>
      </c>
      <c r="N7" s="24">
        <f>N6+M7</f>
        <v>0</v>
      </c>
    </row>
    <row r="8" spans="2:14" ht="18.75" x14ac:dyDescent="0.3">
      <c r="B8" s="13">
        <v>42765</v>
      </c>
      <c r="C8" s="6"/>
      <c r="D8" s="7"/>
      <c r="E8" s="6"/>
      <c r="F8" s="7"/>
      <c r="G8" s="6"/>
      <c r="H8" s="7"/>
      <c r="I8" s="6"/>
      <c r="J8" s="7"/>
      <c r="K8" s="14"/>
      <c r="L8" s="15"/>
      <c r="M8" s="25">
        <f>(C8+E8+G8+I8)*$K$35+(D8+F8+H8+J8)*$K$35+K8*$H$35+L8*$E$35</f>
        <v>0</v>
      </c>
      <c r="N8" s="24">
        <f t="shared" ref="N8:N29" si="0">N7+M8</f>
        <v>0</v>
      </c>
    </row>
    <row r="9" spans="2:14" ht="18.75" x14ac:dyDescent="0.3">
      <c r="B9" s="13">
        <v>42772</v>
      </c>
      <c r="C9" s="6"/>
      <c r="D9" s="7"/>
      <c r="E9" s="6"/>
      <c r="F9" s="7"/>
      <c r="G9" s="6"/>
      <c r="H9" s="7"/>
      <c r="I9" s="6"/>
      <c r="J9" s="7"/>
      <c r="K9" s="14"/>
      <c r="L9" s="15"/>
      <c r="M9" s="25">
        <f>(C9+E9+G9+I9)*$K$35+(D9+F9+H9+J9)*$K$35+K9*$H$35+L9*$E$35</f>
        <v>0</v>
      </c>
      <c r="N9" s="24">
        <f t="shared" si="0"/>
        <v>0</v>
      </c>
    </row>
    <row r="10" spans="2:14" ht="18.75" x14ac:dyDescent="0.3">
      <c r="B10" s="13">
        <v>42779</v>
      </c>
      <c r="C10" s="6"/>
      <c r="D10" s="7"/>
      <c r="E10" s="6"/>
      <c r="F10" s="7"/>
      <c r="G10" s="6"/>
      <c r="H10" s="7"/>
      <c r="I10" s="6"/>
      <c r="J10" s="7"/>
      <c r="K10" s="14"/>
      <c r="L10" s="15"/>
      <c r="M10" s="25">
        <f>(C10+E10+G10+I10)*$K$35+(D10+F10+H10+J10)*$K$35+K10*$H$35+L10*$E$35</f>
        <v>0</v>
      </c>
      <c r="N10" s="24">
        <f t="shared" si="0"/>
        <v>0</v>
      </c>
    </row>
    <row r="11" spans="2:14" ht="18.75" x14ac:dyDescent="0.3">
      <c r="B11" s="13">
        <v>42786</v>
      </c>
      <c r="C11" s="6"/>
      <c r="D11" s="7"/>
      <c r="E11" s="6"/>
      <c r="F11" s="7"/>
      <c r="G11" s="6"/>
      <c r="H11" s="7"/>
      <c r="I11" s="6"/>
      <c r="J11" s="7"/>
      <c r="K11" s="14"/>
      <c r="L11" s="15"/>
      <c r="M11" s="25">
        <f>(C11+E11+G11+I11)*$K$35+(D11+F11+H11+J11)*$K$35+K11*$H$35+L11*$E$35</f>
        <v>0</v>
      </c>
      <c r="N11" s="24">
        <f t="shared" si="0"/>
        <v>0</v>
      </c>
    </row>
    <row r="12" spans="2:14" ht="18.75" x14ac:dyDescent="0.3">
      <c r="B12" s="13">
        <v>42793</v>
      </c>
      <c r="C12" s="6"/>
      <c r="D12" s="7"/>
      <c r="E12" s="6"/>
      <c r="F12" s="7"/>
      <c r="G12" s="6"/>
      <c r="H12" s="7"/>
      <c r="I12" s="6"/>
      <c r="J12" s="7"/>
      <c r="K12" s="14"/>
      <c r="L12" s="15"/>
      <c r="M12" s="25">
        <f>(C12+E12+G12+I12)*$K$35+(D12+F12+H12+J12)*$K$35+K12*$H$35+L12*$E$35</f>
        <v>0</v>
      </c>
      <c r="N12" s="24">
        <f t="shared" si="0"/>
        <v>0</v>
      </c>
    </row>
    <row r="13" spans="2:14" ht="18.75" x14ac:dyDescent="0.3">
      <c r="B13" s="13">
        <v>42800</v>
      </c>
      <c r="C13" s="6"/>
      <c r="D13" s="7"/>
      <c r="E13" s="6"/>
      <c r="F13" s="7"/>
      <c r="G13" s="6"/>
      <c r="H13" s="7"/>
      <c r="I13" s="6"/>
      <c r="J13" s="7"/>
      <c r="K13" s="14"/>
      <c r="L13" s="15"/>
      <c r="M13" s="25">
        <f>(C13+E13+G13+I13)*$K$35+(D13+F13+H13+J13)*$K$35+K13*$H$35+L13*$E$35</f>
        <v>0</v>
      </c>
      <c r="N13" s="24">
        <f t="shared" si="0"/>
        <v>0</v>
      </c>
    </row>
    <row r="14" spans="2:14" ht="18.75" x14ac:dyDescent="0.3">
      <c r="B14" s="13">
        <v>42807</v>
      </c>
      <c r="C14" s="6"/>
      <c r="D14" s="7"/>
      <c r="E14" s="6"/>
      <c r="F14" s="7"/>
      <c r="G14" s="6"/>
      <c r="H14" s="7"/>
      <c r="I14" s="6"/>
      <c r="J14" s="7"/>
      <c r="K14" s="14"/>
      <c r="L14" s="15"/>
      <c r="M14" s="25">
        <f>(C14+E14+G14+I14)*$K$35+(D14+F14+H14+J14)*$K$35+K14*$H$35+L14*$E$35</f>
        <v>0</v>
      </c>
      <c r="N14" s="24">
        <f t="shared" si="0"/>
        <v>0</v>
      </c>
    </row>
    <row r="15" spans="2:14" ht="18.75" x14ac:dyDescent="0.3">
      <c r="B15" s="13">
        <v>42814</v>
      </c>
      <c r="C15" s="6"/>
      <c r="D15" s="7"/>
      <c r="E15" s="6"/>
      <c r="F15" s="7"/>
      <c r="G15" s="6"/>
      <c r="H15" s="7"/>
      <c r="I15" s="6"/>
      <c r="J15" s="7"/>
      <c r="K15" s="14"/>
      <c r="L15" s="15"/>
      <c r="M15" s="25">
        <f>(C15+E15+G15+I15)*$K$35+(D15+F15+H15+J15)*$K$35+K15*$H$35+L15*$E$35</f>
        <v>0</v>
      </c>
      <c r="N15" s="24">
        <f t="shared" si="0"/>
        <v>0</v>
      </c>
    </row>
    <row r="16" spans="2:14" ht="18.75" x14ac:dyDescent="0.3">
      <c r="B16" s="13">
        <v>42821</v>
      </c>
      <c r="C16" s="6"/>
      <c r="D16" s="7"/>
      <c r="E16" s="6"/>
      <c r="F16" s="7"/>
      <c r="G16" s="6"/>
      <c r="H16" s="7"/>
      <c r="I16" s="6"/>
      <c r="J16" s="7"/>
      <c r="K16" s="14"/>
      <c r="L16" s="15"/>
      <c r="M16" s="25">
        <f>(C16+E16+G16+I16)*$K$35+(D16+F16+H16+J16)*$K$35+K16*$H$35+L16*$E$35</f>
        <v>0</v>
      </c>
      <c r="N16" s="24">
        <f t="shared" si="0"/>
        <v>0</v>
      </c>
    </row>
    <row r="17" spans="2:14" ht="18.75" x14ac:dyDescent="0.3">
      <c r="B17" s="13">
        <v>42828</v>
      </c>
      <c r="C17" s="6"/>
      <c r="D17" s="7"/>
      <c r="E17" s="6"/>
      <c r="F17" s="7"/>
      <c r="G17" s="6"/>
      <c r="H17" s="7"/>
      <c r="I17" s="6"/>
      <c r="J17" s="7"/>
      <c r="K17" s="14"/>
      <c r="L17" s="15"/>
      <c r="M17" s="25">
        <f>(C17+E17+G17+I17)*$K$35+(D17+F17+H17+J17)*$K$35+K17*$H$35+L17*$E$35</f>
        <v>0</v>
      </c>
      <c r="N17" s="24">
        <f t="shared" si="0"/>
        <v>0</v>
      </c>
    </row>
    <row r="18" spans="2:14" ht="18.75" x14ac:dyDescent="0.3">
      <c r="B18" s="13">
        <v>42835</v>
      </c>
      <c r="C18" s="6"/>
      <c r="D18" s="7"/>
      <c r="E18" s="6"/>
      <c r="F18" s="7"/>
      <c r="G18" s="6"/>
      <c r="H18" s="7"/>
      <c r="I18" s="6"/>
      <c r="J18" s="7"/>
      <c r="K18" s="14"/>
      <c r="L18" s="15"/>
      <c r="M18" s="25">
        <f>(C18+E18+G18+I18)*$K$35+(D18+F18+H18+J18)*$K$35+K18*$H$35+L18*$E$35</f>
        <v>0</v>
      </c>
      <c r="N18" s="24">
        <f t="shared" si="0"/>
        <v>0</v>
      </c>
    </row>
    <row r="19" spans="2:14" ht="18.75" x14ac:dyDescent="0.3">
      <c r="B19" s="13">
        <v>42842</v>
      </c>
      <c r="C19" s="6"/>
      <c r="D19" s="7"/>
      <c r="E19" s="6"/>
      <c r="F19" s="7"/>
      <c r="G19" s="6"/>
      <c r="H19" s="7"/>
      <c r="I19" s="6"/>
      <c r="J19" s="7"/>
      <c r="K19" s="14"/>
      <c r="L19" s="15"/>
      <c r="M19" s="25">
        <f>(C19+E19+G19+I19)*$K$35+(D19+F19+H19+J19)*$K$35+K19*$H$35+L19*$E$35</f>
        <v>0</v>
      </c>
      <c r="N19" s="24">
        <f t="shared" si="0"/>
        <v>0</v>
      </c>
    </row>
    <row r="20" spans="2:14" ht="18.75" x14ac:dyDescent="0.3">
      <c r="B20" s="13">
        <v>42849</v>
      </c>
      <c r="C20" s="6"/>
      <c r="D20" s="7"/>
      <c r="E20" s="6"/>
      <c r="F20" s="7"/>
      <c r="G20" s="6"/>
      <c r="H20" s="7"/>
      <c r="I20" s="6"/>
      <c r="J20" s="7"/>
      <c r="K20" s="14"/>
      <c r="L20" s="15"/>
      <c r="M20" s="25">
        <f>(C20+E20+G20+I20)*$K$35+(D20+F20+H20+J20)*$K$35+K20*$H$35+L20*$E$35</f>
        <v>0</v>
      </c>
      <c r="N20" s="24">
        <f t="shared" si="0"/>
        <v>0</v>
      </c>
    </row>
    <row r="21" spans="2:14" ht="18.75" x14ac:dyDescent="0.3">
      <c r="B21" s="13">
        <v>42856</v>
      </c>
      <c r="C21" s="6"/>
      <c r="D21" s="7"/>
      <c r="E21" s="6"/>
      <c r="F21" s="7"/>
      <c r="G21" s="6"/>
      <c r="H21" s="7"/>
      <c r="I21" s="6"/>
      <c r="J21" s="7"/>
      <c r="K21" s="14"/>
      <c r="L21" s="15"/>
      <c r="M21" s="25">
        <f t="shared" ref="M21:M29" si="1">(C21+E21+G21+I21)*$K$35+(D21+F21+H21+J21)*$K$35+K21*$H$35+L21*$E$35</f>
        <v>0</v>
      </c>
      <c r="N21" s="24">
        <f t="shared" si="0"/>
        <v>0</v>
      </c>
    </row>
    <row r="22" spans="2:14" ht="18.75" x14ac:dyDescent="0.3">
      <c r="B22" s="13">
        <v>42863</v>
      </c>
      <c r="C22" s="6"/>
      <c r="D22" s="7"/>
      <c r="E22" s="6"/>
      <c r="F22" s="7"/>
      <c r="G22" s="6"/>
      <c r="H22" s="7"/>
      <c r="I22" s="6"/>
      <c r="J22" s="7"/>
      <c r="K22" s="14"/>
      <c r="L22" s="15"/>
      <c r="M22" s="25">
        <f t="shared" si="1"/>
        <v>0</v>
      </c>
      <c r="N22" s="24">
        <f t="shared" si="0"/>
        <v>0</v>
      </c>
    </row>
    <row r="23" spans="2:14" ht="18.75" x14ac:dyDescent="0.3">
      <c r="B23" s="13">
        <v>42870</v>
      </c>
      <c r="C23" s="6"/>
      <c r="D23" s="7"/>
      <c r="E23" s="6"/>
      <c r="F23" s="7"/>
      <c r="G23" s="6"/>
      <c r="H23" s="7"/>
      <c r="I23" s="6"/>
      <c r="J23" s="7"/>
      <c r="K23" s="14"/>
      <c r="L23" s="15"/>
      <c r="M23" s="25">
        <f t="shared" si="1"/>
        <v>0</v>
      </c>
      <c r="N23" s="24">
        <f t="shared" si="0"/>
        <v>0</v>
      </c>
    </row>
    <row r="24" spans="2:14" ht="18.75" x14ac:dyDescent="0.3">
      <c r="B24" s="13">
        <v>42877</v>
      </c>
      <c r="C24" s="6"/>
      <c r="D24" s="7"/>
      <c r="E24" s="6"/>
      <c r="F24" s="7"/>
      <c r="G24" s="6"/>
      <c r="H24" s="7"/>
      <c r="I24" s="6"/>
      <c r="J24" s="7"/>
      <c r="K24" s="14"/>
      <c r="L24" s="15"/>
      <c r="M24" s="25">
        <f t="shared" si="1"/>
        <v>0</v>
      </c>
      <c r="N24" s="24">
        <f t="shared" si="0"/>
        <v>0</v>
      </c>
    </row>
    <row r="25" spans="2:14" ht="18.75" x14ac:dyDescent="0.3">
      <c r="B25" s="13">
        <v>42884</v>
      </c>
      <c r="C25" s="6"/>
      <c r="D25" s="7"/>
      <c r="E25" s="6"/>
      <c r="F25" s="7"/>
      <c r="G25" s="6"/>
      <c r="H25" s="7"/>
      <c r="I25" s="6"/>
      <c r="J25" s="7"/>
      <c r="K25" s="14"/>
      <c r="L25" s="15"/>
      <c r="M25" s="25">
        <f t="shared" si="1"/>
        <v>0</v>
      </c>
      <c r="N25" s="24">
        <f t="shared" si="0"/>
        <v>0</v>
      </c>
    </row>
    <row r="26" spans="2:14" ht="18.75" x14ac:dyDescent="0.3">
      <c r="B26" s="13">
        <v>42891</v>
      </c>
      <c r="C26" s="6"/>
      <c r="D26" s="7"/>
      <c r="E26" s="6"/>
      <c r="F26" s="7"/>
      <c r="G26" s="6"/>
      <c r="H26" s="7"/>
      <c r="I26" s="6"/>
      <c r="J26" s="7"/>
      <c r="K26" s="14"/>
      <c r="L26" s="15"/>
      <c r="M26" s="25">
        <f t="shared" si="1"/>
        <v>0</v>
      </c>
      <c r="N26" s="24">
        <f t="shared" si="0"/>
        <v>0</v>
      </c>
    </row>
    <row r="27" spans="2:14" ht="18.75" x14ac:dyDescent="0.3">
      <c r="B27" s="13">
        <v>42898</v>
      </c>
      <c r="C27" s="6"/>
      <c r="D27" s="7"/>
      <c r="E27" s="6"/>
      <c r="F27" s="7"/>
      <c r="G27" s="6"/>
      <c r="H27" s="7"/>
      <c r="I27" s="6"/>
      <c r="J27" s="7"/>
      <c r="K27" s="14"/>
      <c r="L27" s="15"/>
      <c r="M27" s="25">
        <f t="shared" si="1"/>
        <v>0</v>
      </c>
      <c r="N27" s="24">
        <f t="shared" si="0"/>
        <v>0</v>
      </c>
    </row>
    <row r="28" spans="2:14" ht="18.75" x14ac:dyDescent="0.3">
      <c r="B28" s="13">
        <v>42905</v>
      </c>
      <c r="C28" s="6"/>
      <c r="D28" s="7"/>
      <c r="E28" s="6"/>
      <c r="F28" s="7"/>
      <c r="G28" s="6"/>
      <c r="H28" s="7"/>
      <c r="I28" s="6"/>
      <c r="J28" s="7"/>
      <c r="K28" s="14"/>
      <c r="L28" s="15"/>
      <c r="M28" s="25">
        <f t="shared" si="1"/>
        <v>0</v>
      </c>
      <c r="N28" s="24">
        <f t="shared" si="0"/>
        <v>0</v>
      </c>
    </row>
    <row r="29" spans="2:14" ht="18.75" x14ac:dyDescent="0.3">
      <c r="B29" s="13">
        <v>42912</v>
      </c>
      <c r="C29" s="6"/>
      <c r="D29" s="7"/>
      <c r="E29" s="6"/>
      <c r="F29" s="7"/>
      <c r="G29" s="6"/>
      <c r="H29" s="7"/>
      <c r="I29" s="6"/>
      <c r="J29" s="7"/>
      <c r="K29" s="14"/>
      <c r="L29" s="15"/>
      <c r="M29" s="25">
        <f t="shared" si="1"/>
        <v>0</v>
      </c>
      <c r="N29" s="24">
        <f t="shared" si="0"/>
        <v>0</v>
      </c>
    </row>
    <row r="30" spans="2:14" ht="18.75" x14ac:dyDescent="0.25">
      <c r="B30" s="33" t="s">
        <v>8</v>
      </c>
      <c r="C30" s="22">
        <f>SUM(C6:C29)</f>
        <v>0</v>
      </c>
      <c r="D30" s="22">
        <f>SUM(D6:D29)</f>
        <v>0</v>
      </c>
      <c r="E30" s="22">
        <f>SUM(E6:E29)</f>
        <v>0</v>
      </c>
      <c r="F30" s="22">
        <f>SUM(F6:F29)</f>
        <v>0</v>
      </c>
      <c r="G30" s="22">
        <f>SUM(G6:G29)</f>
        <v>0</v>
      </c>
      <c r="H30" s="22">
        <f>SUM(H6:H29)</f>
        <v>0</v>
      </c>
      <c r="I30" s="22">
        <f>SUM(I6:I29)</f>
        <v>0</v>
      </c>
      <c r="J30" s="22">
        <f>SUM(J6:J29)</f>
        <v>0</v>
      </c>
      <c r="K30" s="22">
        <f>SUM(K6:K29)</f>
        <v>0</v>
      </c>
      <c r="L30" s="22">
        <f>SUM(L6:L29)</f>
        <v>0</v>
      </c>
      <c r="M30" s="23"/>
      <c r="N30" s="32">
        <f>N29</f>
        <v>0</v>
      </c>
    </row>
    <row r="33" spans="2:13" ht="18" x14ac:dyDescent="0.25">
      <c r="B33" s="29" t="s">
        <v>22</v>
      </c>
      <c r="C33" s="29"/>
      <c r="D33" s="40" t="s">
        <v>4</v>
      </c>
      <c r="E33" s="40"/>
      <c r="F33" s="28" t="s">
        <v>23</v>
      </c>
      <c r="G33" s="28"/>
      <c r="H33" s="39" t="s">
        <v>24</v>
      </c>
      <c r="I33" s="39"/>
      <c r="J33" s="27" t="s">
        <v>26</v>
      </c>
      <c r="K33" s="41" t="s">
        <v>25</v>
      </c>
      <c r="L33" s="28" t="s">
        <v>17</v>
      </c>
      <c r="M33" s="28"/>
    </row>
    <row r="35" spans="2:13" ht="18.75" x14ac:dyDescent="0.25">
      <c r="B35" s="37"/>
      <c r="C35" s="29" t="s">
        <v>20</v>
      </c>
      <c r="D35" s="29"/>
      <c r="E35" s="38">
        <v>100</v>
      </c>
      <c r="F35" s="29" t="s">
        <v>19</v>
      </c>
      <c r="G35" s="29"/>
      <c r="H35" s="38">
        <v>10</v>
      </c>
      <c r="I35" s="29" t="s">
        <v>21</v>
      </c>
      <c r="J35" s="29"/>
      <c r="K35" s="38">
        <v>25</v>
      </c>
    </row>
  </sheetData>
  <mergeCells count="18">
    <mergeCell ref="C35:D35"/>
    <mergeCell ref="F35:G35"/>
    <mergeCell ref="I35:J35"/>
    <mergeCell ref="B33:C33"/>
    <mergeCell ref="D33:E33"/>
    <mergeCell ref="F33:G33"/>
    <mergeCell ref="H33:I33"/>
    <mergeCell ref="L4:L5"/>
    <mergeCell ref="M4:M5"/>
    <mergeCell ref="N4:N5"/>
    <mergeCell ref="L33:M33"/>
    <mergeCell ref="B4:B5"/>
    <mergeCell ref="C4:D4"/>
    <mergeCell ref="E4:F4"/>
    <mergeCell ref="G4:H4"/>
    <mergeCell ref="I4:J4"/>
    <mergeCell ref="K4:K5"/>
    <mergeCell ref="B2:N3"/>
  </mergeCells>
  <pageMargins left="0.25" right="0.25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="55" zoomScaleNormal="55" workbookViewId="0">
      <selection activeCell="G38" sqref="G38"/>
    </sheetView>
  </sheetViews>
  <sheetFormatPr baseColWidth="10" defaultRowHeight="15" x14ac:dyDescent="0.25"/>
  <cols>
    <col min="3" max="14" width="18.7109375" customWidth="1"/>
  </cols>
  <sheetData>
    <row r="2" spans="2:14" x14ac:dyDescent="0.25">
      <c r="B2" s="2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ht="18.75" x14ac:dyDescent="0.3">
      <c r="B4" s="2" t="s">
        <v>0</v>
      </c>
      <c r="C4" s="3" t="s">
        <v>1</v>
      </c>
      <c r="D4" s="3"/>
      <c r="E4" s="3" t="s">
        <v>2</v>
      </c>
      <c r="F4" s="3"/>
      <c r="G4" s="3" t="s">
        <v>3</v>
      </c>
      <c r="H4" s="3"/>
      <c r="I4" s="3" t="s">
        <v>4</v>
      </c>
      <c r="J4" s="3"/>
      <c r="K4" s="4" t="s">
        <v>6</v>
      </c>
      <c r="L4" s="4" t="s">
        <v>7</v>
      </c>
      <c r="M4" s="5" t="s">
        <v>12</v>
      </c>
      <c r="N4" s="20" t="s">
        <v>13</v>
      </c>
    </row>
    <row r="5" spans="2:14" ht="18.75" x14ac:dyDescent="0.3">
      <c r="B5" s="2"/>
      <c r="C5" s="6" t="s">
        <v>11</v>
      </c>
      <c r="D5" s="7" t="s">
        <v>5</v>
      </c>
      <c r="E5" s="6" t="s">
        <v>11</v>
      </c>
      <c r="F5" s="7" t="s">
        <v>5</v>
      </c>
      <c r="G5" s="6" t="s">
        <v>11</v>
      </c>
      <c r="H5" s="7" t="s">
        <v>5</v>
      </c>
      <c r="I5" s="6" t="s">
        <v>11</v>
      </c>
      <c r="J5" s="7" t="s">
        <v>5</v>
      </c>
      <c r="K5" s="4"/>
      <c r="L5" s="4"/>
      <c r="M5" s="5"/>
      <c r="N5" s="20"/>
    </row>
    <row r="6" spans="2:14" ht="18.75" x14ac:dyDescent="0.3">
      <c r="B6" s="13">
        <v>42751</v>
      </c>
      <c r="C6" s="6">
        <f>+'Prix de revient initial S4'!C6</f>
        <v>0</v>
      </c>
      <c r="D6" s="7">
        <f>+'Prix de revient initial S4'!D6</f>
        <v>0</v>
      </c>
      <c r="E6" s="6">
        <f>+'Prix de revient initial S4'!E6</f>
        <v>0</v>
      </c>
      <c r="F6" s="7">
        <f>+'Prix de revient initial S4'!F6</f>
        <v>0</v>
      </c>
      <c r="G6" s="6">
        <f>+'Prix de revient initial S4'!G6</f>
        <v>0</v>
      </c>
      <c r="H6" s="7">
        <f>+'Prix de revient initial S4'!H6</f>
        <v>0</v>
      </c>
      <c r="I6" s="6">
        <f>+'Prix de revient initial S4'!I6</f>
        <v>0</v>
      </c>
      <c r="J6" s="7">
        <f>+'Prix de revient initial S4'!J6</f>
        <v>0</v>
      </c>
      <c r="K6" s="14"/>
      <c r="L6" s="15"/>
      <c r="M6" s="25">
        <f>(C6+E6+G6+I6)*$K$35+(D6+F6+H6+J6)*$K$35+K6*$H$35+L6*$E$35</f>
        <v>0</v>
      </c>
      <c r="N6" s="24">
        <f>M6</f>
        <v>0</v>
      </c>
    </row>
    <row r="7" spans="2:14" ht="18.75" x14ac:dyDescent="0.3">
      <c r="B7" s="13">
        <v>42758</v>
      </c>
      <c r="C7" s="6">
        <f>+'Prix de revient initial S4'!C7</f>
        <v>0</v>
      </c>
      <c r="D7" s="7">
        <f>+'Prix de revient initial S4'!D7</f>
        <v>0</v>
      </c>
      <c r="E7" s="6">
        <f>+'Prix de revient initial S4'!E7</f>
        <v>0</v>
      </c>
      <c r="F7" s="7">
        <f>+'Prix de revient initial S4'!F7</f>
        <v>0</v>
      </c>
      <c r="G7" s="6">
        <f>+'Prix de revient initial S4'!G7</f>
        <v>0</v>
      </c>
      <c r="H7" s="7">
        <f>+'Prix de revient initial S4'!H7</f>
        <v>0</v>
      </c>
      <c r="I7" s="6">
        <f>+'Prix de revient initial S4'!I7</f>
        <v>0</v>
      </c>
      <c r="J7" s="7">
        <f>+'Prix de revient initial S4'!J7</f>
        <v>0</v>
      </c>
      <c r="K7" s="14"/>
      <c r="L7" s="15"/>
      <c r="M7" s="25">
        <f>(C7+E7+G7+I7)*$K$35+(D7+F7+H7+J7)*$K$35+K7*$H$35+L7*$E$35</f>
        <v>0</v>
      </c>
      <c r="N7" s="24">
        <f>N6+M7</f>
        <v>0</v>
      </c>
    </row>
    <row r="8" spans="2:14" ht="18.75" x14ac:dyDescent="0.3">
      <c r="B8" s="13">
        <v>42765</v>
      </c>
      <c r="C8" s="6">
        <f>+'Prix de revient initial S4'!C8</f>
        <v>0</v>
      </c>
      <c r="D8" s="7">
        <f>+'Prix de revient initial S4'!D8</f>
        <v>0</v>
      </c>
      <c r="E8" s="6">
        <f>+'Prix de revient initial S4'!E8</f>
        <v>0</v>
      </c>
      <c r="F8" s="7">
        <f>+'Prix de revient initial S4'!F8</f>
        <v>0</v>
      </c>
      <c r="G8" s="6">
        <f>+'Prix de revient initial S4'!G8</f>
        <v>0</v>
      </c>
      <c r="H8" s="7">
        <f>+'Prix de revient initial S4'!H8</f>
        <v>0</v>
      </c>
      <c r="I8" s="6">
        <f>+'Prix de revient initial S4'!I8</f>
        <v>0</v>
      </c>
      <c r="J8" s="7">
        <f>+'Prix de revient initial S4'!J8</f>
        <v>0</v>
      </c>
      <c r="K8" s="14"/>
      <c r="L8" s="15"/>
      <c r="M8" s="25">
        <f>(C8+E8+G8+I8)*$K$35+(D8+F8+H8+J8)*$K$35+K8*$H$35+L8*$E$35</f>
        <v>0</v>
      </c>
      <c r="N8" s="24">
        <f t="shared" ref="N8:N29" si="0">N7+M8</f>
        <v>0</v>
      </c>
    </row>
    <row r="9" spans="2:14" ht="18.75" x14ac:dyDescent="0.3">
      <c r="B9" s="13">
        <v>42772</v>
      </c>
      <c r="C9" s="6">
        <f>+'Prix de revient initial S4'!C9</f>
        <v>0</v>
      </c>
      <c r="D9" s="7">
        <f>+'Prix de revient initial S4'!D9</f>
        <v>0</v>
      </c>
      <c r="E9" s="6">
        <f>+'Prix de revient initial S4'!E9</f>
        <v>0</v>
      </c>
      <c r="F9" s="7">
        <f>+'Prix de revient initial S4'!F9</f>
        <v>0</v>
      </c>
      <c r="G9" s="6">
        <f>+'Prix de revient initial S4'!G9</f>
        <v>0</v>
      </c>
      <c r="H9" s="7">
        <f>+'Prix de revient initial S4'!H9</f>
        <v>0</v>
      </c>
      <c r="I9" s="6">
        <f>+'Prix de revient initial S4'!I9</f>
        <v>0</v>
      </c>
      <c r="J9" s="7">
        <f>+'Prix de revient initial S4'!J9</f>
        <v>0</v>
      </c>
      <c r="K9" s="14"/>
      <c r="L9" s="15"/>
      <c r="M9" s="25">
        <f>(C9+E9+G9+I9)*$K$35+(D9+F9+H9+J9)*$K$35+K9*$H$35+L9*$E$35</f>
        <v>0</v>
      </c>
      <c r="N9" s="24">
        <f t="shared" si="0"/>
        <v>0</v>
      </c>
    </row>
    <row r="10" spans="2:14" ht="18.75" x14ac:dyDescent="0.3">
      <c r="B10" s="13">
        <v>42779</v>
      </c>
      <c r="C10" s="6">
        <f>+'Prix de revient initial S4'!C10</f>
        <v>0</v>
      </c>
      <c r="D10" s="7">
        <f>+'Prix de revient initial S4'!D10</f>
        <v>0</v>
      </c>
      <c r="E10" s="6">
        <f>+'Prix de revient initial S4'!E10</f>
        <v>0</v>
      </c>
      <c r="F10" s="7">
        <f>+'Prix de revient initial S4'!F10</f>
        <v>0</v>
      </c>
      <c r="G10" s="6">
        <f>+'Prix de revient initial S4'!G10</f>
        <v>0</v>
      </c>
      <c r="H10" s="7">
        <f>+'Prix de revient initial S4'!H10</f>
        <v>0</v>
      </c>
      <c r="I10" s="6">
        <f>+'Prix de revient initial S4'!I10</f>
        <v>0</v>
      </c>
      <c r="J10" s="7">
        <f>+'Prix de revient initial S4'!J10</f>
        <v>0</v>
      </c>
      <c r="K10" s="14"/>
      <c r="L10" s="15"/>
      <c r="M10" s="25">
        <f>(C10+E10+G10+I10)*$K$35+(D10+F10+H10+J10)*$K$35+K10*$H$35+L10*$E$35</f>
        <v>0</v>
      </c>
      <c r="N10" s="24">
        <f t="shared" si="0"/>
        <v>0</v>
      </c>
    </row>
    <row r="11" spans="2:14" ht="18.75" x14ac:dyDescent="0.3">
      <c r="B11" s="13">
        <v>42786</v>
      </c>
      <c r="C11" s="6">
        <f>+'Prix de revient initial S4'!C11</f>
        <v>0</v>
      </c>
      <c r="D11" s="7">
        <f>+'Prix de revient initial S4'!D11</f>
        <v>0</v>
      </c>
      <c r="E11" s="6">
        <f>+'Prix de revient initial S4'!E11</f>
        <v>0</v>
      </c>
      <c r="F11" s="7">
        <f>+'Prix de revient initial S4'!F11</f>
        <v>0</v>
      </c>
      <c r="G11" s="6">
        <f>+'Prix de revient initial S4'!G11</f>
        <v>0</v>
      </c>
      <c r="H11" s="7">
        <f>+'Prix de revient initial S4'!H11</f>
        <v>0</v>
      </c>
      <c r="I11" s="6">
        <f>+'Prix de revient initial S4'!I11</f>
        <v>0</v>
      </c>
      <c r="J11" s="7">
        <f>+'Prix de revient initial S4'!J11</f>
        <v>0</v>
      </c>
      <c r="K11" s="14"/>
      <c r="L11" s="15"/>
      <c r="M11" s="25">
        <f>(C11+E11+G11+I11)*$K$35+(D11+F11+H11+J11)*$K$35+K11*$H$35+L11*$E$35</f>
        <v>0</v>
      </c>
      <c r="N11" s="24">
        <f t="shared" si="0"/>
        <v>0</v>
      </c>
    </row>
    <row r="12" spans="2:14" ht="18.75" x14ac:dyDescent="0.3">
      <c r="B12" s="13">
        <v>42793</v>
      </c>
      <c r="C12" s="6">
        <f>+'Prix de revient initial S4'!C12</f>
        <v>0</v>
      </c>
      <c r="D12" s="7">
        <f>+'Prix de revient initial S4'!D12</f>
        <v>0</v>
      </c>
      <c r="E12" s="6">
        <f>+'Prix de revient initial S4'!E12</f>
        <v>0</v>
      </c>
      <c r="F12" s="7">
        <f>+'Prix de revient initial S4'!F12</f>
        <v>0</v>
      </c>
      <c r="G12" s="6">
        <f>+'Prix de revient initial S4'!G12</f>
        <v>0</v>
      </c>
      <c r="H12" s="7">
        <f>+'Prix de revient initial S4'!H12</f>
        <v>0</v>
      </c>
      <c r="I12" s="6">
        <f>+'Prix de revient initial S4'!I12</f>
        <v>0</v>
      </c>
      <c r="J12" s="7">
        <f>+'Prix de revient initial S4'!J12</f>
        <v>0</v>
      </c>
      <c r="K12" s="14"/>
      <c r="L12" s="15"/>
      <c r="M12" s="25">
        <f>(C12+E12+G12+I12)*$K$35+(D12+F12+H12+J12)*$K$35+K12*$H$35+L12*$E$35</f>
        <v>0</v>
      </c>
      <c r="N12" s="24">
        <f t="shared" si="0"/>
        <v>0</v>
      </c>
    </row>
    <row r="13" spans="2:14" ht="18.75" x14ac:dyDescent="0.3">
      <c r="B13" s="13">
        <v>42800</v>
      </c>
      <c r="C13" s="6">
        <f>+'Prix de revient initial S4'!C13</f>
        <v>0</v>
      </c>
      <c r="D13" s="7">
        <f>+'Prix de revient initial S4'!D13</f>
        <v>0</v>
      </c>
      <c r="E13" s="6">
        <f>+'Prix de revient initial S4'!E13</f>
        <v>0</v>
      </c>
      <c r="F13" s="7">
        <f>+'Prix de revient initial S4'!F13</f>
        <v>0</v>
      </c>
      <c r="G13" s="6">
        <f>+'Prix de revient initial S4'!G13</f>
        <v>0</v>
      </c>
      <c r="H13" s="7">
        <f>+'Prix de revient initial S4'!H13</f>
        <v>0</v>
      </c>
      <c r="I13" s="6">
        <f>+'Prix de revient initial S4'!I13</f>
        <v>0</v>
      </c>
      <c r="J13" s="7">
        <f>+'Prix de revient initial S4'!J13</f>
        <v>0</v>
      </c>
      <c r="K13" s="14"/>
      <c r="L13" s="15"/>
      <c r="M13" s="25">
        <f>(C13+E13+G13+I13)*$K$35+(D13+F13+H13+J13)*$K$35+K13*$H$35+L13*$E$35</f>
        <v>0</v>
      </c>
      <c r="N13" s="24">
        <f t="shared" si="0"/>
        <v>0</v>
      </c>
    </row>
    <row r="14" spans="2:14" ht="18.75" x14ac:dyDescent="0.3">
      <c r="B14" s="13">
        <v>42807</v>
      </c>
      <c r="C14" s="6">
        <f>+'Prix de revient initial S4'!C14</f>
        <v>0</v>
      </c>
      <c r="D14" s="7">
        <f>+'Prix de revient initial S4'!D14</f>
        <v>0</v>
      </c>
      <c r="E14" s="6">
        <f>+'Prix de revient initial S4'!E14</f>
        <v>0</v>
      </c>
      <c r="F14" s="7">
        <f>+'Prix de revient initial S4'!F14</f>
        <v>0</v>
      </c>
      <c r="G14" s="6">
        <f>+'Prix de revient initial S4'!G14</f>
        <v>0</v>
      </c>
      <c r="H14" s="7">
        <f>+'Prix de revient initial S4'!H14</f>
        <v>0</v>
      </c>
      <c r="I14" s="6">
        <f>+'Prix de revient initial S4'!I14</f>
        <v>0</v>
      </c>
      <c r="J14" s="7">
        <f>+'Prix de revient initial S4'!J14</f>
        <v>0</v>
      </c>
      <c r="K14" s="14"/>
      <c r="L14" s="15"/>
      <c r="M14" s="25">
        <f>(C14+E14+G14+I14)*$K$35+(D14+F14+H14+J14)*$K$35+K14*$H$35+L14*$E$35</f>
        <v>0</v>
      </c>
      <c r="N14" s="24">
        <f t="shared" si="0"/>
        <v>0</v>
      </c>
    </row>
    <row r="15" spans="2:14" ht="18.75" x14ac:dyDescent="0.3">
      <c r="B15" s="13">
        <v>42814</v>
      </c>
      <c r="C15" s="6">
        <f>+'Prix de revient initial S4'!C15</f>
        <v>0</v>
      </c>
      <c r="D15" s="7">
        <f>+'Prix de revient initial S4'!D15</f>
        <v>0</v>
      </c>
      <c r="E15" s="6">
        <f>+'Prix de revient initial S4'!E15</f>
        <v>0</v>
      </c>
      <c r="F15" s="7">
        <f>+'Prix de revient initial S4'!F15</f>
        <v>0</v>
      </c>
      <c r="G15" s="6">
        <f>+'Prix de revient initial S4'!G15</f>
        <v>0</v>
      </c>
      <c r="H15" s="7">
        <f>+'Prix de revient initial S4'!H15</f>
        <v>0</v>
      </c>
      <c r="I15" s="6">
        <f>+'Prix de revient initial S4'!I15</f>
        <v>0</v>
      </c>
      <c r="J15" s="7">
        <f>+'Prix de revient initial S4'!J15</f>
        <v>0</v>
      </c>
      <c r="K15" s="14"/>
      <c r="L15" s="15"/>
      <c r="M15" s="25">
        <f>(C15+E15+G15+I15)*$K$35+(D15+F15+H15+J15)*$K$35+K15*$H$35+L15*$E$35</f>
        <v>0</v>
      </c>
      <c r="N15" s="24">
        <f t="shared" si="0"/>
        <v>0</v>
      </c>
    </row>
    <row r="16" spans="2:14" ht="18.75" x14ac:dyDescent="0.3">
      <c r="B16" s="13">
        <v>42821</v>
      </c>
      <c r="C16" s="6">
        <f>+'Prix de revient initial S4'!C16</f>
        <v>0</v>
      </c>
      <c r="D16" s="7">
        <f>+'Prix de revient initial S4'!D16</f>
        <v>0</v>
      </c>
      <c r="E16" s="6">
        <f>+'Prix de revient initial S4'!E16</f>
        <v>0</v>
      </c>
      <c r="F16" s="7">
        <f>+'Prix de revient initial S4'!F16</f>
        <v>0</v>
      </c>
      <c r="G16" s="6">
        <f>+'Prix de revient initial S4'!G16</f>
        <v>0</v>
      </c>
      <c r="H16" s="7">
        <f>+'Prix de revient initial S4'!H16</f>
        <v>0</v>
      </c>
      <c r="I16" s="6">
        <f>+'Prix de revient initial S4'!I16</f>
        <v>0</v>
      </c>
      <c r="J16" s="7">
        <f>+'Prix de revient initial S4'!J16</f>
        <v>0</v>
      </c>
      <c r="K16" s="14"/>
      <c r="L16" s="15"/>
      <c r="M16" s="25">
        <f>(C16+E16+G16+I16)*$K$35+(D16+F16+H16+J16)*$K$35+K16*$H$35+L16*$E$35</f>
        <v>0</v>
      </c>
      <c r="N16" s="24">
        <f t="shared" si="0"/>
        <v>0</v>
      </c>
    </row>
    <row r="17" spans="2:14" ht="18.75" x14ac:dyDescent="0.3">
      <c r="B17" s="13">
        <v>42828</v>
      </c>
      <c r="C17" s="6">
        <f>+'Prix de revient initial S4'!C17</f>
        <v>0</v>
      </c>
      <c r="D17" s="7">
        <f>+'Prix de revient initial S4'!D17</f>
        <v>0</v>
      </c>
      <c r="E17" s="6">
        <f>+'Prix de revient initial S4'!E17</f>
        <v>0</v>
      </c>
      <c r="F17" s="7">
        <f>+'Prix de revient initial S4'!F17</f>
        <v>0</v>
      </c>
      <c r="G17" s="6">
        <f>+'Prix de revient initial S4'!G17</f>
        <v>0</v>
      </c>
      <c r="H17" s="7">
        <f>+'Prix de revient initial S4'!H17</f>
        <v>0</v>
      </c>
      <c r="I17" s="6">
        <f>+'Prix de revient initial S4'!I17</f>
        <v>0</v>
      </c>
      <c r="J17" s="7">
        <f>+'Prix de revient initial S4'!J17</f>
        <v>0</v>
      </c>
      <c r="K17" s="14"/>
      <c r="L17" s="15"/>
      <c r="M17" s="25">
        <f>(C17+E17+G17+I17)*$K$35+(D17+F17+H17+J17)*$K$35+K17*$H$35+L17*$E$35</f>
        <v>0</v>
      </c>
      <c r="N17" s="24">
        <f t="shared" si="0"/>
        <v>0</v>
      </c>
    </row>
    <row r="18" spans="2:14" ht="18.75" x14ac:dyDescent="0.3">
      <c r="B18" s="13">
        <v>42835</v>
      </c>
      <c r="C18" s="6">
        <f>+'Prix de revient initial S4'!C18</f>
        <v>0</v>
      </c>
      <c r="D18" s="7">
        <f>+'Prix de revient initial S4'!D18</f>
        <v>0</v>
      </c>
      <c r="E18" s="6">
        <f>+'Prix de revient initial S4'!E18</f>
        <v>0</v>
      </c>
      <c r="F18" s="7">
        <f>+'Prix de revient initial S4'!F18</f>
        <v>0</v>
      </c>
      <c r="G18" s="6">
        <f>+'Prix de revient initial S4'!G18</f>
        <v>0</v>
      </c>
      <c r="H18" s="7">
        <f>+'Prix de revient initial S4'!H18</f>
        <v>0</v>
      </c>
      <c r="I18" s="6">
        <f>+'Prix de revient initial S4'!I18</f>
        <v>0</v>
      </c>
      <c r="J18" s="7">
        <f>+'Prix de revient initial S4'!J18</f>
        <v>0</v>
      </c>
      <c r="K18" s="14"/>
      <c r="L18" s="15"/>
      <c r="M18" s="25">
        <f>(C18+E18+G18+I18)*$K$35+(D18+F18+H18+J18)*$K$35+K18*$H$35+L18*$E$35</f>
        <v>0</v>
      </c>
      <c r="N18" s="24">
        <f t="shared" si="0"/>
        <v>0</v>
      </c>
    </row>
    <row r="19" spans="2:14" ht="18.75" x14ac:dyDescent="0.3">
      <c r="B19" s="13">
        <v>42842</v>
      </c>
      <c r="C19" s="6">
        <f>+'Prix de revient initial S4'!C19</f>
        <v>0</v>
      </c>
      <c r="D19" s="7">
        <f>+'Prix de revient initial S4'!D19</f>
        <v>0</v>
      </c>
      <c r="E19" s="6">
        <f>+'Prix de revient initial S4'!E19</f>
        <v>0</v>
      </c>
      <c r="F19" s="7">
        <f>+'Prix de revient initial S4'!F19</f>
        <v>0</v>
      </c>
      <c r="G19" s="6">
        <f>+'Prix de revient initial S4'!G19</f>
        <v>0</v>
      </c>
      <c r="H19" s="7">
        <f>+'Prix de revient initial S4'!H19</f>
        <v>0</v>
      </c>
      <c r="I19" s="6">
        <f>+'Prix de revient initial S4'!I19</f>
        <v>0</v>
      </c>
      <c r="J19" s="7">
        <f>+'Prix de revient initial S4'!J19</f>
        <v>0</v>
      </c>
      <c r="K19" s="14"/>
      <c r="L19" s="15"/>
      <c r="M19" s="25">
        <f>(C19+E19+G19+I19)*$K$35+(D19+F19+H19+J19)*$K$35+K19*$H$35+L19*$E$35</f>
        <v>0</v>
      </c>
      <c r="N19" s="24">
        <f t="shared" si="0"/>
        <v>0</v>
      </c>
    </row>
    <row r="20" spans="2:14" ht="18.75" x14ac:dyDescent="0.3">
      <c r="B20" s="13">
        <v>42849</v>
      </c>
      <c r="C20" s="6">
        <f>+'Prix de revient initial S4'!C20</f>
        <v>0</v>
      </c>
      <c r="D20" s="7">
        <f>+'Prix de revient initial S4'!D20</f>
        <v>0</v>
      </c>
      <c r="E20" s="6">
        <f>+'Prix de revient initial S4'!E20</f>
        <v>0</v>
      </c>
      <c r="F20" s="7">
        <f>+'Prix de revient initial S4'!F20</f>
        <v>0</v>
      </c>
      <c r="G20" s="6">
        <f>+'Prix de revient initial S4'!G20</f>
        <v>0</v>
      </c>
      <c r="H20" s="7">
        <f>+'Prix de revient initial S4'!H20</f>
        <v>0</v>
      </c>
      <c r="I20" s="6">
        <f>+'Prix de revient initial S4'!I20</f>
        <v>0</v>
      </c>
      <c r="J20" s="7">
        <f>+'Prix de revient initial S4'!J20</f>
        <v>0</v>
      </c>
      <c r="K20" s="14"/>
      <c r="L20" s="15"/>
      <c r="M20" s="25">
        <f>(C20+E20+G20+I20)*$K$35+(D20+F20+H20+J20)*$K$35+K20*$H$35+L20*$E$35</f>
        <v>0</v>
      </c>
      <c r="N20" s="24">
        <f t="shared" si="0"/>
        <v>0</v>
      </c>
    </row>
    <row r="21" spans="2:14" ht="18.75" x14ac:dyDescent="0.3">
      <c r="B21" s="13">
        <v>42856</v>
      </c>
      <c r="C21" s="6">
        <f>+'Prix de revient initial S4'!C21</f>
        <v>0</v>
      </c>
      <c r="D21" s="7">
        <f>+'Prix de revient initial S4'!D21</f>
        <v>0</v>
      </c>
      <c r="E21" s="6">
        <f>+'Prix de revient initial S4'!E21</f>
        <v>0</v>
      </c>
      <c r="F21" s="7">
        <f>+'Prix de revient initial S4'!F21</f>
        <v>0</v>
      </c>
      <c r="G21" s="6">
        <f>+'Prix de revient initial S4'!G21</f>
        <v>0</v>
      </c>
      <c r="H21" s="7">
        <f>+'Prix de revient initial S4'!H21</f>
        <v>0</v>
      </c>
      <c r="I21" s="6">
        <f>+'Prix de revient initial S4'!I21</f>
        <v>0</v>
      </c>
      <c r="J21" s="7">
        <f>+'Prix de revient initial S4'!J21</f>
        <v>0</v>
      </c>
      <c r="K21" s="14"/>
      <c r="L21" s="15"/>
      <c r="M21" s="25">
        <f t="shared" ref="M21:M29" si="1">(C21+E21+G21+I21)*$K$35+(D21+F21+H21+J21)*$K$35+K21*$H$35+L21*$E$35</f>
        <v>0</v>
      </c>
      <c r="N21" s="24">
        <f t="shared" si="0"/>
        <v>0</v>
      </c>
    </row>
    <row r="22" spans="2:14" ht="18.75" x14ac:dyDescent="0.3">
      <c r="B22" s="13">
        <v>42863</v>
      </c>
      <c r="C22" s="6">
        <f>+'Prix de revient initial S4'!C22</f>
        <v>0</v>
      </c>
      <c r="D22" s="7">
        <f>+'Prix de revient initial S4'!D22</f>
        <v>0</v>
      </c>
      <c r="E22" s="6">
        <f>+'Prix de revient initial S4'!E22</f>
        <v>0</v>
      </c>
      <c r="F22" s="7">
        <f>+'Prix de revient initial S4'!F22</f>
        <v>0</v>
      </c>
      <c r="G22" s="6">
        <f>+'Prix de revient initial S4'!G22</f>
        <v>0</v>
      </c>
      <c r="H22" s="7">
        <f>+'Prix de revient initial S4'!H22</f>
        <v>0</v>
      </c>
      <c r="I22" s="6">
        <f>+'Prix de revient initial S4'!I22</f>
        <v>0</v>
      </c>
      <c r="J22" s="7">
        <f>+'Prix de revient initial S4'!J22</f>
        <v>0</v>
      </c>
      <c r="K22" s="14"/>
      <c r="L22" s="15"/>
      <c r="M22" s="25">
        <f t="shared" si="1"/>
        <v>0</v>
      </c>
      <c r="N22" s="24">
        <f t="shared" si="0"/>
        <v>0</v>
      </c>
    </row>
    <row r="23" spans="2:14" ht="18.75" x14ac:dyDescent="0.3">
      <c r="B23" s="13">
        <v>42870</v>
      </c>
      <c r="C23" s="6">
        <f>+'Prix de revient initial S4'!C23</f>
        <v>0</v>
      </c>
      <c r="D23" s="7">
        <f>+'Prix de revient initial S4'!D23</f>
        <v>0</v>
      </c>
      <c r="E23" s="6">
        <f>+'Prix de revient initial S4'!E23</f>
        <v>0</v>
      </c>
      <c r="F23" s="7">
        <f>+'Prix de revient initial S4'!F23</f>
        <v>0</v>
      </c>
      <c r="G23" s="6">
        <f>+'Prix de revient initial S4'!G23</f>
        <v>0</v>
      </c>
      <c r="H23" s="7">
        <f>+'Prix de revient initial S4'!H23</f>
        <v>0</v>
      </c>
      <c r="I23" s="6">
        <f>+'Prix de revient initial S4'!I23</f>
        <v>0</v>
      </c>
      <c r="J23" s="7">
        <f>+'Prix de revient initial S4'!J23</f>
        <v>0</v>
      </c>
      <c r="K23" s="14"/>
      <c r="L23" s="15"/>
      <c r="M23" s="25">
        <f t="shared" si="1"/>
        <v>0</v>
      </c>
      <c r="N23" s="24">
        <f t="shared" si="0"/>
        <v>0</v>
      </c>
    </row>
    <row r="24" spans="2:14" ht="18.75" x14ac:dyDescent="0.3">
      <c r="B24" s="13">
        <v>42877</v>
      </c>
      <c r="C24" s="6">
        <f>+'Prix de revient initial S4'!C24</f>
        <v>0</v>
      </c>
      <c r="D24" s="7">
        <f>+'Prix de revient initial S4'!D24</f>
        <v>0</v>
      </c>
      <c r="E24" s="6">
        <f>+'Prix de revient initial S4'!E24</f>
        <v>0</v>
      </c>
      <c r="F24" s="7">
        <f>+'Prix de revient initial S4'!F24</f>
        <v>0</v>
      </c>
      <c r="G24" s="6">
        <f>+'Prix de revient initial S4'!G24</f>
        <v>0</v>
      </c>
      <c r="H24" s="7">
        <f>+'Prix de revient initial S4'!H24</f>
        <v>0</v>
      </c>
      <c r="I24" s="6">
        <f>+'Prix de revient initial S4'!I24</f>
        <v>0</v>
      </c>
      <c r="J24" s="7">
        <f>+'Prix de revient initial S4'!J24</f>
        <v>0</v>
      </c>
      <c r="K24" s="14"/>
      <c r="L24" s="15"/>
      <c r="M24" s="25">
        <f t="shared" si="1"/>
        <v>0</v>
      </c>
      <c r="N24" s="24">
        <f t="shared" si="0"/>
        <v>0</v>
      </c>
    </row>
    <row r="25" spans="2:14" ht="18.75" x14ac:dyDescent="0.3">
      <c r="B25" s="13">
        <v>42884</v>
      </c>
      <c r="C25" s="6">
        <f>+'Prix de revient initial S4'!C25</f>
        <v>0</v>
      </c>
      <c r="D25" s="7">
        <f>+'Prix de revient initial S4'!D25</f>
        <v>0</v>
      </c>
      <c r="E25" s="6">
        <f>+'Prix de revient initial S4'!E25</f>
        <v>0</v>
      </c>
      <c r="F25" s="7">
        <f>+'Prix de revient initial S4'!F25</f>
        <v>0</v>
      </c>
      <c r="G25" s="6">
        <f>+'Prix de revient initial S4'!G25</f>
        <v>0</v>
      </c>
      <c r="H25" s="7">
        <f>+'Prix de revient initial S4'!H25</f>
        <v>0</v>
      </c>
      <c r="I25" s="6">
        <f>+'Prix de revient initial S4'!I25</f>
        <v>0</v>
      </c>
      <c r="J25" s="7">
        <f>+'Prix de revient initial S4'!J25</f>
        <v>0</v>
      </c>
      <c r="K25" s="14"/>
      <c r="L25" s="15"/>
      <c r="M25" s="25">
        <f t="shared" si="1"/>
        <v>0</v>
      </c>
      <c r="N25" s="24">
        <f t="shared" si="0"/>
        <v>0</v>
      </c>
    </row>
    <row r="26" spans="2:14" ht="18.75" x14ac:dyDescent="0.3">
      <c r="B26" s="13">
        <v>42891</v>
      </c>
      <c r="C26" s="6">
        <f>+'Prix de revient initial S4'!C26</f>
        <v>0</v>
      </c>
      <c r="D26" s="7">
        <f>+'Prix de revient initial S4'!D26</f>
        <v>0</v>
      </c>
      <c r="E26" s="6">
        <f>+'Prix de revient initial S4'!E26</f>
        <v>0</v>
      </c>
      <c r="F26" s="7">
        <f>+'Prix de revient initial S4'!F26</f>
        <v>0</v>
      </c>
      <c r="G26" s="6">
        <f>+'Prix de revient initial S4'!G26</f>
        <v>0</v>
      </c>
      <c r="H26" s="7">
        <f>+'Prix de revient initial S4'!H26</f>
        <v>0</v>
      </c>
      <c r="I26" s="6">
        <f>+'Prix de revient initial S4'!I26</f>
        <v>0</v>
      </c>
      <c r="J26" s="7">
        <f>+'Prix de revient initial S4'!J26</f>
        <v>0</v>
      </c>
      <c r="K26" s="14"/>
      <c r="L26" s="15"/>
      <c r="M26" s="25">
        <f t="shared" si="1"/>
        <v>0</v>
      </c>
      <c r="N26" s="24">
        <f t="shared" si="0"/>
        <v>0</v>
      </c>
    </row>
    <row r="27" spans="2:14" ht="18.75" x14ac:dyDescent="0.3">
      <c r="B27" s="13">
        <v>42898</v>
      </c>
      <c r="C27" s="6">
        <f>+'Prix de revient initial S4'!C27</f>
        <v>0</v>
      </c>
      <c r="D27" s="7">
        <f>+'Prix de revient initial S4'!D27</f>
        <v>0</v>
      </c>
      <c r="E27" s="6">
        <f>+'Prix de revient initial S4'!E27</f>
        <v>0</v>
      </c>
      <c r="F27" s="7">
        <f>+'Prix de revient initial S4'!F27</f>
        <v>0</v>
      </c>
      <c r="G27" s="6">
        <f>+'Prix de revient initial S4'!G27</f>
        <v>0</v>
      </c>
      <c r="H27" s="7">
        <f>+'Prix de revient initial S4'!H27</f>
        <v>0</v>
      </c>
      <c r="I27" s="6">
        <f>+'Prix de revient initial S4'!I27</f>
        <v>0</v>
      </c>
      <c r="J27" s="7">
        <f>+'Prix de revient initial S4'!J27</f>
        <v>0</v>
      </c>
      <c r="K27" s="14"/>
      <c r="L27" s="15"/>
      <c r="M27" s="25">
        <f t="shared" si="1"/>
        <v>0</v>
      </c>
      <c r="N27" s="24">
        <f t="shared" si="0"/>
        <v>0</v>
      </c>
    </row>
    <row r="28" spans="2:14" ht="18.75" x14ac:dyDescent="0.3">
      <c r="B28" s="13">
        <v>42905</v>
      </c>
      <c r="C28" s="6">
        <f>+'Prix de revient initial S4'!C28</f>
        <v>0</v>
      </c>
      <c r="D28" s="7">
        <f>+'Prix de revient initial S4'!D28</f>
        <v>0</v>
      </c>
      <c r="E28" s="6">
        <f>+'Prix de revient initial S4'!E28</f>
        <v>0</v>
      </c>
      <c r="F28" s="7">
        <f>+'Prix de revient initial S4'!F28</f>
        <v>0</v>
      </c>
      <c r="G28" s="6">
        <f>+'Prix de revient initial S4'!G28</f>
        <v>0</v>
      </c>
      <c r="H28" s="7">
        <f>+'Prix de revient initial S4'!H28</f>
        <v>0</v>
      </c>
      <c r="I28" s="6">
        <f>+'Prix de revient initial S4'!I28</f>
        <v>0</v>
      </c>
      <c r="J28" s="7">
        <f>+'Prix de revient initial S4'!J28</f>
        <v>0</v>
      </c>
      <c r="K28" s="14"/>
      <c r="L28" s="15"/>
      <c r="M28" s="25">
        <f t="shared" si="1"/>
        <v>0</v>
      </c>
      <c r="N28" s="24">
        <f t="shared" si="0"/>
        <v>0</v>
      </c>
    </row>
    <row r="29" spans="2:14" ht="18.75" x14ac:dyDescent="0.3">
      <c r="B29" s="13">
        <v>42912</v>
      </c>
      <c r="C29" s="6">
        <f>+'Prix de revient initial S4'!C29</f>
        <v>0</v>
      </c>
      <c r="D29" s="7">
        <f>+'Prix de revient initial S4'!D29</f>
        <v>0</v>
      </c>
      <c r="E29" s="6">
        <f>+'Prix de revient initial S4'!E29</f>
        <v>0</v>
      </c>
      <c r="F29" s="7">
        <f>+'Prix de revient initial S4'!F29</f>
        <v>0</v>
      </c>
      <c r="G29" s="6">
        <f>+'Prix de revient initial S4'!G29</f>
        <v>0</v>
      </c>
      <c r="H29" s="7">
        <f>+'Prix de revient initial S4'!H29</f>
        <v>0</v>
      </c>
      <c r="I29" s="6">
        <f>+'Prix de revient initial S4'!I29</f>
        <v>0</v>
      </c>
      <c r="J29" s="7">
        <f>+'Prix de revient initial S4'!J29</f>
        <v>0</v>
      </c>
      <c r="K29" s="14"/>
      <c r="L29" s="15"/>
      <c r="M29" s="25">
        <f t="shared" si="1"/>
        <v>0</v>
      </c>
      <c r="N29" s="24">
        <f t="shared" si="0"/>
        <v>0</v>
      </c>
    </row>
    <row r="30" spans="2:14" ht="18.75" x14ac:dyDescent="0.25">
      <c r="B30" s="33" t="s">
        <v>8</v>
      </c>
      <c r="C30" s="22">
        <f>SUM(C6:C29)</f>
        <v>0</v>
      </c>
      <c r="D30" s="22">
        <f>SUM(D6:D29)</f>
        <v>0</v>
      </c>
      <c r="E30" s="22">
        <f>SUM(E6:E29)</f>
        <v>0</v>
      </c>
      <c r="F30" s="22">
        <f>SUM(F6:F29)</f>
        <v>0</v>
      </c>
      <c r="G30" s="22">
        <f>SUM(G6:G29)</f>
        <v>0</v>
      </c>
      <c r="H30" s="22">
        <f>SUM(H6:H29)</f>
        <v>0</v>
      </c>
      <c r="I30" s="22">
        <f>SUM(I6:I29)</f>
        <v>0</v>
      </c>
      <c r="J30" s="22">
        <f>SUM(J6:J29)</f>
        <v>0</v>
      </c>
      <c r="K30" s="22">
        <f>SUM(K6:K29)</f>
        <v>0</v>
      </c>
      <c r="L30" s="22">
        <f>SUM(L6:L29)</f>
        <v>0</v>
      </c>
      <c r="M30" s="23"/>
      <c r="N30" s="32">
        <f>N29</f>
        <v>0</v>
      </c>
    </row>
    <row r="33" spans="2:13" ht="18" x14ac:dyDescent="0.25">
      <c r="B33" s="29" t="s">
        <v>22</v>
      </c>
      <c r="C33" s="29"/>
      <c r="D33" s="40" t="s">
        <v>4</v>
      </c>
      <c r="E33" s="40"/>
      <c r="F33" s="28" t="s">
        <v>23</v>
      </c>
      <c r="G33" s="28"/>
      <c r="H33" s="39" t="s">
        <v>24</v>
      </c>
      <c r="I33" s="39"/>
      <c r="J33" s="27" t="s">
        <v>26</v>
      </c>
      <c r="K33" s="41" t="s">
        <v>25</v>
      </c>
      <c r="L33" s="28" t="s">
        <v>17</v>
      </c>
      <c r="M33" s="28"/>
    </row>
    <row r="35" spans="2:13" ht="18.75" x14ac:dyDescent="0.25">
      <c r="B35" s="37"/>
      <c r="C35" s="29" t="s">
        <v>20</v>
      </c>
      <c r="D35" s="29"/>
      <c r="E35" s="38">
        <v>100</v>
      </c>
      <c r="F35" s="29" t="s">
        <v>19</v>
      </c>
      <c r="G35" s="29"/>
      <c r="H35" s="38">
        <v>10</v>
      </c>
      <c r="I35" s="29" t="s">
        <v>21</v>
      </c>
      <c r="J35" s="29"/>
      <c r="K35" s="38">
        <v>25</v>
      </c>
    </row>
  </sheetData>
  <mergeCells count="18">
    <mergeCell ref="B33:C33"/>
    <mergeCell ref="D33:E33"/>
    <mergeCell ref="F33:G33"/>
    <mergeCell ref="H33:I33"/>
    <mergeCell ref="L33:M33"/>
    <mergeCell ref="C35:D35"/>
    <mergeCell ref="F35:G35"/>
    <mergeCell ref="I35:J35"/>
    <mergeCell ref="B2:N3"/>
    <mergeCell ref="B4:B5"/>
    <mergeCell ref="C4:D4"/>
    <mergeCell ref="E4:F4"/>
    <mergeCell ref="G4:H4"/>
    <mergeCell ref="I4:J4"/>
    <mergeCell ref="K4:K5"/>
    <mergeCell ref="L4:L5"/>
    <mergeCell ref="M4:M5"/>
    <mergeCell ref="N4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Prix de revient initial S3</vt:lpstr>
      <vt:lpstr>Prix de revient à jour S3</vt:lpstr>
      <vt:lpstr>Graphique coût projet S3</vt:lpstr>
      <vt:lpstr>Prix de revient initial S4</vt:lpstr>
      <vt:lpstr>Prix de revient à jours S4</vt:lpstr>
      <vt:lpstr>Graphique coût projet 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2016-10-20T12:13:49Z</dcterms:modified>
</cp:coreProperties>
</file>