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Documents\"/>
    </mc:Choice>
  </mc:AlternateContent>
  <xr:revisionPtr revIDLastSave="0" documentId="13_ncr:1_{CA1E1A4D-23E5-4074-9493-EC6E0AFB8424}" xr6:coauthVersionLast="45" xr6:coauthVersionMax="45" xr10:uidLastSave="{00000000-0000-0000-0000-000000000000}"/>
  <bookViews>
    <workbookView xWindow="-120" yWindow="-120" windowWidth="29040" windowHeight="15840" xr2:uid="{81568790-FA4D-4D73-93A2-7C9215CA935E}"/>
  </bookViews>
  <sheets>
    <sheet name="Main" sheetId="1" r:id="rId1"/>
    <sheet name="Lists" sheetId="2" r:id="rId2"/>
    <sheet name="Calls" sheetId="3" r:id="rId3"/>
    <sheet name="Puts" sheetId="6" r:id="rId4"/>
    <sheet name="Calls2" sheetId="5" r:id="rId5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<sst xmlns="http://schemas.openxmlformats.org/spreadsheetml/2006/main" count="252" uniqueCount="252">
  <si>
    <t>SPXL</t>
  </si>
  <si>
    <t>P/L</t>
  </si>
  <si>
    <t>Credits</t>
  </si>
  <si>
    <t>Debits</t>
  </si>
  <si>
    <t>Action</t>
  </si>
  <si>
    <t>Date</t>
  </si>
  <si>
    <t>Shares</t>
  </si>
  <si>
    <t>Credit</t>
  </si>
  <si>
    <t>Total</t>
  </si>
  <si>
    <t>Debit</t>
  </si>
  <si>
    <t>Credit Actions</t>
  </si>
  <si>
    <t>Debit Actions</t>
  </si>
  <si>
    <t>Sell Shares</t>
  </si>
  <si>
    <t>Buy Shares</t>
  </si>
  <si>
    <t>Sell To Open</t>
  </si>
  <si>
    <t>Buy To Close</t>
  </si>
  <si>
    <t>Assigned</t>
  </si>
  <si>
    <t>Buy Put</t>
  </si>
  <si>
    <t>Calls for March 19, 2021</t>
  </si>
  <si>
    <t>March 19, 2021</t>
  </si>
  <si>
    <t>Contract Name</t>
  </si>
  <si>
    <t>Last Trade Date</t>
  </si>
  <si>
    <t>Strike</t>
  </si>
  <si>
    <t>Last Price</t>
  </si>
  <si>
    <t>Bid</t>
  </si>
  <si>
    <t>Ask</t>
  </si>
  <si>
    <t>Change</t>
  </si>
  <si>
    <t>% Change</t>
  </si>
  <si>
    <t>Volume</t>
  </si>
  <si>
    <t>Open Interest</t>
  </si>
  <si>
    <t>Implied Volatility</t>
  </si>
  <si>
    <t>Days Remaing</t>
  </si>
  <si>
    <t>Extrinsic</t>
  </si>
  <si>
    <t>%</t>
  </si>
  <si>
    <t>Annualized</t>
  </si>
  <si>
    <t>Breakeven</t>
  </si>
  <si>
    <t>Hedge</t>
  </si>
  <si>
    <t>Puts</t>
  </si>
  <si>
    <t>Profit</t>
  </si>
  <si>
    <t>Risk</t>
  </si>
  <si>
    <t>P/R</t>
  </si>
  <si>
    <t>SPXL210319C00040000</t>
  </si>
  <si>
    <t>2021-02-05 3:53PM EST</t>
  </si>
  <si>
    <t>-</t>
  </si>
  <si>
    <t>SPXL210319C00045000</t>
  </si>
  <si>
    <t>SPXL210319C00050000</t>
  </si>
  <si>
    <t>2021-02-05 9:48AM EST</t>
  </si>
  <si>
    <t>SPXL210319C00055000</t>
  </si>
  <si>
    <t>2021-02-08 2:36PM EST</t>
  </si>
  <si>
    <t>SPXL210319C00060000</t>
  </si>
  <si>
    <t>2021-02-09 10:58AM EST</t>
  </si>
  <si>
    <t>SPXL210319C00062000</t>
  </si>
  <si>
    <t>2021-02-10 3:41PM EST</t>
  </si>
  <si>
    <t>SPXL210319C00063000</t>
  </si>
  <si>
    <t>2021-01-29 3:44PM EST</t>
  </si>
  <si>
    <t>SPXL210319C00065000</t>
  </si>
  <si>
    <t>2021-02-02 10:50AM EST</t>
  </si>
  <si>
    <t>SPXL210319C00067000</t>
  </si>
  <si>
    <t>2021-02-01 12:12PM EST</t>
  </si>
  <si>
    <t>SPXL210319C00068000</t>
  </si>
  <si>
    <t>2021-02-12 11:12AM EST</t>
  </si>
  <si>
    <t>SPXL210319C00069000</t>
  </si>
  <si>
    <t>2021-02-09 12:53PM EST</t>
  </si>
  <si>
    <t>SPXL210319C00070000</t>
  </si>
  <si>
    <t>2021-02-12 3:54PM EST</t>
  </si>
  <si>
    <t>SPXL210319C00071000</t>
  </si>
  <si>
    <t>2021-02-04 1:08PM EST</t>
  </si>
  <si>
    <t>SPXL210319C00072000</t>
  </si>
  <si>
    <t>2021-02-10 3:47PM EST</t>
  </si>
  <si>
    <t>SPXL210319C00073000</t>
  </si>
  <si>
    <t>2021-02-12 12:03PM EST</t>
  </si>
  <si>
    <t>SPXL210319C00074000</t>
  </si>
  <si>
    <t>2021-02-10 3:26PM EST</t>
  </si>
  <si>
    <t>SPXL210319C00075000</t>
  </si>
  <si>
    <t>2021-02-12 3:11PM EST</t>
  </si>
  <si>
    <t>SPXL210319C00076000</t>
  </si>
  <si>
    <t>2021-02-10 3:04PM EST</t>
  </si>
  <si>
    <t>SPXL210319C00077000</t>
  </si>
  <si>
    <t>2021-02-11 11:37AM EST</t>
  </si>
  <si>
    <t>SPXL210319C00078000</t>
  </si>
  <si>
    <t>2021-02-12 2:56PM EST</t>
  </si>
  <si>
    <t>SPXL210319C00079000</t>
  </si>
  <si>
    <t>SPXL210319C00080000</t>
  </si>
  <si>
    <t>2021-02-12 3:43PM EST</t>
  </si>
  <si>
    <t>SPXL210319C00081000</t>
  </si>
  <si>
    <t>2021-02-12 2:34PM EST</t>
  </si>
  <si>
    <t>SPXL210319C00082000</t>
  </si>
  <si>
    <t>2021-02-12 3:42PM EST</t>
  </si>
  <si>
    <t>SPXL210319C00083000</t>
  </si>
  <si>
    <t>SPXL210319C00084000</t>
  </si>
  <si>
    <t>2021-02-12 11:53AM EST</t>
  </si>
  <si>
    <t>SPXL210319C00085000</t>
  </si>
  <si>
    <t>2021-02-12 2:30PM EST</t>
  </si>
  <si>
    <t>SPXL210319C00086000</t>
  </si>
  <si>
    <t>2021-02-10 1:30PM EST</t>
  </si>
  <si>
    <t>SPXL210319C00087000</t>
  </si>
  <si>
    <t>2021-02-12 3:16PM EST</t>
  </si>
  <si>
    <t>SPXL210319C00088000</t>
  </si>
  <si>
    <t>2021-02-10 2:44PM EST</t>
  </si>
  <si>
    <t>SPXL210319C00089000</t>
  </si>
  <si>
    <t>2021-02-12 3:40PM EST</t>
  </si>
  <si>
    <t>SPXL210319C00090000</t>
  </si>
  <si>
    <t>2021-02-12 1:49PM EST</t>
  </si>
  <si>
    <t>SPXL210319C00095000</t>
  </si>
  <si>
    <t>2021-02-11 2:54PM EST</t>
  </si>
  <si>
    <t>SPXL210319C00100000</t>
  </si>
  <si>
    <t>2021-02-12 12:40PM EST</t>
  </si>
  <si>
    <t/>
  </si>
  <si>
    <t>Puts for March 19, 2021</t>
  </si>
  <si>
    <t>SPXL210319P00040000</t>
  </si>
  <si>
    <t>2021-02-08 12:06PM EST</t>
  </si>
  <si>
    <t>SPXL210319P00045000</t>
  </si>
  <si>
    <t>2021-02-10 9:34AM EST</t>
  </si>
  <si>
    <t>SPXL210319P00050000</t>
  </si>
  <si>
    <t>SPXL210319P00055000</t>
  </si>
  <si>
    <t>2021-02-12 1:48PM EST</t>
  </si>
  <si>
    <t>SPXL210319P00060000</t>
  </si>
  <si>
    <t>2021-02-12 12:41PM EST</t>
  </si>
  <si>
    <t>SPXL210319P00061000</t>
  </si>
  <si>
    <t>2021-02-09 11:10AM EST</t>
  </si>
  <si>
    <t>SPXL210319P00062000</t>
  </si>
  <si>
    <t>2021-02-12 12:32PM EST</t>
  </si>
  <si>
    <t>SPXL210319P00063000</t>
  </si>
  <si>
    <t>2021-02-12 3:23PM EST</t>
  </si>
  <si>
    <t>SPXL210319P00064000</t>
  </si>
  <si>
    <t>2021-02-12 10:19AM EST</t>
  </si>
  <si>
    <t>SPXL210319P00065000</t>
  </si>
  <si>
    <t>2021-02-12 12:59PM EST</t>
  </si>
  <si>
    <t>SPXL210319P00066000</t>
  </si>
  <si>
    <t>2021-02-12 3:22PM EST</t>
  </si>
  <si>
    <t>SPXL210319P00067000</t>
  </si>
  <si>
    <t>2021-02-10 1:14PM EST</t>
  </si>
  <si>
    <t>SPXL210319P00068000</t>
  </si>
  <si>
    <t>SPXL210319P00069000</t>
  </si>
  <si>
    <t>2021-02-12 3:56PM EST</t>
  </si>
  <si>
    <t>SPXL210319P00070000</t>
  </si>
  <si>
    <t>2021-02-12 3:27PM EST</t>
  </si>
  <si>
    <t>SPXL210319P00071000</t>
  </si>
  <si>
    <t>2021-02-12 3:59PM EST</t>
  </si>
  <si>
    <t>SPXL210319P00072000</t>
  </si>
  <si>
    <t>2021-02-12 2:27PM EST</t>
  </si>
  <si>
    <t>SPXL210319P00073000</t>
  </si>
  <si>
    <t>SPXL210319P00074000</t>
  </si>
  <si>
    <t>2021-02-12 11:26AM EST</t>
  </si>
  <si>
    <t>SPXL210319P00075000</t>
  </si>
  <si>
    <t>2021-02-12 3:57PM EST</t>
  </si>
  <si>
    <t>SPXL210319P00076000</t>
  </si>
  <si>
    <t>2021-02-03 9:55AM EST</t>
  </si>
  <si>
    <t>SPXL210319P00077000</t>
  </si>
  <si>
    <t>2021-02-12 11:43AM EST</t>
  </si>
  <si>
    <t>SPXL210319P00078000</t>
  </si>
  <si>
    <t>SPXL210319P00079000</t>
  </si>
  <si>
    <t>SPXL210319P00080000</t>
  </si>
  <si>
    <t>SPXL210319P00081000</t>
  </si>
  <si>
    <t>SPXL210319P00082000</t>
  </si>
  <si>
    <t>SPXL210319P00083000</t>
  </si>
  <si>
    <t>2021-01-29 1:56PM EST</t>
  </si>
  <si>
    <t>SPXL210319P00084000</t>
  </si>
  <si>
    <t>2021-01-29 10:21AM EST</t>
  </si>
  <si>
    <t>SPXL210319P00085000</t>
  </si>
  <si>
    <t>2021-02-10 3:34PM EST</t>
  </si>
  <si>
    <t>SPXL210319P00086000</t>
  </si>
  <si>
    <t>2021-02-12 10:44AM EST</t>
  </si>
  <si>
    <t>SPXL210319P00088000</t>
  </si>
  <si>
    <t>2021-02-03 1:49PM EST</t>
  </si>
  <si>
    <t>SPXL210319P00090000</t>
  </si>
  <si>
    <t>2021-02-12 3:39PM EST</t>
  </si>
  <si>
    <t>SPXL210319P00095000</t>
  </si>
  <si>
    <t>2021-02-08 11:17AM EST</t>
  </si>
  <si>
    <t>SPXL210319P00100000</t>
  </si>
  <si>
    <t>2021-02-12 12:21PM EST</t>
  </si>
  <si>
    <t>Calls2 for April 16, 2021</t>
  </si>
  <si>
    <t>April 16, 2021</t>
  </si>
  <si>
    <t>SPXL210416C00025000</t>
  </si>
  <si>
    <t>2021-01-29 12:26PM EST</t>
  </si>
  <si>
    <t>SPXL210416C00030000</t>
  </si>
  <si>
    <t>2021-01-22 9:53AM EST</t>
  </si>
  <si>
    <t>SPXL210416C00035000</t>
  </si>
  <si>
    <t>2021-01-13 2:22PM EST</t>
  </si>
  <si>
    <t>SPXL210416C00040000</t>
  </si>
  <si>
    <t>2021-02-05 12:54PM EST</t>
  </si>
  <si>
    <t>SPXL210416C00041000</t>
  </si>
  <si>
    <t>2020-10-07 1:18PM EST</t>
  </si>
  <si>
    <t>SPXL210416C00042000</t>
  </si>
  <si>
    <t>2021-01-29 2:17PM EST</t>
  </si>
  <si>
    <t>SPXL210416C00043000</t>
  </si>
  <si>
    <t>2020-12-01 1:48PM EST</t>
  </si>
  <si>
    <t>SPXL210416C00044000</t>
  </si>
  <si>
    <t>2020-10-23 2:35PM EST</t>
  </si>
  <si>
    <t>SPXL210416C00045000</t>
  </si>
  <si>
    <t>2021-02-12 11:31AM EST</t>
  </si>
  <si>
    <t>SPXL210416C00046000</t>
  </si>
  <si>
    <t>2020-12-21 9:30AM EST</t>
  </si>
  <si>
    <t>SPXL210416C00047000</t>
  </si>
  <si>
    <t>2021-02-04 2:57PM EST</t>
  </si>
  <si>
    <t>SPXL210416C00048000</t>
  </si>
  <si>
    <t>2021-01-05 10:37AM EST</t>
  </si>
  <si>
    <t>SPXL210416C00049000</t>
  </si>
  <si>
    <t>2021-02-04 2:41PM EST</t>
  </si>
  <si>
    <t>SPXL210416C00050000</t>
  </si>
  <si>
    <t>2021-02-09 10:21AM EST</t>
  </si>
  <si>
    <t>SPXL210416C00051000</t>
  </si>
  <si>
    <t>2021-02-01 9:49AM EST</t>
  </si>
  <si>
    <t>SPXL210416C00052000</t>
  </si>
  <si>
    <t>2021-02-01 12:27PM EST</t>
  </si>
  <si>
    <t>SPXL210416C00053000</t>
  </si>
  <si>
    <t>2021-01-27 3:57PM EST</t>
  </si>
  <si>
    <t>SPXL210416C00054000</t>
  </si>
  <si>
    <t>2021-01-12 2:57PM EST</t>
  </si>
  <si>
    <t>SPXL210416C00055000</t>
  </si>
  <si>
    <t>2021-02-05 3:23PM EST</t>
  </si>
  <si>
    <t>SPXL210416C00056000</t>
  </si>
  <si>
    <t>2021-01-19 11:28AM EST</t>
  </si>
  <si>
    <t>SPXL210416C00057000</t>
  </si>
  <si>
    <t>2021-01-29 2:15PM EST</t>
  </si>
  <si>
    <t>SPXL210416C00058000</t>
  </si>
  <si>
    <t>SPXL210416C00059000</t>
  </si>
  <si>
    <t>2021-01-20 11:37AM EST</t>
  </si>
  <si>
    <t>SPXL210416C00060000</t>
  </si>
  <si>
    <t>2021-02-11 2:34PM EST</t>
  </si>
  <si>
    <t>SPXL210416C00061000</t>
  </si>
  <si>
    <t>2021-02-08 3:55PM EST</t>
  </si>
  <si>
    <t>SPXL210416C00062000</t>
  </si>
  <si>
    <t>2021-02-02 11:12AM EST</t>
  </si>
  <si>
    <t>SPXL210416C00063000</t>
  </si>
  <si>
    <t>2021-01-12 1:59PM EST</t>
  </si>
  <si>
    <t>SPXL210416C00064000</t>
  </si>
  <si>
    <t>2021-02-08 2:51PM EST</t>
  </si>
  <si>
    <t>SPXL210416C00065000</t>
  </si>
  <si>
    <t>2021-02-10 9:30AM EST</t>
  </si>
  <si>
    <t>SPXL210416C00066000</t>
  </si>
  <si>
    <t>SPXL210416C00067000</t>
  </si>
  <si>
    <t>2021-02-11 3:32PM EST</t>
  </si>
  <si>
    <t>SPXL210416C00068000</t>
  </si>
  <si>
    <t>2021-02-11 10:59AM EST</t>
  </si>
  <si>
    <t>SPXL210416C00069000</t>
  </si>
  <si>
    <t>SPXL210416C00070000</t>
  </si>
  <si>
    <t>2021-02-12 3:53PM EST</t>
  </si>
  <si>
    <t>SPXL210416C00075000</t>
  </si>
  <si>
    <t>SPXL210416C00080000</t>
  </si>
  <si>
    <t>2021-02-12 12:00PM EST</t>
  </si>
  <si>
    <t>SPXL210416C00085000</t>
  </si>
  <si>
    <t>2021-02-12 3:31PM EST</t>
  </si>
  <si>
    <t>SPXL210416C00090000</t>
  </si>
  <si>
    <t>SPXL210416C00095000</t>
  </si>
  <si>
    <t>2021-02-11 12:14PM EST</t>
  </si>
  <si>
    <t>SPXL210416C00100000</t>
  </si>
  <si>
    <t>2021-02-12 1:07PM EST</t>
  </si>
  <si>
    <t>SPXL210416C00105000</t>
  </si>
  <si>
    <t>2021-02-12 3:58PM EST</t>
  </si>
  <si>
    <t>SPXL210416C00110000</t>
  </si>
  <si>
    <t>2021-02-11 1:04PM 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</si>
</sst>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5B636A"/>
      <name val="Arial"/>
      <family val="2"/>
    </font>
    <font>
      <sz val="8"/>
      <color rgb="FF5B636A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32">
    <xf numFmtId="0" applyNumberFormat="1" fontId="0" applyFont="1" fillId="0" applyFill="1" borderId="0" applyBorder="1" xfId="0" applyProtection="1"/>
    <xf numFmtId="44" applyNumberFormat="1" fontId="1" applyFont="1" fillId="0" applyFill="1" borderId="0" applyBorder="1" xfId="1" applyProtection="1"/>
    <xf numFmtId="9" applyNumberFormat="1" fontId="1" applyFont="1" fillId="0" applyFill="1" borderId="0" applyBorder="1" xfId="2" applyProtection="1"/>
    <xf numFmtId="0" applyNumberFormat="1" fontId="0" applyFont="1" fillId="0" applyFill="1" borderId="0" applyBorder="1" xfId="0" applyProtection="1" applyAlignment="1">
      <alignment horizontal="center"/>
    </xf>
    <xf numFmtId="164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 applyAlignment="1">
      <alignment horizontal="center"/>
    </xf>
    <xf numFmtId="0" applyNumberFormat="1" fontId="0" applyFont="1" fillId="0" applyFill="1" borderId="2" applyBorder="1" xfId="0" applyProtection="1" applyAlignment="1">
      <alignment horizontal="center"/>
    </xf>
    <xf numFmtId="0" applyNumberFormat="1" fontId="0" applyFont="1" fillId="0" applyFill="1" borderId="4" applyBorder="1" xfId="0" applyProtection="1" applyAlignment="1">
      <alignment horizontal="center"/>
    </xf>
    <xf numFmtId="0" applyNumberFormat="1" fontId="0" applyFont="1" fillId="2" applyFill="1" borderId="5" applyBorder="1" xfId="0" applyProtection="1"/>
    <xf numFmtId="0" applyNumberFormat="1" fontId="0" applyFont="1" fillId="2" applyFill="1" borderId="6" applyBorder="1" xfId="0" applyProtection="1"/>
    <xf numFmtId="164" applyNumberFormat="1" fontId="0" applyFont="1" fillId="0" applyFill="1" borderId="4" applyBorder="1" xfId="0" applyProtection="1"/>
    <xf numFmtId="44" applyNumberFormat="1" fontId="0" applyFont="1" fillId="0" applyFill="1" borderId="0" applyBorder="1" xfId="1" applyProtection="1"/>
    <xf numFmtId="9" applyNumberFormat="1" fontId="0" applyFont="1" fillId="0" applyFill="1" borderId="0" applyBorder="1" xfId="2" applyProtection="1"/>
    <xf numFmtId="10" applyNumberFormat="1" fontId="0" applyFont="1" fillId="0" applyFill="1" borderId="0" applyBorder="1" xfId="2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2" applyFont="1" fillId="2" applyFill="1" borderId="0" applyBorder="1" xfId="0" applyProtection="1" applyAlignment="1">
      <alignment horizontal="left" wrapText="1" indent="1"/>
    </xf>
    <xf numFmtId="0" applyNumberFormat="1" fontId="2" applyFont="1" fillId="2" applyFill="1" borderId="0" applyBorder="1" xfId="0" applyProtection="1" applyAlignment="1">
      <alignment horizontal="right" wrapText="1"/>
    </xf>
    <xf numFmtId="0" applyNumberFormat="1" fontId="3" applyFont="1" fillId="2" applyFill="1" borderId="0" applyBorder="1" xfId="0" applyProtection="1" applyAlignment="1">
      <alignment horizontal="center" wrapText="1"/>
    </xf>
    <xf numFmtId="0" applyNumberFormat="1" fontId="2" applyFont="1" fillId="3" applyFill="1" borderId="0" applyBorder="1" xfId="0" applyProtection="1" applyAlignment="1">
      <alignment horizontal="right" wrapText="1"/>
    </xf>
    <xf numFmtId="44" applyNumberFormat="1" fontId="0" applyFont="1" fillId="0" applyFill="1" borderId="0" applyBorder="1" xfId="0" applyProtection="1"/>
    <xf numFmtId="16" applyNumberFormat="1" fontId="0" applyFont="1" fillId="0" applyFill="1" borderId="0" applyBorder="1" xfId="0" applyProtection="1"/>
    <xf numFmtId="44" applyNumberFormat="1" fontId="1" applyFont="1" fillId="0" applyFill="1" borderId="0" applyBorder="1" xfId="1" applyProtection="1"/>
    <xf numFmtId="9" applyNumberFormat="1" fontId="1" applyFont="1" fillId="0" applyFill="1" borderId="0" applyBorder="1" xfId="2" applyProtection="1"/>
    <xf numFmtId="44" applyNumberFormat="1" fontId="1" applyFont="1" fillId="0" applyFill="1" borderId="0" applyBorder="1" xfId="1" applyProtection="1"/>
    <xf numFmtId="9" applyNumberFormat="1" fontId="1" applyFont="1" fillId="0" applyFill="1" borderId="0" applyBorder="1" xfId="2" applyProtection="1"/>
    <xf numFmtId="10" applyNumberFormat="1" fontId="1" applyFont="1" fillId="0" applyFill="1" borderId="0" applyBorder="1" xfId="2" applyProtection="1"/>
    <xf numFmtId="0" applyNumberFormat="1" fontId="0" applyFont="1" fillId="0" applyFill="1" borderId="2" applyBorder="1" xfId="0" applyProtection="1" applyAlignment="1">
      <alignment horizontal="center"/>
    </xf>
    <xf numFmtId="0" applyNumberFormat="1" fontId="0" applyFont="1" fillId="0" applyFill="1" borderId="3" applyBorder="1" xfId="0" applyProtection="1" applyAlignment="1">
      <alignment horizont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center" vertical="center"/>
    </xf>
    <xf numFmtId="44" applyNumberFormat="1" fontId="1" applyFont="1" fillId="0" applyFill="1" borderId="0" applyBorder="1" xfId="1" applyProtection="1"/>
  </cellXfs>
  <cellStyles count="3">
    <cellStyle name="Currency" xfId="1" builtinId="4"/>
    <cellStyle name="Normal" xfId="0" builtinId="0"/>
    <cellStyle name="Percent" xfId="2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101C2-511D-4C40-93E5-1387FF7B55F1}">
  <dimension ref="A1:K104"/>
  <sheetViews>
    <sheetView tabSelected="1" zoomScaleNormal="100" workbookViewId="0">
      <selection activeCell="B1" sqref="B1"/>
    </sheetView>
  </sheetViews>
  <sheetFormatPr defaultRowHeight="15" x14ac:dyDescent="0.25"/>
  <cols>
    <col min="1" max="1" bestFit="1" width="12.140625" customWidth="1"/>
    <col min="4" max="4" width="8.85546875" customWidth="1"/>
    <col min="5" max="5" width="11.7109375" customWidth="1"/>
    <col min="6" max="6" width="2.5703125" customWidth="1" style="9"/>
    <col min="7" max="7" bestFit="1" width="12.140625" customWidth="1"/>
    <col min="11" max="11" bestFit="1" width="11.28515625" customWidth="1"/>
  </cols>
  <sheetData>
    <row r="1" ht="23.25" customHeight="1">
      <c r="A1" s="15" t="s">
        <v>0</v>
      </c>
      <c r="B1" s="15">
        <f>Calls!C1</f>
        <v>79.69</v>
      </c>
      <c r="C1" s="15"/>
      <c r="D1" s="3"/>
      <c r="E1" s="4"/>
      <c r="F1" s="8"/>
      <c r="G1" s="29" t="s">
        <v>1</v>
      </c>
      <c r="H1" s="30"/>
      <c r="I1" s="30"/>
      <c r="J1" s="30"/>
      <c r="K1" s="4">
        <f>E3-K3</f>
        <v>0</v>
      </c>
    </row>
    <row r="3">
      <c r="A3" s="27" t="s">
        <v>2</v>
      </c>
      <c r="B3" s="28"/>
      <c r="C3" s="28"/>
      <c r="D3" s="28"/>
      <c r="E3" s="10">
        <f>SUM(E5:E100)</f>
        <v>0</v>
      </c>
      <c r="G3" s="27" t="s">
        <v>3</v>
      </c>
      <c r="H3" s="28"/>
      <c r="I3" s="28"/>
      <c r="J3" s="28"/>
      <c r="K3" s="10">
        <f>SUM(K5:K100)</f>
        <v>0</v>
      </c>
    </row>
    <row r="4">
      <c r="A4" s="5" t="s">
        <v>4</v>
      </c>
      <c r="B4" s="5" t="s">
        <v>5</v>
      </c>
      <c r="C4" s="5" t="s">
        <v>6</v>
      </c>
      <c r="D4" s="5" t="s">
        <v>7</v>
      </c>
      <c r="E4" s="6" t="s">
        <v>8</v>
      </c>
      <c r="G4" s="7" t="s">
        <v>4</v>
      </c>
      <c r="H4" s="5" t="s">
        <v>5</v>
      </c>
      <c r="I4" s="5" t="s">
        <v>6</v>
      </c>
      <c r="J4" s="5" t="s">
        <v>9</v>
      </c>
      <c r="K4" s="5" t="s">
        <v>8</v>
      </c>
    </row>
    <row r="5">
      <c r="B5" s="21"/>
      <c r="D5" s="20"/>
      <c r="E5" s="31">
        <f ref="E5:E9" t="shared" si="0">C5*D5</f>
        <v>0</v>
      </c>
      <c r="H5" s="21"/>
      <c r="J5" s="24"/>
      <c r="K5" s="11">
        <f ref="K5:K10" t="shared" si="1">I5*J5</f>
        <v>0</v>
      </c>
    </row>
    <row r="6">
      <c r="E6" s="31">
        <f t="shared" si="0"/>
        <v>0</v>
      </c>
      <c r="J6" s="24"/>
      <c r="K6" s="11">
        <f t="shared" si="1"/>
        <v>0</v>
      </c>
    </row>
    <row r="7">
      <c r="E7" s="31">
        <f t="shared" si="0"/>
        <v>0</v>
      </c>
      <c r="J7" s="24"/>
      <c r="K7" s="11">
        <f t="shared" si="1"/>
        <v>0</v>
      </c>
    </row>
    <row r="8">
      <c r="E8" s="31">
        <f t="shared" si="0"/>
        <v>0</v>
      </c>
      <c r="J8" s="24"/>
      <c r="K8" s="11">
        <f t="shared" si="1"/>
        <v>0</v>
      </c>
    </row>
    <row r="9">
      <c r="E9" s="31">
        <f t="shared" si="0"/>
        <v>0</v>
      </c>
      <c r="J9" s="24"/>
      <c r="K9" s="11">
        <f t="shared" si="1"/>
        <v>0</v>
      </c>
    </row>
    <row r="10">
      <c r="B10" s="21"/>
      <c r="E10" s="31">
        <f>C10*D10</f>
        <v>0</v>
      </c>
      <c r="J10" s="24"/>
      <c r="K10" s="11">
        <f t="shared" si="1"/>
        <v>0</v>
      </c>
    </row>
    <row r="11">
      <c r="E11" s="11"/>
      <c r="K11" s="11"/>
    </row>
    <row r="12">
      <c r="E12" s="11"/>
      <c r="K12" s="11"/>
    </row>
    <row r="13">
      <c r="E13" s="11"/>
      <c r="K13" s="11"/>
    </row>
    <row r="14">
      <c r="E14" s="11"/>
      <c r="K14" s="11"/>
    </row>
    <row r="15">
      <c r="E15" s="11"/>
      <c r="K15" s="11"/>
    </row>
    <row r="16">
      <c r="E16" s="11"/>
      <c r="K16" s="11"/>
    </row>
    <row r="17">
      <c r="E17" s="11"/>
      <c r="K17" s="11"/>
    </row>
    <row r="18">
      <c r="E18" s="11"/>
      <c r="K18" s="11"/>
    </row>
    <row r="19">
      <c r="E19" s="11"/>
      <c r="K19" s="11"/>
    </row>
    <row r="20">
      <c r="E20" s="11"/>
      <c r="K20" s="11"/>
    </row>
    <row r="21">
      <c r="E21" s="11"/>
      <c r="K21" s="11"/>
    </row>
    <row r="22">
      <c r="E22" s="11"/>
      <c r="K22" s="11"/>
    </row>
    <row r="23">
      <c r="E23" s="11"/>
      <c r="K23" s="11"/>
    </row>
    <row r="24">
      <c r="E24" s="11"/>
      <c r="K24" s="11"/>
    </row>
    <row r="25">
      <c r="E25" s="11"/>
      <c r="K25" s="11"/>
    </row>
    <row r="26">
      <c r="E26" s="11"/>
      <c r="K26" s="11"/>
    </row>
    <row r="27">
      <c r="E27" s="11"/>
      <c r="K27" s="11"/>
    </row>
    <row r="28">
      <c r="E28" s="11"/>
      <c r="K28" s="11"/>
    </row>
    <row r="29">
      <c r="E29" s="11"/>
      <c r="K29" s="11"/>
    </row>
    <row r="30">
      <c r="E30" s="11"/>
      <c r="K30" s="11"/>
    </row>
    <row r="31">
      <c r="E31" s="11"/>
      <c r="K31" s="11"/>
    </row>
    <row r="32">
      <c r="E32" s="11"/>
      <c r="K32" s="11"/>
    </row>
    <row r="33">
      <c r="E33" s="11"/>
      <c r="K33" s="11"/>
    </row>
    <row r="34">
      <c r="E34" s="11"/>
      <c r="K34" s="11"/>
    </row>
    <row r="35">
      <c r="E35" s="11"/>
      <c r="K35" s="11"/>
    </row>
    <row r="36">
      <c r="E36" s="11"/>
      <c r="K36" s="11"/>
    </row>
    <row r="37">
      <c r="E37" s="11"/>
      <c r="K37" s="11"/>
    </row>
    <row r="38">
      <c r="E38" s="11"/>
      <c r="K38" s="11"/>
    </row>
    <row r="39">
      <c r="E39" s="11"/>
      <c r="K39" s="11"/>
    </row>
    <row r="40">
      <c r="E40" s="11"/>
      <c r="K40" s="11"/>
    </row>
    <row r="41">
      <c r="E41" s="11"/>
      <c r="K41" s="11"/>
    </row>
    <row r="42">
      <c r="E42" s="11"/>
      <c r="K42" s="11"/>
    </row>
    <row r="43">
      <c r="E43" s="11"/>
      <c r="K43" s="11"/>
    </row>
    <row r="44">
      <c r="E44" s="11"/>
      <c r="K44" s="11"/>
    </row>
    <row r="45">
      <c r="E45" s="11"/>
      <c r="K45" s="11"/>
    </row>
    <row r="46">
      <c r="E46" s="11"/>
      <c r="K46" s="11"/>
    </row>
    <row r="47">
      <c r="E47" s="11"/>
      <c r="K47" s="11"/>
    </row>
    <row r="48">
      <c r="E48" s="11"/>
      <c r="K48" s="11"/>
    </row>
    <row r="49">
      <c r="E49" s="11"/>
      <c r="K49" s="11"/>
    </row>
    <row r="50">
      <c r="E50" s="11"/>
      <c r="K50" s="11"/>
    </row>
    <row r="51">
      <c r="E51" s="11"/>
      <c r="K51" s="11"/>
    </row>
    <row r="52">
      <c r="E52" s="11"/>
      <c r="K52" s="11"/>
    </row>
    <row r="53">
      <c r="E53" s="11"/>
      <c r="K53" s="11"/>
    </row>
    <row r="54">
      <c r="E54" s="11"/>
      <c r="K54" s="11"/>
    </row>
    <row r="55">
      <c r="E55" s="11"/>
      <c r="K55" s="11"/>
    </row>
    <row r="56">
      <c r="E56" s="11"/>
      <c r="K56" s="11"/>
    </row>
    <row r="57">
      <c r="E57" s="11"/>
      <c r="K57" s="11"/>
    </row>
    <row r="58">
      <c r="E58" s="11"/>
      <c r="K58" s="11"/>
    </row>
    <row r="59">
      <c r="E59" s="11"/>
      <c r="K59" s="11"/>
    </row>
    <row r="60">
      <c r="E60" s="11"/>
      <c r="K60" s="11"/>
    </row>
    <row r="61">
      <c r="E61" s="11"/>
      <c r="K61" s="11"/>
    </row>
    <row r="62">
      <c r="E62" s="11"/>
      <c r="K62" s="11"/>
    </row>
    <row r="63">
      <c r="E63" s="11"/>
      <c r="K63" s="11"/>
    </row>
    <row r="64">
      <c r="E64" s="11"/>
      <c r="K64" s="11"/>
    </row>
    <row r="65">
      <c r="E65" s="11"/>
      <c r="K65" s="11"/>
    </row>
    <row r="66">
      <c r="E66" s="11"/>
      <c r="K66" s="11"/>
    </row>
    <row r="67">
      <c r="E67" s="11"/>
      <c r="K67" s="11"/>
    </row>
    <row r="68">
      <c r="E68" s="11"/>
      <c r="K68" s="11"/>
    </row>
    <row r="69">
      <c r="E69" s="11"/>
      <c r="K69" s="11"/>
    </row>
    <row r="70">
      <c r="E70" s="11"/>
      <c r="K70" s="11"/>
    </row>
    <row r="71">
      <c r="E71" s="11"/>
      <c r="K71" s="11"/>
    </row>
    <row r="72">
      <c r="E72" s="11"/>
      <c r="K72" s="11"/>
    </row>
    <row r="73">
      <c r="E73" s="11"/>
      <c r="K73" s="11"/>
    </row>
    <row r="74">
      <c r="E74" s="11"/>
      <c r="K74" s="11"/>
    </row>
    <row r="75">
      <c r="E75" s="11"/>
      <c r="K75" s="11"/>
    </row>
    <row r="76">
      <c r="E76" s="11"/>
      <c r="K76" s="11"/>
    </row>
    <row r="77">
      <c r="E77" s="11"/>
      <c r="K77" s="11"/>
    </row>
    <row r="78">
      <c r="E78" s="11"/>
      <c r="K78" s="11"/>
    </row>
    <row r="79">
      <c r="E79" s="11"/>
      <c r="K79" s="11"/>
    </row>
    <row r="80">
      <c r="E80" s="11"/>
      <c r="K80" s="11"/>
    </row>
    <row r="81">
      <c r="E81" s="11"/>
      <c r="K81" s="11"/>
    </row>
    <row r="82">
      <c r="E82" s="11"/>
      <c r="K82" s="11"/>
    </row>
    <row r="83">
      <c r="E83" s="11"/>
      <c r="K83" s="11"/>
    </row>
    <row r="84">
      <c r="E84" s="11"/>
      <c r="K84" s="11"/>
    </row>
    <row r="85">
      <c r="E85" s="11"/>
      <c r="K85" s="11"/>
    </row>
    <row r="86">
      <c r="E86" s="11"/>
      <c r="K86" s="11"/>
    </row>
    <row r="87">
      <c r="E87" s="11"/>
      <c r="K87" s="11"/>
    </row>
    <row r="88">
      <c r="E88" s="11"/>
      <c r="K88" s="11"/>
    </row>
    <row r="89">
      <c r="E89" s="11"/>
      <c r="K89" s="11"/>
    </row>
    <row r="90">
      <c r="E90" s="11"/>
      <c r="K90" s="11"/>
    </row>
    <row r="91">
      <c r="E91" s="11"/>
      <c r="K91" s="11"/>
    </row>
    <row r="92">
      <c r="E92" s="11"/>
      <c r="K92" s="11"/>
    </row>
    <row r="93">
      <c r="E93" s="11"/>
      <c r="K93" s="11"/>
    </row>
    <row r="94">
      <c r="E94" s="11"/>
      <c r="K94" s="11"/>
    </row>
    <row r="95">
      <c r="E95" s="11"/>
      <c r="K95" s="11"/>
    </row>
    <row r="96">
      <c r="E96" s="11"/>
      <c r="K96" s="11"/>
    </row>
    <row r="97">
      <c r="E97" s="11"/>
      <c r="K97" s="11"/>
    </row>
    <row r="98">
      <c r="E98" s="11"/>
      <c r="K98" s="11"/>
    </row>
    <row r="99">
      <c r="E99" s="11"/>
      <c r="K99" s="11"/>
    </row>
    <row r="100">
      <c r="E100" s="11"/>
      <c r="K100" s="11"/>
    </row>
    <row r="101">
      <c r="E101" s="11"/>
      <c r="K101" s="11"/>
    </row>
    <row r="102">
      <c r="E102" s="11"/>
      <c r="K102" s="11"/>
    </row>
    <row r="103">
      <c r="E103" s="11"/>
      <c r="K103" s="11"/>
    </row>
    <row r="104">
      <c r="E104" s="11"/>
      <c r="K104" s="11"/>
    </row>
  </sheetData>
  <mergeCells>
    <mergeCell ref="A3:D3"/>
    <mergeCell ref="G3:J3"/>
    <mergeCell ref="G1:J1"/>
  </mergeCells>
  <conditionalFormatting sqref="K1">
    <cfRule type="cellIs" dxfId="6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FAB25ED-B1CE-4F05-BE08-089B8013C49E}">
          <x14:formula1>
            <xm:f>Lists!$B$2:$B$4</xm:f>
          </x14:formula1>
          <xm:sqref>G5:G100</xm:sqref>
        </x14:dataValidation>
        <x14:dataValidation type="list" allowBlank="1" showInputMessage="1" showErrorMessage="1" xr:uid="{06AD4D7E-034D-41BE-8704-0D2E83C8D28F}">
          <x14:formula1>
            <xm:f>Lists!$A$2:$A$4</xm:f>
          </x14:formula1>
          <xm:sqref>A5:A6 A8:A100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55CED-0B1C-4FE5-9D26-A38A1AD8C850}">
  <dimension ref="A1:B4"/>
  <sheetViews>
    <sheetView workbookViewId="0">
      <selection activeCell="B5" sqref="B5"/>
    </sheetView>
  </sheetViews>
  <sheetFormatPr defaultRowHeight="15" x14ac:dyDescent="0.25"/>
  <cols>
    <col min="1" max="1" bestFit="1" width="13.5703125" customWidth="1"/>
    <col min="2" max="2" bestFit="1" width="12.85546875" customWidth="1"/>
  </cols>
  <sheetData>
    <row r="1">
      <c r="A1" s="0" t="s">
        <v>10</v>
      </c>
      <c r="B1" s="0" t="s">
        <v>11</v>
      </c>
    </row>
    <row r="2">
      <c r="A2" s="0" t="s">
        <v>12</v>
      </c>
      <c r="B2" s="0" t="s">
        <v>13</v>
      </c>
    </row>
    <row r="3">
      <c r="A3" s="0" t="s">
        <v>14</v>
      </c>
      <c r="B3" s="0" t="s">
        <v>15</v>
      </c>
    </row>
    <row r="4">
      <c r="A4" s="0" t="s">
        <v>16</v>
      </c>
      <c r="B4" s="0" t="s">
        <v>17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AA628-BFA9-48F2-8135-739A923657F2}">
  <dimension ref="A1:W100"/>
  <sheetViews>
    <sheetView zoomScaleNormal="100" workbookViewId="0">
      <selection activeCell="J28" sqref="J28"/>
    </sheetView>
  </sheetViews>
  <sheetFormatPr defaultRowHeight="15" x14ac:dyDescent="0.25"/>
  <cols>
    <col min="1" max="1" width="27.28515625" customWidth="1"/>
    <col min="2" max="2" width="28.85546875" customWidth="1"/>
    <col min="12" max="12" width="10" customWidth="1"/>
    <col min="14" max="14" bestFit="1" width="11.7109375" customWidth="1"/>
    <col min="15" max="15" bestFit="1" width="12" customWidth="1"/>
  </cols>
  <sheetData>
    <row r="1" ht="19.5" customHeight="1">
      <c r="A1" s="0" t="s">
        <v>18</v>
      </c>
      <c r="B1" s="0" t="s">
        <v>0</v>
      </c>
      <c r="C1" s="0">
        <v>82.78</v>
      </c>
      <c r="L1" s="0" t="s">
        <v>19</v>
      </c>
    </row>
    <row r="2" ht="23.25">
      <c r="A2" s="16" t="s">
        <v>20</v>
      </c>
      <c r="B2" s="17" t="s">
        <v>21</v>
      </c>
      <c r="C2" s="18" t="s">
        <v>22</v>
      </c>
      <c r="D2" s="17" t="s">
        <v>23</v>
      </c>
      <c r="E2" s="17" t="s">
        <v>24</v>
      </c>
      <c r="F2" s="17" t="s">
        <v>25</v>
      </c>
      <c r="G2" s="17" t="s">
        <v>26</v>
      </c>
      <c r="H2" s="17" t="s">
        <v>27</v>
      </c>
      <c r="I2" s="17" t="s">
        <v>28</v>
      </c>
      <c r="J2" s="17" t="s">
        <v>29</v>
      </c>
      <c r="K2" s="17" t="s">
        <v>30</v>
      </c>
      <c r="L2" s="19" t="s">
        <v>31</v>
      </c>
      <c r="M2" s="19" t="s">
        <v>32</v>
      </c>
      <c r="N2" s="19" t="s">
        <v>33</v>
      </c>
      <c r="O2" s="19" t="s">
        <v>34</v>
      </c>
      <c r="P2" s="19" t="s">
        <v>35</v>
      </c>
      <c r="Q2" s="19" t="s">
        <v>36</v>
      </c>
      <c r="R2" s="19" t="s">
        <v>37</v>
      </c>
      <c r="S2" s="19" t="s">
        <v>38</v>
      </c>
      <c r="T2" s="19" t="s">
        <v>39</v>
      </c>
      <c r="U2" s="19" t="s">
        <v>40</v>
      </c>
    </row>
    <row r="3" ht="21" customHeight="1">
      <c r="A3" s="0" t="s">
        <v>41</v>
      </c>
      <c r="B3" s="0" t="s">
        <v>42</v>
      </c>
      <c r="C3" s="0">
        <v>40</v>
      </c>
      <c r="D3" s="1">
        <v>39.64</v>
      </c>
      <c r="E3" s="1">
        <v>40.75</v>
      </c>
      <c r="F3" s="1">
        <v>44.95</v>
      </c>
      <c r="G3" s="0">
        <v>0</v>
      </c>
      <c r="H3" s="2" t="s">
        <v>43</v>
      </c>
      <c r="I3" s="0">
        <v>26</v>
      </c>
      <c r="J3" s="0">
        <v>26</v>
      </c>
      <c r="K3" s="2">
        <v>1.0742</v>
      </c>
      <c r="L3" s="14">
        <f ref="L3:L34" t="shared" si="0">$L$1-TODAY()</f>
      </c>
      <c r="M3" s="20">
        <f ref="M3:M20" t="shared" si="1">IF(C3&gt;$C$1, E3, E3+C3-$C$1)</f>
        <v>0.010000000000005116</v>
      </c>
      <c r="N3" s="13">
        <f>M3/$C$1</f>
        <v>0.00012548625925467582</v>
      </c>
      <c r="O3" s="12">
        <f ref="O3:O14" t="shared" si="2">(365/L3)*N3</f>
        <v>0.001431327644623646</v>
      </c>
      <c r="P3" s="20">
        <f>$C$1-E3</f>
        <v>44.989999999999995</v>
      </c>
      <c r="Q3" s="12">
        <f>($C$1-P3)/$C$1</f>
        <v>0.43543731961350235</v>
      </c>
      <c r="R3" s="20">
        <f>Puts!F4</f>
        <v>0.74</v>
      </c>
      <c r="S3" s="20"/>
    </row>
    <row r="4">
      <c r="A4" s="0" t="s">
        <v>44</v>
      </c>
      <c r="B4" s="0" t="s">
        <v>42</v>
      </c>
      <c r="C4" s="0">
        <v>45</v>
      </c>
      <c r="D4" s="1">
        <v>34.8</v>
      </c>
      <c r="E4" s="1">
        <v>35.5</v>
      </c>
      <c r="F4" s="1">
        <v>40.3</v>
      </c>
      <c r="G4" s="0">
        <v>0</v>
      </c>
      <c r="H4" s="2" t="s">
        <v>43</v>
      </c>
      <c r="I4" s="0">
        <v>25</v>
      </c>
      <c r="J4" s="0">
        <v>25</v>
      </c>
      <c r="K4" s="2">
        <v>0.9883</v>
      </c>
      <c r="L4" s="14">
        <f t="shared" si="0"/>
      </c>
      <c r="M4" s="20">
        <f t="shared" si="1"/>
        <v>0.1599999999999966</v>
      </c>
      <c r="N4" s="13">
        <f ref="N4:N34" t="shared" si="3">M4/$C$1</f>
        <v>0.002007780148073743</v>
      </c>
      <c r="O4" s="12">
        <f t="shared" si="2"/>
        <v>0.022901242313966133</v>
      </c>
      <c r="P4" s="20">
        <f ref="P4:P34" t="shared" si="4">$C$1-E4</f>
        <v>49.839999999999996</v>
      </c>
      <c r="Q4" s="12">
        <f ref="Q4:Q34" t="shared" si="5">($C$1-P4)/$C$1</f>
        <v>0.3745764838750157</v>
      </c>
      <c r="R4" s="20">
        <f>Puts!F5</f>
        <v>0.68</v>
      </c>
      <c r="S4" s="20"/>
    </row>
    <row r="5">
      <c r="A5" s="0" t="s">
        <v>45</v>
      </c>
      <c r="B5" s="0" t="s">
        <v>46</v>
      </c>
      <c r="C5" s="0">
        <v>50</v>
      </c>
      <c r="D5" s="1">
        <v>29.8</v>
      </c>
      <c r="E5" s="1">
        <v>32.4</v>
      </c>
      <c r="F5" s="1">
        <v>33.4</v>
      </c>
      <c r="G5" s="0">
        <v>0</v>
      </c>
      <c r="H5" s="2" t="s">
        <v>43</v>
      </c>
      <c r="I5" s="0">
        <v>1</v>
      </c>
      <c r="J5" s="0">
        <v>4</v>
      </c>
      <c r="K5" s="2">
        <v>0.8340000000000001</v>
      </c>
      <c r="L5" s="14">
        <f t="shared" si="0"/>
      </c>
      <c r="M5" s="20">
        <f t="shared" si="1"/>
        <v>0.5600000000000023</v>
      </c>
      <c r="N5" s="13">
        <f t="shared" si="3"/>
        <v>0.00702723051825828</v>
      </c>
      <c r="O5" s="12">
        <f t="shared" si="2"/>
        <v>0.0801543480988835</v>
      </c>
      <c r="P5" s="20">
        <f t="shared" si="4"/>
        <v>54.44</v>
      </c>
      <c r="Q5" s="12">
        <f t="shared" si="5"/>
        <v>0.31685280461789433</v>
      </c>
      <c r="R5" s="20">
        <f>Puts!F6</f>
        <v>0.99</v>
      </c>
      <c r="S5" s="20"/>
    </row>
    <row r="6">
      <c r="A6" s="0" t="s">
        <v>47</v>
      </c>
      <c r="B6" s="0" t="s">
        <v>48</v>
      </c>
      <c r="C6" s="0">
        <v>55</v>
      </c>
      <c r="D6" s="1">
        <v>26.27</v>
      </c>
      <c r="E6" s="1">
        <v>27.75</v>
      </c>
      <c r="F6" s="1">
        <v>28.5</v>
      </c>
      <c r="G6" s="0">
        <v>0</v>
      </c>
      <c r="H6" s="2" t="s">
        <v>43</v>
      </c>
      <c r="I6" s="0">
        <v>2</v>
      </c>
      <c r="J6" s="0">
        <v>28</v>
      </c>
      <c r="K6" s="2">
        <v>0.8379000000000001</v>
      </c>
      <c r="L6" s="14">
        <f t="shared" si="0"/>
      </c>
      <c r="M6" s="20">
        <f t="shared" si="1"/>
        <v>1.0600000000000023</v>
      </c>
      <c r="N6" s="13">
        <f t="shared" si="3"/>
        <v>0.01330154348098886</v>
      </c>
      <c r="O6" s="12">
        <f t="shared" si="2"/>
        <v>0.1517207303300292</v>
      </c>
      <c r="P6" s="20">
        <f t="shared" si="4"/>
        <v>58.94</v>
      </c>
      <c r="Q6" s="12">
        <f t="shared" si="5"/>
        <v>0.26038398795331913</v>
      </c>
      <c r="R6" s="20">
        <f>Puts!F7</f>
        <v>1.46</v>
      </c>
      <c r="S6" s="20"/>
    </row>
    <row r="7">
      <c r="A7" s="0" t="s">
        <v>49</v>
      </c>
      <c r="B7" s="0" t="s">
        <v>50</v>
      </c>
      <c r="C7" s="0">
        <v>60</v>
      </c>
      <c r="D7" s="1">
        <v>22</v>
      </c>
      <c r="E7" s="1">
        <v>23.05</v>
      </c>
      <c r="F7" s="1">
        <v>23.75</v>
      </c>
      <c r="G7" s="0">
        <v>0</v>
      </c>
      <c r="H7" s="2" t="s">
        <v>43</v>
      </c>
      <c r="I7" s="0">
        <v>3</v>
      </c>
      <c r="J7" s="0">
        <v>6</v>
      </c>
      <c r="K7" s="2">
        <v>0.7852</v>
      </c>
      <c r="L7" s="14">
        <f t="shared" si="0"/>
      </c>
      <c r="M7" s="20">
        <f t="shared" si="1"/>
        <v>1.210000000000008</v>
      </c>
      <c r="N7" s="13">
        <f t="shared" si="3"/>
        <v>0.015183837369808106</v>
      </c>
      <c r="O7" s="12">
        <f t="shared" si="2"/>
        <v>0.1731906449993737</v>
      </c>
      <c r="P7" s="20">
        <f t="shared" si="4"/>
        <v>60.79</v>
      </c>
      <c r="Q7" s="12">
        <f t="shared" si="5"/>
        <v>0.23716902999121595</v>
      </c>
      <c r="R7" s="20">
        <f>Puts!F9</f>
        <v>1.72</v>
      </c>
      <c r="S7" s="20"/>
    </row>
    <row r="8">
      <c r="A8" s="0" t="s">
        <v>51</v>
      </c>
      <c r="B8" s="0" t="s">
        <v>52</v>
      </c>
      <c r="C8" s="0">
        <v>62</v>
      </c>
      <c r="D8" s="1">
        <v>20.37</v>
      </c>
      <c r="E8" s="1">
        <v>21</v>
      </c>
      <c r="F8" s="1">
        <v>21.9</v>
      </c>
      <c r="G8" s="0">
        <v>0</v>
      </c>
      <c r="H8" s="2" t="s">
        <v>43</v>
      </c>
      <c r="I8" s="0">
        <v>1</v>
      </c>
      <c r="J8" s="0">
        <v>1</v>
      </c>
      <c r="K8" s="2">
        <v>0.7363</v>
      </c>
      <c r="L8" s="14">
        <f t="shared" si="0"/>
      </c>
      <c r="M8" s="20">
        <f t="shared" si="1"/>
        <v>1.3599999999999994</v>
      </c>
      <c r="N8" s="13">
        <f t="shared" si="3"/>
        <v>0.017066131258627174</v>
      </c>
      <c r="O8" s="12">
        <f t="shared" si="2"/>
        <v>0.1946605596687162</v>
      </c>
      <c r="P8" s="20">
        <f t="shared" si="4"/>
        <v>61.64</v>
      </c>
      <c r="Q8" s="12">
        <f t="shared" si="5"/>
        <v>0.22650269795457395</v>
      </c>
      <c r="R8" s="20">
        <f>Puts!F10</f>
        <v>1.83</v>
      </c>
      <c r="S8" s="20"/>
    </row>
    <row r="9">
      <c r="A9" s="0" t="s">
        <v>53</v>
      </c>
      <c r="B9" s="0" t="s">
        <v>54</v>
      </c>
      <c r="C9" s="0">
        <v>63</v>
      </c>
      <c r="D9" s="1">
        <v>12.54</v>
      </c>
      <c r="E9" s="1">
        <v>20.4</v>
      </c>
      <c r="F9" s="1">
        <v>21</v>
      </c>
      <c r="G9" s="0">
        <v>0</v>
      </c>
      <c r="H9" s="2" t="s">
        <v>43</v>
      </c>
      <c r="I9" s="0">
        <v>2</v>
      </c>
      <c r="J9" s="0">
        <v>2</v>
      </c>
      <c r="K9" s="2">
        <v>0.769</v>
      </c>
      <c r="L9" s="14">
        <f t="shared" si="0"/>
      </c>
      <c r="M9" s="20">
        <f t="shared" si="1"/>
        <v>1.5600000000000023</v>
      </c>
      <c r="N9" s="13">
        <f t="shared" si="3"/>
        <v>0.019575856443719442</v>
      </c>
      <c r="O9" s="12">
        <f t="shared" si="2"/>
        <v>0.2232871125611749</v>
      </c>
      <c r="P9" s="20">
        <f t="shared" si="4"/>
        <v>63.44</v>
      </c>
      <c r="Q9" s="12">
        <f t="shared" si="5"/>
        <v>0.2039151712887439</v>
      </c>
      <c r="R9" s="20">
        <f>Puts!F12</f>
        <v>2.1</v>
      </c>
      <c r="S9" s="20">
        <f ref="S9:S12" t="shared" si="6">M9-$R$6</f>
        <v>0.10000000000000231</v>
      </c>
      <c r="T9" s="20">
        <f ref="T9:T12" t="shared" si="7">P9+$R$6-60</f>
        <v>4.8999999999999915</v>
      </c>
      <c r="U9" s="26">
        <f ref="U9:U12" t="shared" si="8">S9/T9</f>
        <v>0.02040816326530663</v>
      </c>
      <c r="V9" s="26">
        <f ref="V9:V12" t="shared" si="9">S9/$C$1</f>
        <v>0.0012548625925461452</v>
      </c>
      <c r="W9" s="25">
        <f>(365/L13)*V9</f>
        <v>0.014313276446229468</v>
      </c>
    </row>
    <row r="10">
      <c r="A10" s="0" t="s">
        <v>55</v>
      </c>
      <c r="B10" s="0" t="s">
        <v>56</v>
      </c>
      <c r="C10" s="0">
        <v>65</v>
      </c>
      <c r="D10" s="1">
        <v>14.3</v>
      </c>
      <c r="E10" s="1">
        <v>18.5</v>
      </c>
      <c r="F10" s="1">
        <v>19.15</v>
      </c>
      <c r="G10" s="0">
        <v>0</v>
      </c>
      <c r="H10" s="2" t="s">
        <v>43</v>
      </c>
      <c r="I10" s="0">
        <v>1</v>
      </c>
      <c r="J10" s="0">
        <v>1</v>
      </c>
      <c r="K10" s="2">
        <v>0.73</v>
      </c>
      <c r="L10" s="14">
        <f t="shared" si="0"/>
      </c>
      <c r="M10" s="20">
        <f t="shared" si="1"/>
        <v>1.960000000000008</v>
      </c>
      <c r="N10" s="13">
        <f t="shared" si="3"/>
        <v>0.02459530681390398</v>
      </c>
      <c r="O10" s="12">
        <f t="shared" si="2"/>
        <v>0.2805402183460923</v>
      </c>
      <c r="P10" s="20">
        <f t="shared" si="4"/>
        <v>65.03999999999999</v>
      </c>
      <c r="Q10" s="12">
        <f t="shared" si="5"/>
        <v>0.1838373698080061</v>
      </c>
      <c r="R10" s="20">
        <f>Puts!F14</f>
        <v>2.4</v>
      </c>
      <c r="S10" s="20">
        <f t="shared" si="6"/>
        <v>0.500000000000008</v>
      </c>
      <c r="T10" s="20">
        <f t="shared" si="7"/>
        <v>6.499999999999986</v>
      </c>
      <c r="U10" s="26">
        <f t="shared" si="8"/>
        <v>0.07692307692307832</v>
      </c>
      <c r="V10" s="26">
        <f t="shared" si="9"/>
        <v>0.006274312962730681</v>
      </c>
      <c r="W10" s="25">
        <f ref="W10:W29" t="shared" si="10">(365/L14)*V10</f>
        <v>0.07156638223114684</v>
      </c>
    </row>
    <row r="11">
      <c r="A11" s="0" t="s">
        <v>57</v>
      </c>
      <c r="B11" s="0" t="s">
        <v>58</v>
      </c>
      <c r="C11" s="0">
        <v>67</v>
      </c>
      <c r="D11" s="1">
        <v>10.83</v>
      </c>
      <c r="E11" s="1">
        <v>16.65</v>
      </c>
      <c r="F11" s="1">
        <v>17.4</v>
      </c>
      <c r="G11" s="0">
        <v>0</v>
      </c>
      <c r="H11" s="2" t="s">
        <v>43</v>
      </c>
      <c r="I11" s="0">
        <v>1</v>
      </c>
      <c r="J11" s="0">
        <v>11</v>
      </c>
      <c r="K11" s="2">
        <v>0.7021999999999999</v>
      </c>
      <c r="L11" s="14">
        <f t="shared" si="0"/>
      </c>
      <c r="M11" s="20">
        <f t="shared" si="1"/>
        <v>2.0600000000000023</v>
      </c>
      <c r="N11" s="13">
        <f t="shared" si="3"/>
        <v>0.025850169406450022</v>
      </c>
      <c r="O11" s="12">
        <f t="shared" si="2"/>
        <v>0.2948534947923206</v>
      </c>
      <c r="P11" s="20">
        <f t="shared" si="4"/>
        <v>65.94</v>
      </c>
      <c r="Q11" s="12">
        <f t="shared" si="5"/>
        <v>0.17254360647509098</v>
      </c>
      <c r="R11" s="20">
        <f>Puts!F15</f>
        <v>2.58</v>
      </c>
      <c r="S11" s="20">
        <f t="shared" si="6"/>
        <v>0.6000000000000023</v>
      </c>
      <c r="T11" s="20">
        <f t="shared" si="7"/>
        <v>7.3999999999999915</v>
      </c>
      <c r="U11" s="26">
        <f t="shared" si="8"/>
        <v>0.08108108108108149</v>
      </c>
      <c r="V11" s="26">
        <f t="shared" si="9"/>
        <v>0.0075291755552767264</v>
      </c>
      <c r="W11" s="25">
        <f t="shared" si="10"/>
        <v>0.08587965867737517</v>
      </c>
    </row>
    <row r="12">
      <c r="A12" s="0" t="s">
        <v>59</v>
      </c>
      <c r="B12" s="0" t="s">
        <v>60</v>
      </c>
      <c r="C12" s="0">
        <v>68</v>
      </c>
      <c r="D12" s="1">
        <v>15.5</v>
      </c>
      <c r="E12" s="1">
        <v>15.9</v>
      </c>
      <c r="F12" s="1">
        <v>16.5</v>
      </c>
      <c r="G12" s="0">
        <v>-0.1</v>
      </c>
      <c r="H12" s="2">
        <v>-0.0064</v>
      </c>
      <c r="I12" s="0">
        <v>113</v>
      </c>
      <c r="J12" s="0">
        <v>65</v>
      </c>
      <c r="K12" s="2">
        <v>0.6997</v>
      </c>
      <c r="L12" s="14">
        <f t="shared" si="0"/>
      </c>
      <c r="M12" s="20">
        <f t="shared" si="1"/>
        <v>2.260000000000005</v>
      </c>
      <c r="N12" s="13">
        <f t="shared" si="3"/>
        <v>0.02835989459154229</v>
      </c>
      <c r="O12" s="12">
        <f t="shared" si="2"/>
        <v>0.3234800476847793</v>
      </c>
      <c r="P12" s="20">
        <f t="shared" si="4"/>
        <v>66.74</v>
      </c>
      <c r="Q12" s="12">
        <f t="shared" si="5"/>
        <v>0.1625047057347221</v>
      </c>
      <c r="R12" s="20">
        <f>Puts!F16</f>
        <v>2.74</v>
      </c>
      <c r="S12" s="20">
        <f t="shared" si="6"/>
        <v>0.8000000000000052</v>
      </c>
      <c r="T12" s="20">
        <f t="shared" si="7"/>
        <v>8.199999999999989</v>
      </c>
      <c r="U12" s="26">
        <f t="shared" si="8"/>
        <v>0.09756097560975686</v>
      </c>
      <c r="V12" s="26">
        <f t="shared" si="9"/>
        <v>0.010038900740368995</v>
      </c>
      <c r="W12" s="25">
        <f t="shared" si="10"/>
        <v>0.11450621156983386</v>
      </c>
    </row>
    <row r="13">
      <c r="A13" s="0" t="s">
        <v>61</v>
      </c>
      <c r="B13" s="0" t="s">
        <v>62</v>
      </c>
      <c r="C13" s="0">
        <v>69</v>
      </c>
      <c r="D13" s="1">
        <v>13.55</v>
      </c>
      <c r="E13" s="1">
        <v>15</v>
      </c>
      <c r="F13" s="1">
        <v>15.55</v>
      </c>
      <c r="G13" s="0">
        <v>0</v>
      </c>
      <c r="H13" s="2" t="s">
        <v>43</v>
      </c>
      <c r="I13" s="0">
        <v>1</v>
      </c>
      <c r="J13" s="0">
        <v>15</v>
      </c>
      <c r="K13" s="2">
        <v>0.6772</v>
      </c>
      <c r="L13" s="14">
        <f t="shared" si="0"/>
      </c>
      <c r="M13" s="20">
        <f t="shared" si="1"/>
        <v>2.4099999999999966</v>
      </c>
      <c r="N13" s="13">
        <f t="shared" si="3"/>
        <v>0.030242188480361358</v>
      </c>
      <c r="O13" s="12">
        <f t="shared" si="2"/>
        <v>0.34494996235412173</v>
      </c>
      <c r="P13" s="20">
        <f t="shared" si="4"/>
        <v>67.59</v>
      </c>
      <c r="Q13" s="12">
        <f t="shared" si="5"/>
        <v>0.15183837369807998</v>
      </c>
      <c r="R13" s="20">
        <f>Puts!F17</f>
        <v>2.95</v>
      </c>
      <c r="S13" s="20">
        <f ref="S13:S22" t="shared" si="11">M13-$R$6</f>
        <v>0.9499999999999966</v>
      </c>
      <c r="T13" s="20">
        <f>P13+$R$6-60</f>
        <v>9.049999999999997</v>
      </c>
      <c r="U13" s="26">
        <f>S13/T13</f>
        <v>0.1049723756906074</v>
      </c>
      <c r="V13" s="26">
        <f>S13/$C$1</f>
        <v>0.011921194629188062</v>
      </c>
      <c r="W13" s="25">
        <f t="shared" si="10"/>
        <v>0.13597612623917635</v>
      </c>
    </row>
    <row r="14">
      <c r="A14" s="0" t="s">
        <v>63</v>
      </c>
      <c r="B14" s="0" t="s">
        <v>64</v>
      </c>
      <c r="C14" s="0">
        <v>70</v>
      </c>
      <c r="D14" s="1">
        <v>14.2</v>
      </c>
      <c r="E14" s="1">
        <v>13.9</v>
      </c>
      <c r="F14" s="1">
        <v>14.7</v>
      </c>
      <c r="G14" s="0">
        <v>1.25</v>
      </c>
      <c r="H14" s="2">
        <v>0.0965</v>
      </c>
      <c r="I14" s="0">
        <v>7</v>
      </c>
      <c r="J14" s="0">
        <v>42</v>
      </c>
      <c r="K14" s="2">
        <v>0.6455</v>
      </c>
      <c r="L14" s="14">
        <f t="shared" si="0"/>
      </c>
      <c r="M14" s="20">
        <f t="shared" si="1"/>
        <v>2.6099999999999994</v>
      </c>
      <c r="N14" s="13">
        <f t="shared" si="3"/>
        <v>0.03275191366545362</v>
      </c>
      <c r="O14" s="12">
        <f t="shared" si="2"/>
        <v>0.37357651524658037</v>
      </c>
      <c r="P14" s="20">
        <f t="shared" si="4"/>
        <v>68.39</v>
      </c>
      <c r="Q14" s="12">
        <f t="shared" si="5"/>
        <v>0.1417994729577111</v>
      </c>
      <c r="R14" s="20">
        <f>Puts!F18</f>
        <v>3.2</v>
      </c>
      <c r="S14" s="20">
        <f t="shared" si="11"/>
        <v>1.1499999999999995</v>
      </c>
      <c r="T14" s="20">
        <f ref="T14:T29" t="shared" si="12">P14+$R$6-60</f>
        <v>9.849999999999994</v>
      </c>
      <c r="U14" s="26">
        <f ref="U14:U23" t="shared" si="13">S14/T14</f>
        <v>0.11675126903553301</v>
      </c>
      <c r="V14" s="26">
        <f ref="V14:V29" t="shared" si="14">S14/$C$1</f>
        <v>0.01443091981428033</v>
      </c>
      <c r="W14" s="25">
        <f t="shared" si="10"/>
        <v>0.164602679131635</v>
      </c>
    </row>
    <row r="15">
      <c r="A15" s="0" t="s">
        <v>65</v>
      </c>
      <c r="B15" s="0" t="s">
        <v>66</v>
      </c>
      <c r="C15" s="0">
        <v>71</v>
      </c>
      <c r="D15" s="1">
        <v>11.95</v>
      </c>
      <c r="E15" s="1">
        <v>13.1</v>
      </c>
      <c r="F15" s="1">
        <v>13.9</v>
      </c>
      <c r="G15" s="0">
        <v>0</v>
      </c>
      <c r="H15" s="2" t="s">
        <v>43</v>
      </c>
      <c r="I15" s="0">
        <v>1</v>
      </c>
      <c r="J15" s="0">
        <v>27</v>
      </c>
      <c r="K15" s="2">
        <v>0.6414</v>
      </c>
      <c r="L15" s="14">
        <f t="shared" si="0"/>
      </c>
      <c r="M15" s="20">
        <f t="shared" si="1"/>
        <v>2.9099999999999966</v>
      </c>
      <c r="N15" s="13">
        <f t="shared" si="3"/>
        <v>0.03651650144309194</v>
      </c>
      <c r="O15" s="12">
        <f>(365/L15)*N15</f>
        <v>0.41651634458526743</v>
      </c>
      <c r="P15" s="20">
        <f t="shared" si="4"/>
        <v>69.09</v>
      </c>
      <c r="Q15" s="12">
        <f t="shared" si="5"/>
        <v>0.13301543480988826</v>
      </c>
      <c r="R15" s="20">
        <f>Puts!F19</f>
        <v>3.4</v>
      </c>
      <c r="S15" s="20">
        <f t="shared" si="11"/>
        <v>1.4499999999999966</v>
      </c>
      <c r="T15" s="20">
        <f t="shared" si="12"/>
        <v>10.549999999999997</v>
      </c>
      <c r="U15" s="26">
        <f t="shared" si="13"/>
        <v>0.1374407582938386</v>
      </c>
      <c r="V15" s="26">
        <f t="shared" si="14"/>
        <v>0.018195507591918642</v>
      </c>
      <c r="W15" s="25">
        <f t="shared" si="10"/>
        <v>0.20754250847032202</v>
      </c>
    </row>
    <row r="16">
      <c r="A16" s="0" t="s">
        <v>67</v>
      </c>
      <c r="B16" s="0" t="s">
        <v>68</v>
      </c>
      <c r="C16" s="0">
        <v>72</v>
      </c>
      <c r="D16" s="1">
        <v>11.5</v>
      </c>
      <c r="E16" s="1">
        <v>12.5</v>
      </c>
      <c r="F16" s="1">
        <v>12.95</v>
      </c>
      <c r="G16" s="0">
        <v>0</v>
      </c>
      <c r="H16" s="2" t="s">
        <v>43</v>
      </c>
      <c r="I16" s="0">
        <v>3</v>
      </c>
      <c r="J16" s="0">
        <v>29</v>
      </c>
      <c r="K16" s="2">
        <v>0.6377</v>
      </c>
      <c r="L16" s="14">
        <f t="shared" si="0"/>
      </c>
      <c r="M16" s="20">
        <f t="shared" si="1"/>
        <v>3.1599999999999966</v>
      </c>
      <c r="N16" s="13">
        <f t="shared" si="3"/>
        <v>0.03965365792445723</v>
      </c>
      <c r="O16" s="12">
        <f ref="O16:O27" t="shared" si="15">(365/L16)*N16</f>
        <v>0.45229953570084025</v>
      </c>
      <c r="P16" s="20">
        <f t="shared" si="4"/>
        <v>69.84</v>
      </c>
      <c r="Q16" s="12">
        <f t="shared" si="5"/>
        <v>0.12360396536579238</v>
      </c>
      <c r="R16" s="20">
        <f>Puts!F20</f>
        <v>3.6</v>
      </c>
      <c r="S16" s="20">
        <f t="shared" si="11"/>
        <v>1.6999999999999966</v>
      </c>
      <c r="T16" s="20">
        <f t="shared" si="12"/>
        <v>11.299999999999997</v>
      </c>
      <c r="U16" s="26">
        <f t="shared" si="13"/>
        <v>0.15044247787610593</v>
      </c>
      <c r="V16" s="26">
        <f t="shared" si="14"/>
        <v>0.021332664073283932</v>
      </c>
      <c r="W16" s="25">
        <f t="shared" si="10"/>
        <v>0.24332569958589484</v>
      </c>
    </row>
    <row r="17">
      <c r="A17" s="0" t="s">
        <v>69</v>
      </c>
      <c r="B17" s="0" t="s">
        <v>70</v>
      </c>
      <c r="C17" s="0">
        <v>73</v>
      </c>
      <c r="D17" s="1">
        <v>11.5</v>
      </c>
      <c r="E17" s="1">
        <v>11.45</v>
      </c>
      <c r="F17" s="1">
        <v>12.2</v>
      </c>
      <c r="G17" s="0">
        <v>-0.2</v>
      </c>
      <c r="H17" s="2">
        <v>-0.0171</v>
      </c>
      <c r="I17" s="0">
        <v>20</v>
      </c>
      <c r="J17" s="0">
        <v>82</v>
      </c>
      <c r="K17" s="2">
        <v>0.6143</v>
      </c>
      <c r="L17" s="14">
        <f t="shared" si="0"/>
      </c>
      <c r="M17" s="20">
        <f t="shared" si="1"/>
        <v>3.3100000000000023</v>
      </c>
      <c r="N17" s="13">
        <f t="shared" si="3"/>
        <v>0.041535951813276475</v>
      </c>
      <c r="O17" s="12">
        <f t="shared" si="15"/>
        <v>0.4737694503701848</v>
      </c>
      <c r="P17" s="20">
        <f t="shared" si="4"/>
        <v>70.69</v>
      </c>
      <c r="Q17" s="12">
        <f t="shared" si="5"/>
        <v>0.11293763332915047</v>
      </c>
      <c r="R17" s="20">
        <f>Puts!F21</f>
        <v>3.9</v>
      </c>
      <c r="S17" s="20">
        <f t="shared" si="11"/>
        <v>1.8500000000000023</v>
      </c>
      <c r="T17" s="20">
        <f t="shared" si="12"/>
        <v>12.149999999999991</v>
      </c>
      <c r="U17" s="26">
        <f t="shared" si="13"/>
        <v>0.15226337448559701</v>
      </c>
      <c r="V17" s="26">
        <f t="shared" si="14"/>
        <v>0.02321495796210318</v>
      </c>
      <c r="W17" s="25">
        <f t="shared" si="10"/>
        <v>0.2647956142552394</v>
      </c>
    </row>
    <row r="18">
      <c r="A18" s="0" t="s">
        <v>71</v>
      </c>
      <c r="B18" s="0" t="s">
        <v>72</v>
      </c>
      <c r="C18" s="0">
        <v>74</v>
      </c>
      <c r="D18" s="1">
        <v>10.15</v>
      </c>
      <c r="E18" s="1">
        <v>10.9</v>
      </c>
      <c r="F18" s="1">
        <v>11.3</v>
      </c>
      <c r="G18" s="0">
        <v>0.5</v>
      </c>
      <c r="H18" s="2">
        <v>0.0518</v>
      </c>
      <c r="I18" s="0">
        <v>1</v>
      </c>
      <c r="J18" s="0">
        <v>124</v>
      </c>
      <c r="K18" s="2">
        <v>0.6126</v>
      </c>
      <c r="L18" s="14">
        <f t="shared" si="0"/>
      </c>
      <c r="M18" s="20">
        <f t="shared" si="1"/>
        <v>3.710000000000008</v>
      </c>
      <c r="N18" s="13">
        <f t="shared" si="3"/>
        <v>0.04655540218346101</v>
      </c>
      <c r="O18" s="12">
        <f t="shared" si="15"/>
        <v>0.5310225561551022</v>
      </c>
      <c r="P18" s="20">
        <f t="shared" si="4"/>
        <v>71.28999999999999</v>
      </c>
      <c r="Q18" s="12">
        <f t="shared" si="5"/>
        <v>0.10540845777387384</v>
      </c>
      <c r="R18" s="20">
        <f>Puts!F22</f>
        <v>4.1</v>
      </c>
      <c r="S18" s="20">
        <f t="shared" si="11"/>
        <v>2.250000000000008</v>
      </c>
      <c r="T18" s="20">
        <f t="shared" si="12"/>
        <v>12.749999999999986</v>
      </c>
      <c r="U18" s="26">
        <f t="shared" si="13"/>
        <v>0.17647058823529493</v>
      </c>
      <c r="V18" s="26">
        <f t="shared" si="14"/>
        <v>0.028234408332287717</v>
      </c>
      <c r="W18" s="25">
        <f t="shared" si="10"/>
        <v>0.3220487200401568</v>
      </c>
    </row>
    <row r="19">
      <c r="A19" s="0" t="s">
        <v>73</v>
      </c>
      <c r="B19" s="0" t="s">
        <v>74</v>
      </c>
      <c r="C19" s="0">
        <v>75</v>
      </c>
      <c r="D19" s="1">
        <v>10</v>
      </c>
      <c r="E19" s="1">
        <v>10.05</v>
      </c>
      <c r="F19" s="1">
        <v>10.5</v>
      </c>
      <c r="G19" s="0">
        <v>0.72</v>
      </c>
      <c r="H19" s="2">
        <v>0.0776</v>
      </c>
      <c r="I19" s="0">
        <v>44</v>
      </c>
      <c r="J19" s="0">
        <v>186</v>
      </c>
      <c r="K19" s="2">
        <v>0.5954999999999999</v>
      </c>
      <c r="L19" s="14">
        <f t="shared" si="0"/>
      </c>
      <c r="M19" s="20">
        <f t="shared" si="1"/>
        <v>3.960000000000008</v>
      </c>
      <c r="N19" s="13">
        <f t="shared" si="3"/>
        <v>0.0496925586648263</v>
      </c>
      <c r="O19" s="12">
        <f t="shared" si="15"/>
        <v>0.566805747270675</v>
      </c>
      <c r="P19" s="20">
        <f t="shared" si="4"/>
        <v>72.03999999999999</v>
      </c>
      <c r="Q19" s="12">
        <f t="shared" si="5"/>
        <v>0.09599698832977796</v>
      </c>
      <c r="R19" s="20">
        <f>Puts!F23</f>
        <v>4.4</v>
      </c>
      <c r="S19" s="20">
        <f t="shared" si="11"/>
        <v>2.500000000000008</v>
      </c>
      <c r="T19" s="20">
        <f t="shared" si="12"/>
        <v>13.499999999999986</v>
      </c>
      <c r="U19" s="26">
        <f t="shared" si="13"/>
        <v>0.18518518518518598</v>
      </c>
      <c r="V19" s="26">
        <f t="shared" si="14"/>
        <v>0.031371564813653004</v>
      </c>
      <c r="W19" s="25">
        <f t="shared" si="10"/>
        <v>0.3578319111557296</v>
      </c>
    </row>
    <row r="20">
      <c r="A20" s="0" t="s">
        <v>75</v>
      </c>
      <c r="B20" s="0" t="s">
        <v>76</v>
      </c>
      <c r="C20" s="0">
        <v>76</v>
      </c>
      <c r="D20" s="1">
        <v>9.18</v>
      </c>
      <c r="E20" s="1">
        <v>9</v>
      </c>
      <c r="F20" s="1">
        <v>9.7</v>
      </c>
      <c r="G20" s="0">
        <v>0</v>
      </c>
      <c r="H20" s="2" t="s">
        <v>43</v>
      </c>
      <c r="I20" s="0">
        <v>3</v>
      </c>
      <c r="J20" s="0">
        <v>19</v>
      </c>
      <c r="K20" s="2">
        <v>0.5642</v>
      </c>
      <c r="L20" s="14">
        <f t="shared" si="0"/>
      </c>
      <c r="M20" s="20">
        <f t="shared" si="1"/>
        <v>4.310000000000002</v>
      </c>
      <c r="N20" s="13">
        <f t="shared" si="3"/>
        <v>0.054084577738737635</v>
      </c>
      <c r="O20" s="12">
        <f t="shared" si="15"/>
        <v>0.6169022148324762</v>
      </c>
      <c r="P20" s="20">
        <f t="shared" si="4"/>
        <v>72.69</v>
      </c>
      <c r="Q20" s="12">
        <f t="shared" si="5"/>
        <v>0.08784038147822813</v>
      </c>
      <c r="R20" s="20">
        <f>Puts!F24</f>
        <v>4.75</v>
      </c>
      <c r="S20" s="20">
        <f t="shared" si="11"/>
        <v>2.8500000000000023</v>
      </c>
      <c r="T20" s="20">
        <f t="shared" si="12"/>
        <v>14.149999999999991</v>
      </c>
      <c r="U20" s="26">
        <f t="shared" si="13"/>
        <v>0.20141342756183775</v>
      </c>
      <c r="V20" s="26">
        <f t="shared" si="14"/>
        <v>0.03576358388756434</v>
      </c>
      <c r="W20" s="25">
        <f t="shared" si="10"/>
        <v>0.4079283787175308</v>
      </c>
    </row>
    <row r="21">
      <c r="A21" s="0" t="s">
        <v>77</v>
      </c>
      <c r="B21" s="0" t="s">
        <v>78</v>
      </c>
      <c r="C21" s="0">
        <v>77</v>
      </c>
      <c r="D21" s="1">
        <v>8.27</v>
      </c>
      <c r="E21" s="1">
        <v>8.35</v>
      </c>
      <c r="F21" s="1">
        <v>8.95</v>
      </c>
      <c r="G21" s="0">
        <v>0</v>
      </c>
      <c r="H21" s="2" t="s">
        <v>43</v>
      </c>
      <c r="I21" s="0">
        <v>15</v>
      </c>
      <c r="J21" s="0">
        <v>100</v>
      </c>
      <c r="K21" s="2">
        <v>0.5586</v>
      </c>
      <c r="L21" s="14">
        <f t="shared" si="0"/>
      </c>
      <c r="M21" s="20">
        <f>IF(C21&gt;$C$1, E21, E21+C21-$C$1)</f>
        <v>4.710000000000008</v>
      </c>
      <c r="N21" s="13">
        <f t="shared" si="3"/>
        <v>0.05910402810892217</v>
      </c>
      <c r="O21" s="12">
        <f t="shared" si="15"/>
        <v>0.6741553206173936</v>
      </c>
      <c r="P21" s="20">
        <f t="shared" si="4"/>
        <v>73.28999999999999</v>
      </c>
      <c r="Q21" s="12">
        <f t="shared" si="5"/>
        <v>0.0803112059229515</v>
      </c>
      <c r="R21" s="20">
        <f>Puts!F25</f>
        <v>5.1</v>
      </c>
      <c r="S21" s="20">
        <f t="shared" si="11"/>
        <v>3.250000000000008</v>
      </c>
      <c r="T21" s="20">
        <f t="shared" si="12"/>
        <v>14.749999999999986</v>
      </c>
      <c r="U21" s="26">
        <f t="shared" si="13"/>
        <v>0.2203389830508482</v>
      </c>
      <c r="V21" s="26">
        <f t="shared" si="14"/>
        <v>0.04078303425774888</v>
      </c>
      <c r="W21" s="25">
        <f t="shared" si="10"/>
        <v>0.4651814845024482</v>
      </c>
    </row>
    <row r="22">
      <c r="A22" s="0" t="s">
        <v>79</v>
      </c>
      <c r="B22" s="0" t="s">
        <v>80</v>
      </c>
      <c r="C22" s="0">
        <v>78</v>
      </c>
      <c r="D22" s="1">
        <v>7.33</v>
      </c>
      <c r="E22" s="1">
        <v>7.85</v>
      </c>
      <c r="F22" s="1">
        <v>8.2</v>
      </c>
      <c r="G22" s="0">
        <v>-0.12</v>
      </c>
      <c r="H22" s="2">
        <v>-0.0161</v>
      </c>
      <c r="I22" s="0">
        <v>86</v>
      </c>
      <c r="J22" s="0">
        <v>239</v>
      </c>
      <c r="K22" s="2">
        <v>0.5584</v>
      </c>
      <c r="L22" s="14">
        <f t="shared" si="0"/>
      </c>
      <c r="M22" s="20">
        <f ref="M22:M34" t="shared" si="16">IF(C22&gt;$C$1, E22, E22+C22-$C$1)</f>
        <v>5.010000000000005</v>
      </c>
      <c r="N22" s="13">
        <f t="shared" si="3"/>
        <v>0.0628686158865605</v>
      </c>
      <c r="O22" s="12">
        <f t="shared" si="15"/>
        <v>0.7170951499560806</v>
      </c>
      <c r="P22" s="20">
        <f t="shared" si="4"/>
        <v>73.99</v>
      </c>
      <c r="Q22" s="12">
        <f t="shared" si="5"/>
        <v>0.07152716777512866</v>
      </c>
      <c r="R22" s="20">
        <f>Puts!F26</f>
        <v>5.5</v>
      </c>
      <c r="S22" s="20">
        <f t="shared" si="11"/>
        <v>3.550000000000005</v>
      </c>
      <c r="T22" s="20">
        <f t="shared" si="12"/>
        <v>15.449999999999989</v>
      </c>
      <c r="U22" s="26">
        <f t="shared" si="13"/>
        <v>0.229773462783172</v>
      </c>
      <c r="V22" s="26">
        <f t="shared" si="14"/>
        <v>0.04454762203538719</v>
      </c>
      <c r="W22" s="25">
        <f t="shared" si="10"/>
        <v>0.5081213138411351</v>
      </c>
    </row>
    <row r="23">
      <c r="A23" s="0" t="s">
        <v>81</v>
      </c>
      <c r="B23" s="0" t="s">
        <v>72</v>
      </c>
      <c r="C23" s="0">
        <v>79</v>
      </c>
      <c r="D23" s="1">
        <v>6.75</v>
      </c>
      <c r="E23" s="1">
        <v>6.8</v>
      </c>
      <c r="F23" s="1">
        <v>7.45</v>
      </c>
      <c r="G23" s="0">
        <v>-0.15</v>
      </c>
      <c r="H23" s="2">
        <v>-0.0217</v>
      </c>
      <c r="I23" s="0">
        <v>1</v>
      </c>
      <c r="J23" s="0">
        <v>131</v>
      </c>
      <c r="K23" s="2">
        <v>0.5249</v>
      </c>
      <c r="L23" s="14">
        <f t="shared" si="0"/>
      </c>
      <c r="M23" s="20">
        <f t="shared" si="16"/>
        <v>5.15</v>
      </c>
      <c r="N23" s="13">
        <f t="shared" si="3"/>
        <v>0.06462542351612499</v>
      </c>
      <c r="O23" s="12">
        <f t="shared" si="15"/>
        <v>0.7371337369808006</v>
      </c>
      <c r="P23" s="20">
        <f t="shared" si="4"/>
        <v>74.53999999999999</v>
      </c>
      <c r="Q23" s="12">
        <f t="shared" si="5"/>
        <v>0.06462542351612506</v>
      </c>
      <c r="R23" s="20">
        <f>Puts!F27</f>
        <v>5.9</v>
      </c>
      <c r="S23" s="20">
        <f>M23-$R$6</f>
        <v>3.6900000000000004</v>
      </c>
      <c r="T23" s="20">
        <f t="shared" si="12"/>
        <v>15.999999999999986</v>
      </c>
      <c r="U23" s="26">
        <f t="shared" si="13"/>
        <v>0.23062500000000022</v>
      </c>
      <c r="V23" s="26">
        <f t="shared" si="14"/>
        <v>0.04630442966495169</v>
      </c>
      <c r="W23" s="25">
        <f t="shared" si="10"/>
        <v>0.5281599008658553</v>
      </c>
    </row>
    <row r="24">
      <c r="A24" s="0" t="s">
        <v>82</v>
      </c>
      <c r="B24" s="0" t="s">
        <v>83</v>
      </c>
      <c r="C24" s="0">
        <v>80</v>
      </c>
      <c r="D24" s="1">
        <v>6.34</v>
      </c>
      <c r="E24" s="1">
        <v>6.25</v>
      </c>
      <c r="F24" s="1">
        <v>6.8</v>
      </c>
      <c r="G24" s="0">
        <v>0.34</v>
      </c>
      <c r="H24" s="2">
        <v>0.0567</v>
      </c>
      <c r="I24" s="0">
        <v>13</v>
      </c>
      <c r="J24" s="0">
        <v>220</v>
      </c>
      <c r="K24" s="2">
        <v>0.522</v>
      </c>
      <c r="L24" s="14">
        <f t="shared" si="0"/>
      </c>
      <c r="M24" s="20">
        <f t="shared" si="16"/>
        <v>4.65</v>
      </c>
      <c r="N24" s="13">
        <f t="shared" si="3"/>
        <v>0.05835111055339441</v>
      </c>
      <c r="O24" s="12">
        <f t="shared" si="15"/>
        <v>0.665567354749655</v>
      </c>
      <c r="P24" s="20">
        <f t="shared" si="4"/>
        <v>75.03999999999999</v>
      </c>
      <c r="Q24" s="12">
        <f t="shared" si="5"/>
        <v>0.058351110553394474</v>
      </c>
      <c r="R24" s="20"/>
      <c r="S24" s="20">
        <f ref="S24:S29" t="shared" si="17">M24-$R$6</f>
        <v>3.1900000000000004</v>
      </c>
      <c r="T24" s="20">
        <f t="shared" si="12"/>
        <v>16.499999999999986</v>
      </c>
      <c r="U24" s="26">
        <f ref="U24:U29" t="shared" si="18">S24/T24</f>
        <v>0.19333333333333352</v>
      </c>
      <c r="V24" s="26">
        <f t="shared" si="14"/>
        <v>0.04003011670222111</v>
      </c>
      <c r="W24" s="25">
        <f t="shared" si="10"/>
        <v>0.45659351863470954</v>
      </c>
    </row>
    <row r="25">
      <c r="A25" s="0" t="s">
        <v>84</v>
      </c>
      <c r="B25" s="0" t="s">
        <v>85</v>
      </c>
      <c r="C25" s="0">
        <v>81</v>
      </c>
      <c r="D25" s="1">
        <v>5.8</v>
      </c>
      <c r="E25" s="1">
        <v>5.75</v>
      </c>
      <c r="F25" s="1">
        <v>6.15</v>
      </c>
      <c r="G25" s="0">
        <v>0.36</v>
      </c>
      <c r="H25" s="2">
        <v>0.0662</v>
      </c>
      <c r="I25" s="0">
        <v>11</v>
      </c>
      <c r="J25" s="0">
        <v>71</v>
      </c>
      <c r="K25" s="2">
        <v>0.5183</v>
      </c>
      <c r="L25" s="14">
        <f t="shared" si="0"/>
      </c>
      <c r="M25" s="20">
        <f t="shared" si="16"/>
        <v>4.05</v>
      </c>
      <c r="N25" s="13">
        <f t="shared" si="3"/>
        <v>0.050821934998117706</v>
      </c>
      <c r="O25" s="12">
        <f t="shared" si="15"/>
        <v>0.5796876960722801</v>
      </c>
      <c r="P25" s="20">
        <f t="shared" si="4"/>
        <v>75.64</v>
      </c>
      <c r="Q25" s="12">
        <f t="shared" si="5"/>
        <v>0.05082193499811767</v>
      </c>
      <c r="R25" s="20"/>
      <c r="S25" s="20">
        <f t="shared" si="17"/>
        <v>2.59</v>
      </c>
      <c r="T25" s="20">
        <f t="shared" si="12"/>
        <v>17.099999999999994</v>
      </c>
      <c r="U25" s="26">
        <f t="shared" si="18"/>
        <v>0.1514619883040936</v>
      </c>
      <c r="V25" s="26">
        <f t="shared" si="14"/>
        <v>0.032500941146944407</v>
      </c>
      <c r="W25" s="25">
        <f t="shared" si="10"/>
        <v>0.37071385995733463</v>
      </c>
    </row>
    <row r="26">
      <c r="A26" s="0" t="s">
        <v>86</v>
      </c>
      <c r="B26" s="0" t="s">
        <v>87</v>
      </c>
      <c r="C26" s="0">
        <v>82</v>
      </c>
      <c r="D26" s="1">
        <v>5.1</v>
      </c>
      <c r="E26" s="1">
        <v>5.15</v>
      </c>
      <c r="F26" s="1">
        <v>5.45</v>
      </c>
      <c r="G26" s="0">
        <v>0.15</v>
      </c>
      <c r="H26" s="2">
        <v>0.030299999999999997</v>
      </c>
      <c r="I26" s="0">
        <v>25</v>
      </c>
      <c r="J26" s="0">
        <v>197</v>
      </c>
      <c r="K26" s="2">
        <v>0.5039</v>
      </c>
      <c r="L26" s="14">
        <f t="shared" si="0"/>
      </c>
      <c r="M26" s="20">
        <f t="shared" si="16"/>
        <v>3.65</v>
      </c>
      <c r="N26" s="13">
        <f t="shared" si="3"/>
        <v>0.045802484627933245</v>
      </c>
      <c r="O26" s="12">
        <f t="shared" si="15"/>
        <v>0.5224345902873636</v>
      </c>
      <c r="P26" s="20">
        <f t="shared" si="4"/>
        <v>76.03999999999999</v>
      </c>
      <c r="Q26" s="12">
        <f t="shared" si="5"/>
        <v>0.045802484627933314</v>
      </c>
      <c r="R26" s="20"/>
      <c r="S26" s="20">
        <f t="shared" si="17"/>
        <v>2.19</v>
      </c>
      <c r="T26" s="20">
        <f t="shared" si="12"/>
        <v>17.499999999999986</v>
      </c>
      <c r="U26" s="26">
        <f t="shared" si="18"/>
        <v>0.12514285714285725</v>
      </c>
      <c r="V26" s="26">
        <f t="shared" si="14"/>
        <v>0.027481490776759945</v>
      </c>
      <c r="W26" s="25">
        <f t="shared" si="10"/>
        <v>0.31346075417241814</v>
      </c>
    </row>
    <row r="27">
      <c r="A27" s="0" t="s">
        <v>88</v>
      </c>
      <c r="B27" s="0" t="s">
        <v>64</v>
      </c>
      <c r="C27" s="0">
        <v>83</v>
      </c>
      <c r="D27" s="1">
        <v>4.7</v>
      </c>
      <c r="E27" s="1">
        <v>4.35</v>
      </c>
      <c r="F27" s="1">
        <v>4.9</v>
      </c>
      <c r="G27" s="0">
        <v>0.4</v>
      </c>
      <c r="H27" s="2">
        <v>0.09300000000000001</v>
      </c>
      <c r="I27" s="0">
        <v>18</v>
      </c>
      <c r="J27" s="0">
        <v>68</v>
      </c>
      <c r="K27" s="2">
        <v>0.512</v>
      </c>
      <c r="L27" s="14">
        <f t="shared" si="0"/>
      </c>
      <c r="M27" s="20">
        <f t="shared" si="16"/>
        <v>2.71</v>
      </c>
      <c r="N27" s="13">
        <f t="shared" si="3"/>
        <v>0.03400677625799975</v>
      </c>
      <c r="O27" s="12">
        <f t="shared" si="15"/>
        <v>0.3878897916928096</v>
      </c>
      <c r="P27" s="20">
        <f t="shared" si="4"/>
        <v>76.98</v>
      </c>
      <c r="Q27" s="12">
        <f t="shared" si="5"/>
        <v>0.03400677625799967</v>
      </c>
      <c r="R27" s="20"/>
      <c r="S27" s="20">
        <f t="shared" si="17"/>
        <v>1.25</v>
      </c>
      <c r="T27" s="20">
        <f t="shared" si="12"/>
        <v>18.439999999999998</v>
      </c>
      <c r="U27" s="26">
        <f t="shared" si="18"/>
        <v>0.06778741865509762</v>
      </c>
      <c r="V27" s="26">
        <f t="shared" si="14"/>
        <v>0.015685782406826453</v>
      </c>
      <c r="W27" s="25">
        <f t="shared" si="10"/>
        <v>0.17891595557786424</v>
      </c>
    </row>
    <row r="28">
      <c r="A28" s="0" t="s">
        <v>89</v>
      </c>
      <c r="B28" s="0" t="s">
        <v>90</v>
      </c>
      <c r="C28" s="0">
        <v>84</v>
      </c>
      <c r="D28" s="1">
        <v>3.89</v>
      </c>
      <c r="E28" s="1">
        <v>3.9</v>
      </c>
      <c r="F28" s="1">
        <v>4.35</v>
      </c>
      <c r="G28" s="0">
        <v>0.11</v>
      </c>
      <c r="H28" s="2">
        <v>0.0291</v>
      </c>
      <c r="I28" s="0">
        <v>2</v>
      </c>
      <c r="J28" s="0">
        <v>97</v>
      </c>
      <c r="K28" s="2">
        <v>0.5015</v>
      </c>
      <c r="L28" s="14">
        <f t="shared" si="0"/>
      </c>
      <c r="M28" s="20">
        <f t="shared" si="16"/>
        <v>2.81</v>
      </c>
      <c r="N28" s="13">
        <f t="shared" si="3"/>
        <v>0.03526163885054587</v>
      </c>
      <c r="O28" s="12">
        <f ref="O28:O34" t="shared" si="19">(365/L28)*N28</f>
        <v>0.4022030681390388</v>
      </c>
      <c r="P28" s="20">
        <f t="shared" si="4"/>
        <v>76.88</v>
      </c>
      <c r="Q28" s="12">
        <f t="shared" si="5"/>
        <v>0.035261638850545896</v>
      </c>
      <c r="R28" s="20"/>
      <c r="S28" s="20">
        <f t="shared" si="17"/>
        <v>1.35</v>
      </c>
      <c r="T28" s="20">
        <f t="shared" si="12"/>
        <v>18.33999999999999</v>
      </c>
      <c r="U28" s="26">
        <f t="shared" si="18"/>
        <v>0.07360959651035992</v>
      </c>
      <c r="V28" s="26">
        <f t="shared" si="14"/>
        <v>0.01694064499937257</v>
      </c>
      <c r="W28" s="25">
        <f t="shared" si="10"/>
        <v>0.19322923202409337</v>
      </c>
    </row>
    <row r="29">
      <c r="A29" s="0" t="s">
        <v>91</v>
      </c>
      <c r="B29" s="0" t="s">
        <v>92</v>
      </c>
      <c r="C29" s="0">
        <v>85</v>
      </c>
      <c r="D29" s="1">
        <v>3.12</v>
      </c>
      <c r="E29" s="1">
        <v>3.4</v>
      </c>
      <c r="F29" s="1">
        <v>3.75</v>
      </c>
      <c r="G29" s="0">
        <v>0.02</v>
      </c>
      <c r="H29" s="2">
        <v>0.006500000000000001</v>
      </c>
      <c r="I29" s="0">
        <v>1</v>
      </c>
      <c r="J29" s="0">
        <v>173</v>
      </c>
      <c r="K29" s="2">
        <v>0.4827</v>
      </c>
      <c r="L29" s="14">
        <f t="shared" si="0"/>
      </c>
      <c r="M29" s="20">
        <f t="shared" si="16"/>
        <v>2.16</v>
      </c>
      <c r="N29" s="13">
        <f t="shared" si="3"/>
        <v>0.027105031998996113</v>
      </c>
      <c r="O29" s="12">
        <f t="shared" si="19"/>
        <v>0.3091667712385494</v>
      </c>
      <c r="P29" s="20">
        <f t="shared" si="4"/>
        <v>77.53</v>
      </c>
      <c r="Q29" s="12">
        <f t="shared" si="5"/>
        <v>0.027105031998996068</v>
      </c>
      <c r="R29" s="20"/>
      <c r="S29" s="20">
        <f t="shared" si="17"/>
        <v>0.7000000000000002</v>
      </c>
      <c r="T29" s="20">
        <f t="shared" si="12"/>
        <v>18.989999999999995</v>
      </c>
      <c r="U29" s="26">
        <f t="shared" si="18"/>
        <v>0.03686150605581887</v>
      </c>
      <c r="V29" s="26">
        <f t="shared" si="14"/>
        <v>0.008784038147822816</v>
      </c>
      <c r="W29" s="25">
        <f t="shared" si="10"/>
        <v>0.10019293512360399</v>
      </c>
    </row>
    <row r="30">
      <c r="A30" s="0" t="s">
        <v>93</v>
      </c>
      <c r="B30" s="0" t="s">
        <v>94</v>
      </c>
      <c r="C30" s="0">
        <v>86</v>
      </c>
      <c r="D30" s="1">
        <v>3.19</v>
      </c>
      <c r="E30" s="1">
        <v>2.88</v>
      </c>
      <c r="F30" s="1">
        <v>3.25</v>
      </c>
      <c r="G30" s="0">
        <v>0</v>
      </c>
      <c r="H30" s="2" t="s">
        <v>43</v>
      </c>
      <c r="I30" s="0">
        <v>3</v>
      </c>
      <c r="J30" s="0">
        <v>17</v>
      </c>
      <c r="K30" s="2">
        <v>0.4705</v>
      </c>
      <c r="L30" s="14">
        <f t="shared" si="0"/>
      </c>
      <c r="M30" s="20">
        <f t="shared" si="16"/>
        <v>1.78</v>
      </c>
      <c r="N30" s="13">
        <f t="shared" si="3"/>
        <v>0.02233655414732087</v>
      </c>
      <c r="O30" s="12">
        <f t="shared" si="19"/>
        <v>0.25477632074287865</v>
      </c>
      <c r="P30" s="20">
        <f t="shared" si="4"/>
        <v>77.91</v>
      </c>
      <c r="Q30" s="12">
        <f t="shared" si="5"/>
        <v>0.022336554147320883</v>
      </c>
      <c r="R30" s="20"/>
      <c r="S30" s="15"/>
    </row>
    <row r="31">
      <c r="A31" s="0" t="s">
        <v>95</v>
      </c>
      <c r="B31" s="0" t="s">
        <v>96</v>
      </c>
      <c r="C31" s="0">
        <v>87</v>
      </c>
      <c r="D31" s="1">
        <v>2.32</v>
      </c>
      <c r="E31" s="1">
        <v>2.4</v>
      </c>
      <c r="F31" s="1">
        <v>3</v>
      </c>
      <c r="G31" s="0">
        <v>-0.76</v>
      </c>
      <c r="H31" s="2">
        <v>-0.2468</v>
      </c>
      <c r="I31" s="0">
        <v>4</v>
      </c>
      <c r="J31" s="0">
        <v>57</v>
      </c>
      <c r="K31" s="2">
        <v>0.48100000000000004</v>
      </c>
      <c r="L31" s="14">
        <f t="shared" si="0"/>
      </c>
      <c r="M31" s="20">
        <f t="shared" si="16"/>
        <v>1.49</v>
      </c>
      <c r="N31" s="13">
        <f t="shared" si="3"/>
        <v>0.01869745262893713</v>
      </c>
      <c r="O31" s="12">
        <f t="shared" si="19"/>
        <v>0.21326781904881414</v>
      </c>
      <c r="P31" s="20">
        <f t="shared" si="4"/>
        <v>78.2</v>
      </c>
      <c r="Q31" s="12">
        <f t="shared" si="5"/>
        <v>0.01869745262893707</v>
      </c>
      <c r="R31" s="20"/>
      <c r="S31" s="15"/>
    </row>
    <row r="32">
      <c r="A32" s="0" t="s">
        <v>97</v>
      </c>
      <c r="B32" s="0" t="s">
        <v>98</v>
      </c>
      <c r="C32" s="0">
        <v>88</v>
      </c>
      <c r="D32" s="1">
        <v>2.2</v>
      </c>
      <c r="E32" s="1">
        <v>1.98</v>
      </c>
      <c r="F32" s="1">
        <v>2.44</v>
      </c>
      <c r="G32" s="0">
        <v>0</v>
      </c>
      <c r="H32" s="2" t="s">
        <v>43</v>
      </c>
      <c r="I32" s="0">
        <v>1</v>
      </c>
      <c r="J32" s="0">
        <v>77</v>
      </c>
      <c r="K32" s="2">
        <v>0.4551</v>
      </c>
      <c r="L32" s="14">
        <f t="shared" si="0"/>
      </c>
      <c r="M32" s="20">
        <f t="shared" si="16"/>
        <v>0.96</v>
      </c>
      <c r="N32" s="13">
        <f t="shared" si="3"/>
        <v>0.012046680888442716</v>
      </c>
      <c r="O32" s="12">
        <f t="shared" si="19"/>
        <v>0.13740745388379974</v>
      </c>
      <c r="P32" s="20">
        <f t="shared" si="4"/>
        <v>78.73</v>
      </c>
      <c r="Q32" s="12">
        <f t="shared" si="5"/>
        <v>0.012046680888442638</v>
      </c>
      <c r="R32" s="20"/>
      <c r="S32" s="15"/>
    </row>
    <row r="33">
      <c r="A33" s="0" t="s">
        <v>99</v>
      </c>
      <c r="B33" s="0" t="s">
        <v>100</v>
      </c>
      <c r="C33" s="0">
        <v>89</v>
      </c>
      <c r="D33" s="1">
        <v>1.75</v>
      </c>
      <c r="E33" s="1">
        <v>1.8</v>
      </c>
      <c r="F33" s="1">
        <v>2.07</v>
      </c>
      <c r="G33" s="0">
        <v>-0.05</v>
      </c>
      <c r="H33" s="2">
        <v>-0.0278</v>
      </c>
      <c r="I33" s="0">
        <v>2</v>
      </c>
      <c r="J33" s="0">
        <v>4</v>
      </c>
      <c r="K33" s="2">
        <v>0.4456</v>
      </c>
      <c r="L33" s="14">
        <f t="shared" si="0"/>
      </c>
      <c r="M33" s="20">
        <f t="shared" si="16"/>
        <v>1.31</v>
      </c>
      <c r="N33" s="13">
        <f t="shared" si="3"/>
        <v>0.016438699962354125</v>
      </c>
      <c r="O33" s="12">
        <f t="shared" si="19"/>
        <v>0.18750392144560174</v>
      </c>
      <c r="P33" s="20">
        <f t="shared" si="4"/>
        <v>78.38</v>
      </c>
      <c r="Q33" s="12">
        <f t="shared" si="5"/>
        <v>0.016438699962354152</v>
      </c>
      <c r="R33" s="20"/>
      <c r="S33" s="15"/>
    </row>
    <row r="34">
      <c r="A34" s="0" t="s">
        <v>101</v>
      </c>
      <c r="B34" s="0" t="s">
        <v>102</v>
      </c>
      <c r="C34" s="0">
        <v>90</v>
      </c>
      <c r="D34" s="1">
        <v>1.57</v>
      </c>
      <c r="E34" s="1">
        <v>1.46</v>
      </c>
      <c r="F34" s="1">
        <v>1.79</v>
      </c>
      <c r="G34" s="0">
        <v>0.13</v>
      </c>
      <c r="H34" s="2">
        <v>0.09029999999999999</v>
      </c>
      <c r="I34" s="0">
        <v>27</v>
      </c>
      <c r="J34" s="0">
        <v>329</v>
      </c>
      <c r="K34" s="2">
        <v>0.4426</v>
      </c>
      <c r="L34" s="14">
        <f t="shared" si="0"/>
      </c>
      <c r="M34" s="20">
        <f t="shared" si="16"/>
        <v>0.56</v>
      </c>
      <c r="N34" s="13">
        <f t="shared" si="3"/>
        <v>0.007027230518258251</v>
      </c>
      <c r="O34" s="12">
        <f t="shared" si="19"/>
        <v>0.08015434809888318</v>
      </c>
      <c r="P34" s="20">
        <f t="shared" si="4"/>
        <v>79.13</v>
      </c>
      <c r="Q34" s="12">
        <f t="shared" si="5"/>
        <v>0.00702723051825828</v>
      </c>
      <c r="R34" s="20"/>
    </row>
    <row r="35">
      <c r="A35" s="0" t="s">
        <v>103</v>
      </c>
      <c r="B35" s="0" t="s">
        <v>104</v>
      </c>
      <c r="C35" s="0">
        <v>95</v>
      </c>
      <c r="D35" s="1">
        <v>0.58</v>
      </c>
      <c r="E35" s="1">
        <v>0.54</v>
      </c>
      <c r="F35" s="1">
        <v>0.88</v>
      </c>
      <c r="G35" s="0">
        <v>0</v>
      </c>
      <c r="H35" s="2" t="s">
        <v>43</v>
      </c>
      <c r="I35" s="0">
        <v>39</v>
      </c>
      <c r="J35" s="0">
        <v>121</v>
      </c>
      <c r="K35" s="2">
        <v>0.44310000000000005</v>
      </c>
      <c r="L35" s="15"/>
      <c r="M35" s="15"/>
      <c r="N35" s="15"/>
      <c r="O35" s="15"/>
      <c r="P35" s="15"/>
      <c r="Q35" s="15"/>
    </row>
    <row r="36">
      <c r="A36" s="0" t="s">
        <v>105</v>
      </c>
      <c r="B36" s="0" t="s">
        <v>106</v>
      </c>
      <c r="C36" s="0">
        <v>100</v>
      </c>
      <c r="D36" s="1">
        <v>0.25</v>
      </c>
      <c r="E36" s="1">
        <v>0.18</v>
      </c>
      <c r="F36" s="1">
        <v>0.33</v>
      </c>
      <c r="G36" s="0">
        <v>-0.18</v>
      </c>
      <c r="H36" s="2">
        <v>-0.41859999999999997</v>
      </c>
      <c r="I36" s="0">
        <v>21</v>
      </c>
      <c r="J36" s="0">
        <v>81</v>
      </c>
      <c r="K36" s="2">
        <v>0.4238</v>
      </c>
      <c r="L36" s="15"/>
      <c r="M36" s="15"/>
      <c r="N36" s="15"/>
      <c r="O36" s="15"/>
      <c r="P36" s="15"/>
      <c r="Q36" s="15"/>
    </row>
    <row r="37">
      <c r="A37" s="0" t="s">
        <v>107</v>
      </c>
      <c r="B37" s="0" t="s">
        <v>107</v>
      </c>
      <c r="C37" s="0" t="s">
        <v>107</v>
      </c>
      <c r="D37" s="0" t="s">
        <v>107</v>
      </c>
      <c r="E37" s="0" t="s">
        <v>107</v>
      </c>
      <c r="F37" s="0" t="s">
        <v>107</v>
      </c>
      <c r="G37" s="0" t="s">
        <v>107</v>
      </c>
      <c r="H37" s="0" t="s">
        <v>107</v>
      </c>
      <c r="I37" s="0" t="s">
        <v>107</v>
      </c>
      <c r="J37" s="0" t="s">
        <v>107</v>
      </c>
      <c r="K37" s="0" t="s">
        <v>107</v>
      </c>
      <c r="L37" s="15"/>
      <c r="M37" s="15"/>
      <c r="N37" s="15"/>
      <c r="O37" s="15"/>
      <c r="P37" s="15"/>
      <c r="Q37" s="15"/>
    </row>
    <row r="38">
      <c r="A38" s="0" t="s">
        <v>107</v>
      </c>
      <c r="B38" s="0" t="s">
        <v>107</v>
      </c>
      <c r="C38" s="0" t="s">
        <v>107</v>
      </c>
      <c r="D38" s="0" t="s">
        <v>107</v>
      </c>
      <c r="E38" s="0" t="s">
        <v>107</v>
      </c>
      <c r="F38" s="0" t="s">
        <v>107</v>
      </c>
      <c r="G38" s="0" t="s">
        <v>107</v>
      </c>
      <c r="H38" s="0" t="s">
        <v>107</v>
      </c>
      <c r="I38" s="0" t="s">
        <v>107</v>
      </c>
      <c r="J38" s="0" t="s">
        <v>107</v>
      </c>
      <c r="K38" s="0" t="s">
        <v>107</v>
      </c>
      <c r="L38" s="15"/>
      <c r="M38" s="15"/>
      <c r="N38" s="15"/>
      <c r="O38" s="15"/>
      <c r="P38" s="15"/>
      <c r="Q38" s="15"/>
    </row>
    <row r="39">
      <c r="A39" s="0" t="s">
        <v>107</v>
      </c>
      <c r="B39" s="0" t="s">
        <v>107</v>
      </c>
      <c r="C39" s="0" t="s">
        <v>107</v>
      </c>
      <c r="D39" s="0" t="s">
        <v>107</v>
      </c>
      <c r="E39" s="0" t="s">
        <v>107</v>
      </c>
      <c r="F39" s="0" t="s">
        <v>107</v>
      </c>
      <c r="G39" s="0" t="s">
        <v>107</v>
      </c>
      <c r="H39" s="0" t="s">
        <v>107</v>
      </c>
      <c r="I39" s="0" t="s">
        <v>107</v>
      </c>
      <c r="J39" s="0" t="s">
        <v>107</v>
      </c>
      <c r="K39" s="0" t="s">
        <v>107</v>
      </c>
      <c r="L39" s="15"/>
      <c r="M39" s="15"/>
      <c r="N39" s="15"/>
      <c r="O39" s="15"/>
      <c r="P39" s="15"/>
      <c r="Q39" s="15"/>
    </row>
    <row r="40">
      <c r="A40" s="0" t="s">
        <v>107</v>
      </c>
      <c r="B40" s="0" t="s">
        <v>107</v>
      </c>
      <c r="C40" s="0" t="s">
        <v>107</v>
      </c>
      <c r="D40" s="0" t="s">
        <v>107</v>
      </c>
      <c r="E40" s="0" t="s">
        <v>107</v>
      </c>
      <c r="F40" s="0" t="s">
        <v>107</v>
      </c>
      <c r="G40" s="0" t="s">
        <v>107</v>
      </c>
      <c r="H40" s="0" t="s">
        <v>107</v>
      </c>
      <c r="I40" s="0" t="s">
        <v>107</v>
      </c>
      <c r="J40" s="0" t="s">
        <v>107</v>
      </c>
      <c r="K40" s="0" t="s">
        <v>107</v>
      </c>
      <c r="L40" s="15"/>
      <c r="M40" s="15"/>
      <c r="N40" s="15"/>
      <c r="O40" s="15"/>
      <c r="P40" s="15"/>
      <c r="Q40" s="15"/>
    </row>
    <row r="41">
      <c r="A41" s="0" t="s">
        <v>107</v>
      </c>
      <c r="B41" s="0" t="s">
        <v>107</v>
      </c>
      <c r="C41" s="0" t="s">
        <v>107</v>
      </c>
      <c r="D41" s="0" t="s">
        <v>107</v>
      </c>
      <c r="E41" s="0" t="s">
        <v>107</v>
      </c>
      <c r="F41" s="0" t="s">
        <v>107</v>
      </c>
      <c r="G41" s="0" t="s">
        <v>107</v>
      </c>
      <c r="H41" s="0" t="s">
        <v>107</v>
      </c>
      <c r="I41" s="0" t="s">
        <v>107</v>
      </c>
      <c r="J41" s="0" t="s">
        <v>107</v>
      </c>
      <c r="K41" s="0" t="s">
        <v>107</v>
      </c>
      <c r="L41" s="15"/>
      <c r="M41" s="15"/>
      <c r="N41" s="15"/>
      <c r="O41" s="15"/>
      <c r="P41" s="15"/>
      <c r="Q41" s="15"/>
    </row>
    <row r="42">
      <c r="A42" s="0" t="s">
        <v>107</v>
      </c>
      <c r="B42" s="0" t="s">
        <v>107</v>
      </c>
      <c r="C42" s="0" t="s">
        <v>107</v>
      </c>
      <c r="D42" s="0" t="s">
        <v>107</v>
      </c>
      <c r="E42" s="0" t="s">
        <v>107</v>
      </c>
      <c r="F42" s="0" t="s">
        <v>107</v>
      </c>
      <c r="G42" s="0" t="s">
        <v>107</v>
      </c>
      <c r="H42" s="0" t="s">
        <v>107</v>
      </c>
      <c r="I42" s="0" t="s">
        <v>107</v>
      </c>
      <c r="J42" s="0" t="s">
        <v>107</v>
      </c>
      <c r="K42" s="0" t="s">
        <v>107</v>
      </c>
      <c r="L42" s="15"/>
      <c r="M42" s="15"/>
      <c r="N42" s="15"/>
      <c r="O42" s="15"/>
      <c r="P42" s="15"/>
      <c r="Q42" s="15"/>
    </row>
    <row r="43">
      <c r="A43" s="0" t="s">
        <v>107</v>
      </c>
      <c r="B43" s="0" t="s">
        <v>107</v>
      </c>
      <c r="C43" s="0" t="s">
        <v>107</v>
      </c>
      <c r="D43" s="0" t="s">
        <v>107</v>
      </c>
      <c r="E43" s="0" t="s">
        <v>107</v>
      </c>
      <c r="F43" s="0" t="s">
        <v>107</v>
      </c>
      <c r="G43" s="0" t="s">
        <v>107</v>
      </c>
      <c r="H43" s="0" t="s">
        <v>107</v>
      </c>
      <c r="I43" s="0" t="s">
        <v>107</v>
      </c>
      <c r="J43" s="0" t="s">
        <v>107</v>
      </c>
      <c r="K43" s="0" t="s">
        <v>107</v>
      </c>
      <c r="L43" s="15"/>
      <c r="M43" s="15"/>
      <c r="N43" s="15"/>
      <c r="O43" s="15"/>
      <c r="P43" s="15"/>
      <c r="Q43" s="15"/>
    </row>
    <row r="44">
      <c r="A44" s="0" t="s">
        <v>107</v>
      </c>
      <c r="B44" s="0" t="s">
        <v>107</v>
      </c>
      <c r="C44" s="0" t="s">
        <v>107</v>
      </c>
      <c r="D44" s="0" t="s">
        <v>107</v>
      </c>
      <c r="E44" s="0" t="s">
        <v>107</v>
      </c>
      <c r="F44" s="0" t="s">
        <v>107</v>
      </c>
      <c r="G44" s="0" t="s">
        <v>107</v>
      </c>
      <c r="H44" s="0" t="s">
        <v>107</v>
      </c>
      <c r="I44" s="0" t="s">
        <v>107</v>
      </c>
      <c r="J44" s="0" t="s">
        <v>107</v>
      </c>
      <c r="K44" s="0" t="s">
        <v>107</v>
      </c>
      <c r="L44" s="15"/>
      <c r="M44" s="15"/>
      <c r="N44" s="15"/>
      <c r="O44" s="15"/>
      <c r="P44" s="15"/>
      <c r="Q44" s="15"/>
    </row>
    <row r="45">
      <c r="A45" s="0" t="s">
        <v>107</v>
      </c>
      <c r="B45" s="0" t="s">
        <v>107</v>
      </c>
      <c r="C45" s="0" t="s">
        <v>107</v>
      </c>
      <c r="D45" s="0" t="s">
        <v>107</v>
      </c>
      <c r="E45" s="0" t="s">
        <v>107</v>
      </c>
      <c r="F45" s="0" t="s">
        <v>107</v>
      </c>
      <c r="G45" s="0" t="s">
        <v>107</v>
      </c>
      <c r="H45" s="0" t="s">
        <v>107</v>
      </c>
      <c r="I45" s="0" t="s">
        <v>107</v>
      </c>
      <c r="J45" s="0" t="s">
        <v>107</v>
      </c>
      <c r="K45" s="0" t="s">
        <v>107</v>
      </c>
      <c r="L45" s="15"/>
      <c r="M45" s="15"/>
      <c r="N45" s="15"/>
      <c r="O45" s="15"/>
      <c r="P45" s="15"/>
      <c r="Q45" s="15"/>
    </row>
    <row r="46">
      <c r="A46" s="0" t="s">
        <v>107</v>
      </c>
      <c r="B46" s="0" t="s">
        <v>107</v>
      </c>
      <c r="C46" s="0" t="s">
        <v>107</v>
      </c>
      <c r="D46" s="0" t="s">
        <v>107</v>
      </c>
      <c r="E46" s="0" t="s">
        <v>107</v>
      </c>
      <c r="F46" s="0" t="s">
        <v>107</v>
      </c>
      <c r="G46" s="0" t="s">
        <v>107</v>
      </c>
      <c r="H46" s="0" t="s">
        <v>107</v>
      </c>
      <c r="I46" s="0" t="s">
        <v>107</v>
      </c>
      <c r="J46" s="0" t="s">
        <v>107</v>
      </c>
      <c r="K46" s="0" t="s">
        <v>107</v>
      </c>
      <c r="L46" s="15"/>
      <c r="M46" s="15"/>
      <c r="N46" s="15"/>
      <c r="O46" s="15"/>
      <c r="P46" s="15"/>
      <c r="Q46" s="15"/>
    </row>
    <row r="47">
      <c r="A47" s="0" t="s">
        <v>107</v>
      </c>
      <c r="B47" s="0" t="s">
        <v>107</v>
      </c>
      <c r="C47" s="0" t="s">
        <v>107</v>
      </c>
      <c r="D47" s="0" t="s">
        <v>107</v>
      </c>
      <c r="E47" s="0" t="s">
        <v>107</v>
      </c>
      <c r="F47" s="0" t="s">
        <v>107</v>
      </c>
      <c r="G47" s="0" t="s">
        <v>107</v>
      </c>
      <c r="H47" s="0" t="s">
        <v>107</v>
      </c>
      <c r="I47" s="0" t="s">
        <v>107</v>
      </c>
      <c r="J47" s="0" t="s">
        <v>107</v>
      </c>
      <c r="K47" s="0" t="s">
        <v>107</v>
      </c>
      <c r="L47" s="15"/>
      <c r="M47" s="15"/>
      <c r="N47" s="15"/>
      <c r="O47" s="15"/>
      <c r="P47" s="15"/>
      <c r="Q47" s="15"/>
    </row>
    <row r="48">
      <c r="A48" s="0" t="s">
        <v>107</v>
      </c>
      <c r="B48" s="0" t="s">
        <v>107</v>
      </c>
      <c r="C48" s="0" t="s">
        <v>107</v>
      </c>
      <c r="D48" s="0" t="s">
        <v>107</v>
      </c>
      <c r="E48" s="0" t="s">
        <v>107</v>
      </c>
      <c r="F48" s="0" t="s">
        <v>107</v>
      </c>
      <c r="G48" s="0" t="s">
        <v>107</v>
      </c>
      <c r="H48" s="0" t="s">
        <v>107</v>
      </c>
      <c r="I48" s="0" t="s">
        <v>107</v>
      </c>
      <c r="J48" s="0" t="s">
        <v>107</v>
      </c>
      <c r="K48" s="0" t="s">
        <v>107</v>
      </c>
      <c r="L48" s="15"/>
      <c r="M48" s="15"/>
      <c r="N48" s="15"/>
      <c r="O48" s="15"/>
      <c r="P48" s="15"/>
      <c r="Q48" s="15"/>
    </row>
    <row r="49">
      <c r="A49" s="0" t="s">
        <v>107</v>
      </c>
      <c r="B49" s="0" t="s">
        <v>107</v>
      </c>
      <c r="C49" s="0" t="s">
        <v>107</v>
      </c>
      <c r="D49" s="0" t="s">
        <v>107</v>
      </c>
      <c r="E49" s="0" t="s">
        <v>107</v>
      </c>
      <c r="F49" s="0" t="s">
        <v>107</v>
      </c>
      <c r="G49" s="0" t="s">
        <v>107</v>
      </c>
      <c r="H49" s="0" t="s">
        <v>107</v>
      </c>
      <c r="I49" s="0" t="s">
        <v>107</v>
      </c>
      <c r="J49" s="0" t="s">
        <v>107</v>
      </c>
      <c r="K49" s="0" t="s">
        <v>107</v>
      </c>
      <c r="L49" s="15"/>
      <c r="M49" s="15"/>
      <c r="N49" s="15"/>
      <c r="O49" s="15"/>
      <c r="P49" s="15"/>
      <c r="Q49" s="15"/>
    </row>
    <row r="50">
      <c r="A50" s="0" t="s">
        <v>107</v>
      </c>
      <c r="B50" s="0" t="s">
        <v>107</v>
      </c>
      <c r="C50" s="0" t="s">
        <v>107</v>
      </c>
      <c r="D50" s="0" t="s">
        <v>107</v>
      </c>
      <c r="E50" s="0" t="s">
        <v>107</v>
      </c>
      <c r="F50" s="0" t="s">
        <v>107</v>
      </c>
      <c r="G50" s="0" t="s">
        <v>107</v>
      </c>
      <c r="H50" s="0" t="s">
        <v>107</v>
      </c>
      <c r="I50" s="0" t="s">
        <v>107</v>
      </c>
      <c r="J50" s="0" t="s">
        <v>107</v>
      </c>
      <c r="K50" s="0" t="s">
        <v>107</v>
      </c>
      <c r="L50" s="15"/>
      <c r="M50" s="15"/>
      <c r="N50" s="15"/>
      <c r="O50" s="15"/>
      <c r="P50" s="15"/>
      <c r="Q50" s="15"/>
    </row>
    <row r="51">
      <c r="A51" s="0" t="s">
        <v>107</v>
      </c>
      <c r="B51" s="0" t="s">
        <v>107</v>
      </c>
      <c r="C51" s="0" t="s">
        <v>107</v>
      </c>
      <c r="D51" s="0" t="s">
        <v>107</v>
      </c>
      <c r="E51" s="0" t="s">
        <v>107</v>
      </c>
      <c r="F51" s="0" t="s">
        <v>107</v>
      </c>
      <c r="G51" s="0" t="s">
        <v>107</v>
      </c>
      <c r="H51" s="0" t="s">
        <v>107</v>
      </c>
      <c r="I51" s="0" t="s">
        <v>107</v>
      </c>
      <c r="J51" s="0" t="s">
        <v>107</v>
      </c>
      <c r="K51" s="0" t="s">
        <v>107</v>
      </c>
      <c r="L51" s="15"/>
      <c r="M51" s="15"/>
      <c r="N51" s="15"/>
      <c r="O51" s="15"/>
      <c r="P51" s="15"/>
      <c r="Q51" s="15"/>
    </row>
    <row r="52">
      <c r="A52" s="0" t="s">
        <v>107</v>
      </c>
      <c r="B52" s="0" t="s">
        <v>107</v>
      </c>
      <c r="C52" s="0" t="s">
        <v>107</v>
      </c>
      <c r="D52" s="0" t="s">
        <v>107</v>
      </c>
      <c r="E52" s="0" t="s">
        <v>107</v>
      </c>
      <c r="F52" s="0" t="s">
        <v>107</v>
      </c>
      <c r="G52" s="0" t="s">
        <v>107</v>
      </c>
      <c r="H52" s="0" t="s">
        <v>107</v>
      </c>
      <c r="I52" s="0" t="s">
        <v>107</v>
      </c>
      <c r="J52" s="0" t="s">
        <v>107</v>
      </c>
      <c r="K52" s="0" t="s">
        <v>107</v>
      </c>
      <c r="L52" s="15"/>
      <c r="M52" s="15"/>
      <c r="N52" s="15"/>
      <c r="O52" s="15"/>
      <c r="P52" s="15"/>
      <c r="Q52" s="15"/>
    </row>
    <row r="53">
      <c r="A53" s="0" t="s">
        <v>107</v>
      </c>
      <c r="B53" s="0" t="s">
        <v>107</v>
      </c>
      <c r="C53" s="0" t="s">
        <v>107</v>
      </c>
      <c r="D53" s="0" t="s">
        <v>107</v>
      </c>
      <c r="E53" s="0" t="s">
        <v>107</v>
      </c>
      <c r="F53" s="0" t="s">
        <v>107</v>
      </c>
      <c r="G53" s="0" t="s">
        <v>107</v>
      </c>
      <c r="H53" s="0" t="s">
        <v>107</v>
      </c>
      <c r="I53" s="0" t="s">
        <v>107</v>
      </c>
      <c r="J53" s="0" t="s">
        <v>107</v>
      </c>
      <c r="K53" s="0" t="s">
        <v>107</v>
      </c>
      <c r="L53" s="15"/>
      <c r="M53" s="15"/>
      <c r="N53" s="15"/>
      <c r="O53" s="15"/>
      <c r="P53" s="15"/>
      <c r="Q53" s="15"/>
    </row>
    <row r="54">
      <c r="A54" s="0" t="s">
        <v>107</v>
      </c>
      <c r="B54" s="0" t="s">
        <v>107</v>
      </c>
      <c r="C54" s="0" t="s">
        <v>107</v>
      </c>
      <c r="D54" s="0" t="s">
        <v>107</v>
      </c>
      <c r="E54" s="0" t="s">
        <v>107</v>
      </c>
      <c r="F54" s="0" t="s">
        <v>107</v>
      </c>
      <c r="G54" s="0" t="s">
        <v>107</v>
      </c>
      <c r="H54" s="0" t="s">
        <v>107</v>
      </c>
      <c r="I54" s="0" t="s">
        <v>107</v>
      </c>
      <c r="J54" s="0" t="s">
        <v>107</v>
      </c>
      <c r="K54" s="0" t="s">
        <v>107</v>
      </c>
      <c r="L54" s="15"/>
      <c r="M54" s="15"/>
      <c r="N54" s="15"/>
      <c r="O54" s="15"/>
      <c r="P54" s="15"/>
      <c r="Q54" s="15"/>
    </row>
    <row r="55">
      <c r="A55" s="0" t="s">
        <v>107</v>
      </c>
      <c r="B55" s="0" t="s">
        <v>107</v>
      </c>
      <c r="C55" s="0" t="s">
        <v>107</v>
      </c>
      <c r="D55" s="0" t="s">
        <v>107</v>
      </c>
      <c r="E55" s="0" t="s">
        <v>107</v>
      </c>
      <c r="F55" s="0" t="s">
        <v>107</v>
      </c>
      <c r="G55" s="0" t="s">
        <v>107</v>
      </c>
      <c r="H55" s="0" t="s">
        <v>107</v>
      </c>
      <c r="I55" s="0" t="s">
        <v>107</v>
      </c>
      <c r="J55" s="0" t="s">
        <v>107</v>
      </c>
      <c r="K55" s="0" t="s">
        <v>107</v>
      </c>
      <c r="L55" s="15"/>
      <c r="M55" s="15"/>
      <c r="N55" s="15"/>
      <c r="O55" s="15"/>
      <c r="P55" s="15"/>
      <c r="Q55" s="15"/>
    </row>
    <row r="56">
      <c r="A56" s="0" t="s">
        <v>107</v>
      </c>
      <c r="B56" s="0" t="s">
        <v>107</v>
      </c>
      <c r="C56" s="0" t="s">
        <v>107</v>
      </c>
      <c r="D56" s="0" t="s">
        <v>107</v>
      </c>
      <c r="E56" s="0" t="s">
        <v>107</v>
      </c>
      <c r="F56" s="0" t="s">
        <v>107</v>
      </c>
      <c r="G56" s="0" t="s">
        <v>107</v>
      </c>
      <c r="H56" s="0" t="s">
        <v>107</v>
      </c>
      <c r="I56" s="0" t="s">
        <v>107</v>
      </c>
      <c r="J56" s="0" t="s">
        <v>107</v>
      </c>
      <c r="K56" s="0" t="s">
        <v>107</v>
      </c>
      <c r="L56" s="15"/>
      <c r="M56" s="15"/>
      <c r="N56" s="15"/>
      <c r="O56" s="15"/>
      <c r="P56" s="15"/>
      <c r="Q56" s="15"/>
    </row>
    <row r="57">
      <c r="A57" s="0" t="s">
        <v>107</v>
      </c>
      <c r="B57" s="0" t="s">
        <v>107</v>
      </c>
      <c r="C57" s="0" t="s">
        <v>107</v>
      </c>
      <c r="D57" s="0" t="s">
        <v>107</v>
      </c>
      <c r="E57" s="0" t="s">
        <v>107</v>
      </c>
      <c r="F57" s="0" t="s">
        <v>107</v>
      </c>
      <c r="G57" s="0" t="s">
        <v>107</v>
      </c>
      <c r="H57" s="0" t="s">
        <v>107</v>
      </c>
      <c r="I57" s="0" t="s">
        <v>107</v>
      </c>
      <c r="J57" s="0" t="s">
        <v>107</v>
      </c>
      <c r="K57" s="0" t="s">
        <v>107</v>
      </c>
      <c r="L57" s="15"/>
      <c r="M57" s="15"/>
      <c r="N57" s="15"/>
      <c r="O57" s="15"/>
      <c r="P57" s="15"/>
      <c r="Q57" s="15"/>
    </row>
    <row r="58">
      <c r="A58" s="0" t="s">
        <v>107</v>
      </c>
      <c r="B58" s="0" t="s">
        <v>107</v>
      </c>
      <c r="C58" s="0" t="s">
        <v>107</v>
      </c>
      <c r="D58" s="0" t="s">
        <v>107</v>
      </c>
      <c r="E58" s="0" t="s">
        <v>107</v>
      </c>
      <c r="F58" s="0" t="s">
        <v>107</v>
      </c>
      <c r="G58" s="0" t="s">
        <v>107</v>
      </c>
      <c r="H58" s="0" t="s">
        <v>107</v>
      </c>
      <c r="I58" s="0" t="s">
        <v>107</v>
      </c>
      <c r="J58" s="0" t="s">
        <v>107</v>
      </c>
      <c r="K58" s="0" t="s">
        <v>107</v>
      </c>
      <c r="L58" s="15"/>
      <c r="M58" s="15"/>
      <c r="N58" s="15"/>
      <c r="O58" s="15"/>
      <c r="P58" s="15"/>
      <c r="Q58" s="15"/>
    </row>
    <row r="59">
      <c r="A59" s="0" t="s">
        <v>107</v>
      </c>
      <c r="B59" s="0" t="s">
        <v>107</v>
      </c>
      <c r="C59" s="0" t="s">
        <v>107</v>
      </c>
      <c r="D59" s="0" t="s">
        <v>107</v>
      </c>
      <c r="E59" s="0" t="s">
        <v>107</v>
      </c>
      <c r="F59" s="0" t="s">
        <v>107</v>
      </c>
      <c r="G59" s="0" t="s">
        <v>107</v>
      </c>
      <c r="H59" s="0" t="s">
        <v>107</v>
      </c>
      <c r="I59" s="0" t="s">
        <v>107</v>
      </c>
      <c r="J59" s="0" t="s">
        <v>107</v>
      </c>
      <c r="K59" s="0" t="s">
        <v>107</v>
      </c>
      <c r="L59" s="15"/>
      <c r="M59" s="15"/>
      <c r="N59" s="15"/>
      <c r="O59" s="15"/>
      <c r="P59" s="15"/>
      <c r="Q59" s="15"/>
    </row>
    <row r="60">
      <c r="A60" s="0" t="s">
        <v>107</v>
      </c>
      <c r="B60" s="0" t="s">
        <v>107</v>
      </c>
      <c r="C60" s="0" t="s">
        <v>107</v>
      </c>
      <c r="D60" s="0" t="s">
        <v>107</v>
      </c>
      <c r="E60" s="0" t="s">
        <v>107</v>
      </c>
      <c r="F60" s="0" t="s">
        <v>107</v>
      </c>
      <c r="G60" s="0" t="s">
        <v>107</v>
      </c>
      <c r="H60" s="0" t="s">
        <v>107</v>
      </c>
      <c r="I60" s="0" t="s">
        <v>107</v>
      </c>
      <c r="J60" s="0" t="s">
        <v>107</v>
      </c>
      <c r="K60" s="0" t="s">
        <v>107</v>
      </c>
      <c r="L60" s="15"/>
      <c r="M60" s="15"/>
      <c r="N60" s="15"/>
      <c r="O60" s="15"/>
      <c r="P60" s="15"/>
      <c r="Q60" s="15"/>
    </row>
    <row r="61">
      <c r="A61" s="0" t="s">
        <v>107</v>
      </c>
      <c r="B61" s="0" t="s">
        <v>107</v>
      </c>
      <c r="C61" s="0" t="s">
        <v>107</v>
      </c>
      <c r="D61" s="0" t="s">
        <v>107</v>
      </c>
      <c r="E61" s="0" t="s">
        <v>107</v>
      </c>
      <c r="F61" s="0" t="s">
        <v>107</v>
      </c>
      <c r="G61" s="0" t="s">
        <v>107</v>
      </c>
      <c r="H61" s="0" t="s">
        <v>107</v>
      </c>
      <c r="I61" s="0" t="s">
        <v>107</v>
      </c>
      <c r="J61" s="0" t="s">
        <v>107</v>
      </c>
      <c r="K61" s="0" t="s">
        <v>107</v>
      </c>
      <c r="L61" s="15"/>
      <c r="M61" s="15"/>
      <c r="N61" s="15"/>
      <c r="O61" s="15"/>
      <c r="P61" s="15"/>
      <c r="Q61" s="15"/>
    </row>
    <row r="62">
      <c r="A62" s="0" t="s">
        <v>107</v>
      </c>
      <c r="B62" s="0" t="s">
        <v>107</v>
      </c>
      <c r="C62" s="0" t="s">
        <v>107</v>
      </c>
      <c r="D62" s="0" t="s">
        <v>107</v>
      </c>
      <c r="E62" s="0" t="s">
        <v>107</v>
      </c>
      <c r="F62" s="0" t="s">
        <v>107</v>
      </c>
      <c r="G62" s="0" t="s">
        <v>107</v>
      </c>
      <c r="H62" s="0" t="s">
        <v>107</v>
      </c>
      <c r="I62" s="0" t="s">
        <v>107</v>
      </c>
      <c r="J62" s="0" t="s">
        <v>107</v>
      </c>
      <c r="K62" s="0" t="s">
        <v>107</v>
      </c>
      <c r="L62" s="15"/>
      <c r="M62" s="15"/>
      <c r="N62" s="15"/>
      <c r="O62" s="15"/>
      <c r="P62" s="15"/>
      <c r="Q62" s="15"/>
    </row>
    <row r="63">
      <c r="A63" s="0" t="s">
        <v>107</v>
      </c>
      <c r="B63" s="0" t="s">
        <v>107</v>
      </c>
      <c r="C63" s="0" t="s">
        <v>107</v>
      </c>
      <c r="D63" s="0" t="s">
        <v>107</v>
      </c>
      <c r="E63" s="0" t="s">
        <v>107</v>
      </c>
      <c r="F63" s="0" t="s">
        <v>107</v>
      </c>
      <c r="G63" s="0" t="s">
        <v>107</v>
      </c>
      <c r="H63" s="0" t="s">
        <v>107</v>
      </c>
      <c r="I63" s="0" t="s">
        <v>107</v>
      </c>
      <c r="J63" s="0" t="s">
        <v>107</v>
      </c>
      <c r="K63" s="0" t="s">
        <v>107</v>
      </c>
      <c r="L63" s="15"/>
      <c r="M63" s="15"/>
      <c r="N63" s="15"/>
      <c r="O63" s="15"/>
      <c r="P63" s="15"/>
      <c r="Q63" s="15"/>
    </row>
    <row r="64">
      <c r="A64" s="0" t="s">
        <v>107</v>
      </c>
      <c r="B64" s="0" t="s">
        <v>107</v>
      </c>
      <c r="C64" s="0" t="s">
        <v>107</v>
      </c>
      <c r="D64" s="0" t="s">
        <v>107</v>
      </c>
      <c r="E64" s="0" t="s">
        <v>107</v>
      </c>
      <c r="F64" s="0" t="s">
        <v>107</v>
      </c>
      <c r="G64" s="0" t="s">
        <v>107</v>
      </c>
      <c r="H64" s="0" t="s">
        <v>107</v>
      </c>
      <c r="I64" s="0" t="s">
        <v>107</v>
      </c>
      <c r="J64" s="0" t="s">
        <v>107</v>
      </c>
      <c r="K64" s="0" t="s">
        <v>107</v>
      </c>
      <c r="L64" s="15"/>
      <c r="M64" s="15"/>
      <c r="N64" s="15"/>
      <c r="O64" s="15"/>
      <c r="P64" s="15"/>
      <c r="Q64" s="15"/>
    </row>
    <row r="65">
      <c r="A65" s="0" t="s">
        <v>107</v>
      </c>
      <c r="B65" s="0" t="s">
        <v>107</v>
      </c>
      <c r="C65" s="0" t="s">
        <v>107</v>
      </c>
      <c r="D65" s="0" t="s">
        <v>107</v>
      </c>
      <c r="E65" s="0" t="s">
        <v>107</v>
      </c>
      <c r="F65" s="0" t="s">
        <v>107</v>
      </c>
      <c r="G65" s="0" t="s">
        <v>107</v>
      </c>
      <c r="H65" s="0" t="s">
        <v>107</v>
      </c>
      <c r="I65" s="0" t="s">
        <v>107</v>
      </c>
      <c r="J65" s="0" t="s">
        <v>107</v>
      </c>
      <c r="K65" s="0" t="s">
        <v>107</v>
      </c>
      <c r="L65" s="15"/>
      <c r="M65" s="15"/>
      <c r="N65" s="15"/>
      <c r="O65" s="15"/>
      <c r="P65" s="15"/>
      <c r="Q65" s="15"/>
    </row>
    <row r="66">
      <c r="A66" s="0" t="s">
        <v>107</v>
      </c>
      <c r="B66" s="0" t="s">
        <v>107</v>
      </c>
      <c r="C66" s="0" t="s">
        <v>107</v>
      </c>
      <c r="D66" s="0" t="s">
        <v>107</v>
      </c>
      <c r="E66" s="0" t="s">
        <v>107</v>
      </c>
      <c r="F66" s="0" t="s">
        <v>107</v>
      </c>
      <c r="G66" s="0" t="s">
        <v>107</v>
      </c>
      <c r="H66" s="0" t="s">
        <v>107</v>
      </c>
      <c r="I66" s="0" t="s">
        <v>107</v>
      </c>
      <c r="J66" s="0" t="s">
        <v>107</v>
      </c>
      <c r="K66" s="0" t="s">
        <v>107</v>
      </c>
      <c r="L66" s="15"/>
      <c r="M66" s="15"/>
      <c r="N66" s="15"/>
      <c r="O66" s="15"/>
      <c r="P66" s="15"/>
      <c r="Q66" s="15"/>
    </row>
    <row r="67">
      <c r="A67" s="0" t="s">
        <v>107</v>
      </c>
      <c r="B67" s="0" t="s">
        <v>107</v>
      </c>
      <c r="C67" s="0" t="s">
        <v>107</v>
      </c>
      <c r="D67" s="0" t="s">
        <v>107</v>
      </c>
      <c r="E67" s="0" t="s">
        <v>107</v>
      </c>
      <c r="F67" s="0" t="s">
        <v>107</v>
      </c>
      <c r="G67" s="0" t="s">
        <v>107</v>
      </c>
      <c r="H67" s="0" t="s">
        <v>107</v>
      </c>
      <c r="I67" s="0" t="s">
        <v>107</v>
      </c>
      <c r="J67" s="0" t="s">
        <v>107</v>
      </c>
      <c r="K67" s="0" t="s">
        <v>107</v>
      </c>
      <c r="L67" s="15"/>
      <c r="M67" s="15"/>
      <c r="N67" s="15"/>
      <c r="O67" s="15"/>
      <c r="P67" s="15"/>
      <c r="Q67" s="15"/>
    </row>
    <row r="68">
      <c r="A68" s="0" t="s">
        <v>107</v>
      </c>
      <c r="B68" s="0" t="s">
        <v>107</v>
      </c>
      <c r="C68" s="0" t="s">
        <v>107</v>
      </c>
      <c r="D68" s="0" t="s">
        <v>107</v>
      </c>
      <c r="E68" s="0" t="s">
        <v>107</v>
      </c>
      <c r="F68" s="0" t="s">
        <v>107</v>
      </c>
      <c r="G68" s="0" t="s">
        <v>107</v>
      </c>
      <c r="H68" s="0" t="s">
        <v>107</v>
      </c>
      <c r="I68" s="0" t="s">
        <v>107</v>
      </c>
      <c r="J68" s="0" t="s">
        <v>107</v>
      </c>
      <c r="K68" s="0" t="s">
        <v>107</v>
      </c>
      <c r="L68" s="15"/>
      <c r="M68" s="15"/>
      <c r="N68" s="15"/>
      <c r="O68" s="15"/>
      <c r="P68" s="15"/>
      <c r="Q68" s="15"/>
    </row>
    <row r="69">
      <c r="A69" s="0" t="s">
        <v>107</v>
      </c>
      <c r="B69" s="0" t="s">
        <v>107</v>
      </c>
      <c r="C69" s="0" t="s">
        <v>107</v>
      </c>
      <c r="D69" s="0" t="s">
        <v>107</v>
      </c>
      <c r="E69" s="0" t="s">
        <v>107</v>
      </c>
      <c r="F69" s="0" t="s">
        <v>107</v>
      </c>
      <c r="G69" s="0" t="s">
        <v>107</v>
      </c>
      <c r="H69" s="0" t="s">
        <v>107</v>
      </c>
      <c r="I69" s="0" t="s">
        <v>107</v>
      </c>
      <c r="J69" s="0" t="s">
        <v>107</v>
      </c>
      <c r="K69" s="0" t="s">
        <v>107</v>
      </c>
      <c r="L69" s="15"/>
      <c r="M69" s="15"/>
      <c r="N69" s="15"/>
      <c r="O69" s="15"/>
      <c r="P69" s="15"/>
      <c r="Q69" s="15"/>
    </row>
    <row r="70">
      <c r="A70" s="0" t="s">
        <v>107</v>
      </c>
      <c r="B70" s="0" t="s">
        <v>107</v>
      </c>
      <c r="C70" s="0" t="s">
        <v>107</v>
      </c>
      <c r="D70" s="0" t="s">
        <v>107</v>
      </c>
      <c r="E70" s="0" t="s">
        <v>107</v>
      </c>
      <c r="F70" s="0" t="s">
        <v>107</v>
      </c>
      <c r="G70" s="0" t="s">
        <v>107</v>
      </c>
      <c r="H70" s="0" t="s">
        <v>107</v>
      </c>
      <c r="I70" s="0" t="s">
        <v>107</v>
      </c>
      <c r="J70" s="0" t="s">
        <v>107</v>
      </c>
      <c r="K70" s="0" t="s">
        <v>107</v>
      </c>
      <c r="L70" s="15"/>
      <c r="M70" s="15"/>
      <c r="N70" s="15"/>
      <c r="O70" s="15"/>
      <c r="P70" s="15"/>
      <c r="Q70" s="15"/>
    </row>
    <row r="71">
      <c r="A71" s="0" t="s">
        <v>107</v>
      </c>
      <c r="B71" s="0" t="s">
        <v>107</v>
      </c>
      <c r="C71" s="0" t="s">
        <v>107</v>
      </c>
      <c r="D71" s="0" t="s">
        <v>107</v>
      </c>
      <c r="E71" s="0" t="s">
        <v>107</v>
      </c>
      <c r="F71" s="0" t="s">
        <v>107</v>
      </c>
      <c r="G71" s="0" t="s">
        <v>107</v>
      </c>
      <c r="H71" s="0" t="s">
        <v>107</v>
      </c>
      <c r="I71" s="0" t="s">
        <v>107</v>
      </c>
      <c r="J71" s="0" t="s">
        <v>107</v>
      </c>
      <c r="K71" s="0" t="s">
        <v>107</v>
      </c>
      <c r="L71" s="15"/>
      <c r="M71" s="15"/>
      <c r="N71" s="15"/>
      <c r="O71" s="15"/>
      <c r="P71" s="15"/>
      <c r="Q71" s="15"/>
    </row>
    <row r="72">
      <c r="A72" s="0" t="s">
        <v>107</v>
      </c>
      <c r="B72" s="0" t="s">
        <v>107</v>
      </c>
      <c r="C72" s="0" t="s">
        <v>107</v>
      </c>
      <c r="D72" s="0" t="s">
        <v>107</v>
      </c>
      <c r="E72" s="0" t="s">
        <v>107</v>
      </c>
      <c r="F72" s="0" t="s">
        <v>107</v>
      </c>
      <c r="G72" s="0" t="s">
        <v>107</v>
      </c>
      <c r="H72" s="0" t="s">
        <v>107</v>
      </c>
      <c r="I72" s="0" t="s">
        <v>107</v>
      </c>
      <c r="J72" s="0" t="s">
        <v>107</v>
      </c>
      <c r="K72" s="0" t="s">
        <v>107</v>
      </c>
      <c r="L72" s="15"/>
      <c r="M72" s="15"/>
      <c r="N72" s="15"/>
      <c r="O72" s="15"/>
      <c r="P72" s="15"/>
      <c r="Q72" s="15"/>
    </row>
    <row r="73">
      <c r="A73" s="0" t="s">
        <v>107</v>
      </c>
      <c r="B73" s="0" t="s">
        <v>107</v>
      </c>
      <c r="C73" s="0" t="s">
        <v>107</v>
      </c>
      <c r="D73" s="0" t="s">
        <v>107</v>
      </c>
      <c r="E73" s="0" t="s">
        <v>107</v>
      </c>
      <c r="F73" s="0" t="s">
        <v>107</v>
      </c>
      <c r="G73" s="0" t="s">
        <v>107</v>
      </c>
      <c r="H73" s="0" t="s">
        <v>107</v>
      </c>
      <c r="I73" s="0" t="s">
        <v>107</v>
      </c>
      <c r="J73" s="0" t="s">
        <v>107</v>
      </c>
      <c r="K73" s="0" t="s">
        <v>107</v>
      </c>
      <c r="L73" s="15"/>
      <c r="M73" s="15"/>
      <c r="N73" s="15"/>
      <c r="O73" s="15"/>
      <c r="P73" s="15"/>
      <c r="Q73" s="15"/>
    </row>
    <row r="74">
      <c r="A74" s="0" t="s">
        <v>107</v>
      </c>
      <c r="B74" s="0" t="s">
        <v>107</v>
      </c>
      <c r="C74" s="0" t="s">
        <v>107</v>
      </c>
      <c r="D74" s="0" t="s">
        <v>107</v>
      </c>
      <c r="E74" s="0" t="s">
        <v>107</v>
      </c>
      <c r="F74" s="0" t="s">
        <v>107</v>
      </c>
      <c r="G74" s="0" t="s">
        <v>107</v>
      </c>
      <c r="H74" s="0" t="s">
        <v>107</v>
      </c>
      <c r="I74" s="0" t="s">
        <v>107</v>
      </c>
      <c r="J74" s="0" t="s">
        <v>107</v>
      </c>
      <c r="K74" s="0" t="s">
        <v>107</v>
      </c>
      <c r="L74" s="15"/>
      <c r="M74" s="15"/>
      <c r="N74" s="15"/>
      <c r="O74" s="15"/>
      <c r="P74" s="15"/>
      <c r="Q74" s="15"/>
    </row>
    <row r="75">
      <c r="A75" s="0" t="s">
        <v>107</v>
      </c>
      <c r="B75" s="0" t="s">
        <v>107</v>
      </c>
      <c r="C75" s="0" t="s">
        <v>107</v>
      </c>
      <c r="D75" s="0" t="s">
        <v>107</v>
      </c>
      <c r="E75" s="0" t="s">
        <v>107</v>
      </c>
      <c r="F75" s="0" t="s">
        <v>107</v>
      </c>
      <c r="G75" s="0" t="s">
        <v>107</v>
      </c>
      <c r="H75" s="0" t="s">
        <v>107</v>
      </c>
      <c r="I75" s="0" t="s">
        <v>107</v>
      </c>
      <c r="J75" s="0" t="s">
        <v>107</v>
      </c>
      <c r="K75" s="0" t="s">
        <v>107</v>
      </c>
      <c r="L75" s="15"/>
      <c r="M75" s="15"/>
      <c r="N75" s="15"/>
      <c r="O75" s="15"/>
      <c r="P75" s="15"/>
      <c r="Q75" s="15"/>
    </row>
    <row r="76">
      <c r="A76" s="0" t="s">
        <v>107</v>
      </c>
      <c r="B76" s="0" t="s">
        <v>107</v>
      </c>
      <c r="C76" s="0" t="s">
        <v>107</v>
      </c>
      <c r="D76" s="0" t="s">
        <v>107</v>
      </c>
      <c r="E76" s="0" t="s">
        <v>107</v>
      </c>
      <c r="F76" s="0" t="s">
        <v>107</v>
      </c>
      <c r="G76" s="0" t="s">
        <v>107</v>
      </c>
      <c r="H76" s="0" t="s">
        <v>107</v>
      </c>
      <c r="I76" s="0" t="s">
        <v>107</v>
      </c>
      <c r="J76" s="0" t="s">
        <v>107</v>
      </c>
      <c r="K76" s="0" t="s">
        <v>107</v>
      </c>
      <c r="L76" s="15"/>
      <c r="M76" s="15"/>
      <c r="N76" s="15"/>
      <c r="O76" s="15"/>
      <c r="P76" s="15"/>
      <c r="Q76" s="15"/>
    </row>
    <row r="77">
      <c r="A77" s="0" t="s">
        <v>107</v>
      </c>
      <c r="B77" s="0" t="s">
        <v>107</v>
      </c>
      <c r="C77" s="0" t="s">
        <v>107</v>
      </c>
      <c r="D77" s="0" t="s">
        <v>107</v>
      </c>
      <c r="E77" s="0" t="s">
        <v>107</v>
      </c>
      <c r="F77" s="0" t="s">
        <v>107</v>
      </c>
      <c r="G77" s="0" t="s">
        <v>107</v>
      </c>
      <c r="H77" s="0" t="s">
        <v>107</v>
      </c>
      <c r="I77" s="0" t="s">
        <v>107</v>
      </c>
      <c r="J77" s="0" t="s">
        <v>107</v>
      </c>
      <c r="K77" s="0" t="s">
        <v>107</v>
      </c>
      <c r="L77" s="15"/>
      <c r="M77" s="15"/>
      <c r="N77" s="15"/>
      <c r="O77" s="15"/>
      <c r="P77" s="15"/>
      <c r="Q77" s="15"/>
    </row>
    <row r="78">
      <c r="A78" s="0" t="s">
        <v>107</v>
      </c>
      <c r="B78" s="0" t="s">
        <v>107</v>
      </c>
      <c r="C78" s="0" t="s">
        <v>107</v>
      </c>
      <c r="D78" s="0" t="s">
        <v>107</v>
      </c>
      <c r="E78" s="0" t="s">
        <v>107</v>
      </c>
      <c r="F78" s="0" t="s">
        <v>107</v>
      </c>
      <c r="G78" s="0" t="s">
        <v>107</v>
      </c>
      <c r="H78" s="0" t="s">
        <v>107</v>
      </c>
      <c r="I78" s="0" t="s">
        <v>107</v>
      </c>
      <c r="J78" s="0" t="s">
        <v>107</v>
      </c>
      <c r="K78" s="0" t="s">
        <v>107</v>
      </c>
      <c r="L78" s="15"/>
      <c r="M78" s="15"/>
      <c r="N78" s="15"/>
      <c r="O78" s="15"/>
      <c r="P78" s="15"/>
      <c r="Q78" s="15"/>
    </row>
    <row r="79">
      <c r="A79" s="0" t="s">
        <v>107</v>
      </c>
      <c r="B79" s="0" t="s">
        <v>107</v>
      </c>
      <c r="C79" s="0" t="s">
        <v>107</v>
      </c>
      <c r="D79" s="0" t="s">
        <v>107</v>
      </c>
      <c r="E79" s="0" t="s">
        <v>107</v>
      </c>
      <c r="F79" s="0" t="s">
        <v>107</v>
      </c>
      <c r="G79" s="0" t="s">
        <v>107</v>
      </c>
      <c r="H79" s="0" t="s">
        <v>107</v>
      </c>
      <c r="I79" s="0" t="s">
        <v>107</v>
      </c>
      <c r="J79" s="0" t="s">
        <v>107</v>
      </c>
      <c r="K79" s="0" t="s">
        <v>107</v>
      </c>
      <c r="L79" s="15"/>
      <c r="M79" s="15"/>
      <c r="N79" s="15"/>
      <c r="O79" s="15"/>
      <c r="P79" s="15"/>
      <c r="Q79" s="15"/>
    </row>
    <row r="80">
      <c r="A80" s="0" t="s">
        <v>107</v>
      </c>
      <c r="B80" s="0" t="s">
        <v>107</v>
      </c>
      <c r="C80" s="0" t="s">
        <v>107</v>
      </c>
      <c r="D80" s="0" t="s">
        <v>107</v>
      </c>
      <c r="E80" s="0" t="s">
        <v>107</v>
      </c>
      <c r="F80" s="0" t="s">
        <v>107</v>
      </c>
      <c r="G80" s="0" t="s">
        <v>107</v>
      </c>
      <c r="H80" s="0" t="s">
        <v>107</v>
      </c>
      <c r="I80" s="0" t="s">
        <v>107</v>
      </c>
      <c r="J80" s="0" t="s">
        <v>107</v>
      </c>
      <c r="K80" s="0" t="s">
        <v>107</v>
      </c>
      <c r="L80" s="15"/>
      <c r="M80" s="15"/>
      <c r="N80" s="15"/>
      <c r="O80" s="15"/>
      <c r="P80" s="15"/>
      <c r="Q80" s="15"/>
    </row>
    <row r="81">
      <c r="A81" s="0" t="s">
        <v>107</v>
      </c>
      <c r="B81" s="0" t="s">
        <v>107</v>
      </c>
      <c r="C81" s="0" t="s">
        <v>107</v>
      </c>
      <c r="D81" s="0" t="s">
        <v>107</v>
      </c>
      <c r="E81" s="0" t="s">
        <v>107</v>
      </c>
      <c r="F81" s="0" t="s">
        <v>107</v>
      </c>
      <c r="G81" s="0" t="s">
        <v>107</v>
      </c>
      <c r="H81" s="0" t="s">
        <v>107</v>
      </c>
      <c r="I81" s="0" t="s">
        <v>107</v>
      </c>
      <c r="J81" s="0" t="s">
        <v>107</v>
      </c>
      <c r="K81" s="0" t="s">
        <v>107</v>
      </c>
      <c r="L81" s="15"/>
      <c r="M81" s="15"/>
      <c r="N81" s="15"/>
      <c r="O81" s="15"/>
      <c r="P81" s="15"/>
      <c r="Q81" s="15"/>
    </row>
    <row r="82">
      <c r="A82" s="0" t="s">
        <v>107</v>
      </c>
      <c r="B82" s="0" t="s">
        <v>107</v>
      </c>
      <c r="C82" s="0" t="s">
        <v>107</v>
      </c>
      <c r="D82" s="0" t="s">
        <v>107</v>
      </c>
      <c r="E82" s="0" t="s">
        <v>107</v>
      </c>
      <c r="F82" s="0" t="s">
        <v>107</v>
      </c>
      <c r="G82" s="0" t="s">
        <v>107</v>
      </c>
      <c r="H82" s="0" t="s">
        <v>107</v>
      </c>
      <c r="I82" s="0" t="s">
        <v>107</v>
      </c>
      <c r="J82" s="0" t="s">
        <v>107</v>
      </c>
      <c r="K82" s="0" t="s">
        <v>107</v>
      </c>
      <c r="L82" s="15"/>
      <c r="M82" s="15"/>
      <c r="N82" s="15"/>
      <c r="O82" s="15"/>
      <c r="P82" s="15"/>
      <c r="Q82" s="15"/>
    </row>
    <row r="83">
      <c r="A83" s="0" t="s">
        <v>107</v>
      </c>
      <c r="B83" s="0" t="s">
        <v>107</v>
      </c>
      <c r="C83" s="0" t="s">
        <v>107</v>
      </c>
      <c r="D83" s="0" t="s">
        <v>107</v>
      </c>
      <c r="E83" s="0" t="s">
        <v>107</v>
      </c>
      <c r="F83" s="0" t="s">
        <v>107</v>
      </c>
      <c r="G83" s="0" t="s">
        <v>107</v>
      </c>
      <c r="H83" s="0" t="s">
        <v>107</v>
      </c>
      <c r="I83" s="0" t="s">
        <v>107</v>
      </c>
      <c r="J83" s="0" t="s">
        <v>107</v>
      </c>
      <c r="K83" s="0" t="s">
        <v>107</v>
      </c>
      <c r="L83" s="15"/>
      <c r="M83" s="15"/>
      <c r="N83" s="15"/>
      <c r="O83" s="15"/>
      <c r="P83" s="15"/>
      <c r="Q83" s="15"/>
    </row>
    <row r="84">
      <c r="A84" s="0" t="s">
        <v>107</v>
      </c>
      <c r="B84" s="0" t="s">
        <v>107</v>
      </c>
      <c r="C84" s="0" t="s">
        <v>107</v>
      </c>
      <c r="D84" s="0" t="s">
        <v>107</v>
      </c>
      <c r="E84" s="0" t="s">
        <v>107</v>
      </c>
      <c r="F84" s="0" t="s">
        <v>107</v>
      </c>
      <c r="G84" s="0" t="s">
        <v>107</v>
      </c>
      <c r="H84" s="0" t="s">
        <v>107</v>
      </c>
      <c r="I84" s="0" t="s">
        <v>107</v>
      </c>
      <c r="J84" s="0" t="s">
        <v>107</v>
      </c>
      <c r="K84" s="0" t="s">
        <v>107</v>
      </c>
      <c r="L84" s="15"/>
      <c r="M84" s="15"/>
      <c r="N84" s="15"/>
      <c r="O84" s="15"/>
      <c r="P84" s="15"/>
      <c r="Q84" s="15"/>
    </row>
    <row r="85">
      <c r="A85" s="0" t="s">
        <v>107</v>
      </c>
      <c r="B85" s="0" t="s">
        <v>107</v>
      </c>
      <c r="C85" s="0" t="s">
        <v>107</v>
      </c>
      <c r="D85" s="0" t="s">
        <v>107</v>
      </c>
      <c r="E85" s="0" t="s">
        <v>107</v>
      </c>
      <c r="F85" s="0" t="s">
        <v>107</v>
      </c>
      <c r="G85" s="0" t="s">
        <v>107</v>
      </c>
      <c r="H85" s="0" t="s">
        <v>107</v>
      </c>
      <c r="I85" s="0" t="s">
        <v>107</v>
      </c>
      <c r="J85" s="0" t="s">
        <v>107</v>
      </c>
      <c r="K85" s="0" t="s">
        <v>107</v>
      </c>
      <c r="L85" s="15"/>
      <c r="M85" s="15"/>
      <c r="N85" s="15"/>
      <c r="O85" s="15"/>
      <c r="P85" s="15"/>
      <c r="Q85" s="15"/>
    </row>
    <row r="86">
      <c r="A86" s="0" t="s">
        <v>107</v>
      </c>
      <c r="B86" s="0" t="s">
        <v>107</v>
      </c>
      <c r="C86" s="0" t="s">
        <v>107</v>
      </c>
      <c r="D86" s="0" t="s">
        <v>107</v>
      </c>
      <c r="E86" s="0" t="s">
        <v>107</v>
      </c>
      <c r="F86" s="0" t="s">
        <v>107</v>
      </c>
      <c r="G86" s="0" t="s">
        <v>107</v>
      </c>
      <c r="H86" s="0" t="s">
        <v>107</v>
      </c>
      <c r="I86" s="0" t="s">
        <v>107</v>
      </c>
      <c r="J86" s="0" t="s">
        <v>107</v>
      </c>
      <c r="K86" s="0" t="s">
        <v>107</v>
      </c>
      <c r="L86" s="15"/>
      <c r="M86" s="15"/>
      <c r="N86" s="15"/>
      <c r="O86" s="15"/>
      <c r="P86" s="15"/>
      <c r="Q86" s="15"/>
    </row>
    <row r="87">
      <c r="A87" s="0" t="s">
        <v>107</v>
      </c>
      <c r="B87" s="0" t="s">
        <v>107</v>
      </c>
      <c r="C87" s="0" t="s">
        <v>107</v>
      </c>
      <c r="D87" s="0" t="s">
        <v>107</v>
      </c>
      <c r="E87" s="0" t="s">
        <v>107</v>
      </c>
      <c r="F87" s="0" t="s">
        <v>107</v>
      </c>
      <c r="G87" s="0" t="s">
        <v>107</v>
      </c>
      <c r="H87" s="0" t="s">
        <v>107</v>
      </c>
      <c r="I87" s="0" t="s">
        <v>107</v>
      </c>
      <c r="J87" s="0" t="s">
        <v>107</v>
      </c>
      <c r="K87" s="0" t="s">
        <v>107</v>
      </c>
      <c r="L87" s="15"/>
      <c r="M87" s="15"/>
      <c r="N87" s="15"/>
      <c r="O87" s="15"/>
      <c r="P87" s="15"/>
      <c r="Q87" s="15"/>
    </row>
    <row r="88">
      <c r="A88" s="0" t="s">
        <v>107</v>
      </c>
      <c r="B88" s="0" t="s">
        <v>107</v>
      </c>
      <c r="C88" s="0" t="s">
        <v>107</v>
      </c>
      <c r="D88" s="0" t="s">
        <v>107</v>
      </c>
      <c r="E88" s="0" t="s">
        <v>107</v>
      </c>
      <c r="F88" s="0" t="s">
        <v>107</v>
      </c>
      <c r="G88" s="0" t="s">
        <v>107</v>
      </c>
      <c r="H88" s="0" t="s">
        <v>107</v>
      </c>
      <c r="I88" s="0" t="s">
        <v>107</v>
      </c>
      <c r="J88" s="0" t="s">
        <v>107</v>
      </c>
      <c r="K88" s="0" t="s">
        <v>107</v>
      </c>
      <c r="L88" s="15"/>
      <c r="M88" s="15"/>
      <c r="N88" s="15"/>
      <c r="O88" s="15"/>
      <c r="P88" s="15"/>
      <c r="Q88" s="15"/>
    </row>
    <row r="89">
      <c r="A89" s="0" t="s">
        <v>107</v>
      </c>
      <c r="B89" s="0" t="s">
        <v>107</v>
      </c>
      <c r="C89" s="0" t="s">
        <v>107</v>
      </c>
      <c r="D89" s="0" t="s">
        <v>107</v>
      </c>
      <c r="E89" s="0" t="s">
        <v>107</v>
      </c>
      <c r="F89" s="0" t="s">
        <v>107</v>
      </c>
      <c r="G89" s="0" t="s">
        <v>107</v>
      </c>
      <c r="H89" s="0" t="s">
        <v>107</v>
      </c>
      <c r="I89" s="0" t="s">
        <v>107</v>
      </c>
      <c r="J89" s="0" t="s">
        <v>107</v>
      </c>
      <c r="K89" s="0" t="s">
        <v>107</v>
      </c>
      <c r="L89" s="15"/>
      <c r="M89" s="15"/>
      <c r="N89" s="15"/>
      <c r="O89" s="15"/>
      <c r="P89" s="15"/>
      <c r="Q89" s="15"/>
    </row>
    <row r="90">
      <c r="A90" s="0" t="s">
        <v>107</v>
      </c>
      <c r="B90" s="0" t="s">
        <v>107</v>
      </c>
      <c r="C90" s="0" t="s">
        <v>107</v>
      </c>
      <c r="D90" s="0" t="s">
        <v>107</v>
      </c>
      <c r="E90" s="0" t="s">
        <v>107</v>
      </c>
      <c r="F90" s="0" t="s">
        <v>107</v>
      </c>
      <c r="G90" s="0" t="s">
        <v>107</v>
      </c>
      <c r="H90" s="0" t="s">
        <v>107</v>
      </c>
      <c r="I90" s="0" t="s">
        <v>107</v>
      </c>
      <c r="J90" s="0" t="s">
        <v>107</v>
      </c>
      <c r="K90" s="0" t="s">
        <v>107</v>
      </c>
      <c r="L90" s="15"/>
      <c r="M90" s="15"/>
      <c r="N90" s="15"/>
      <c r="O90" s="15"/>
      <c r="P90" s="15"/>
      <c r="Q90" s="15"/>
    </row>
    <row r="91">
      <c r="A91" s="0" t="s">
        <v>107</v>
      </c>
      <c r="B91" s="0" t="s">
        <v>107</v>
      </c>
      <c r="C91" s="0" t="s">
        <v>107</v>
      </c>
      <c r="D91" s="0" t="s">
        <v>107</v>
      </c>
      <c r="E91" s="0" t="s">
        <v>107</v>
      </c>
      <c r="F91" s="0" t="s">
        <v>107</v>
      </c>
      <c r="G91" s="0" t="s">
        <v>107</v>
      </c>
      <c r="H91" s="0" t="s">
        <v>107</v>
      </c>
      <c r="I91" s="0" t="s">
        <v>107</v>
      </c>
      <c r="J91" s="0" t="s">
        <v>107</v>
      </c>
      <c r="K91" s="0" t="s">
        <v>107</v>
      </c>
      <c r="L91" s="15"/>
      <c r="M91" s="15"/>
      <c r="N91" s="15"/>
      <c r="O91" s="15"/>
      <c r="P91" s="15"/>
      <c r="Q91" s="15"/>
    </row>
    <row r="92">
      <c r="A92" s="0" t="s">
        <v>107</v>
      </c>
      <c r="B92" s="0" t="s">
        <v>107</v>
      </c>
      <c r="C92" s="0" t="s">
        <v>107</v>
      </c>
      <c r="D92" s="0" t="s">
        <v>107</v>
      </c>
      <c r="E92" s="0" t="s">
        <v>107</v>
      </c>
      <c r="F92" s="0" t="s">
        <v>107</v>
      </c>
      <c r="G92" s="0" t="s">
        <v>107</v>
      </c>
      <c r="H92" s="0" t="s">
        <v>107</v>
      </c>
      <c r="I92" s="0" t="s">
        <v>107</v>
      </c>
      <c r="J92" s="0" t="s">
        <v>107</v>
      </c>
      <c r="K92" s="0" t="s">
        <v>107</v>
      </c>
      <c r="L92" s="15"/>
      <c r="M92" s="15"/>
      <c r="N92" s="15"/>
      <c r="O92" s="15"/>
      <c r="P92" s="15"/>
      <c r="Q92" s="15"/>
    </row>
    <row r="93">
      <c r="A93" s="0" t="s">
        <v>107</v>
      </c>
      <c r="B93" s="0" t="s">
        <v>107</v>
      </c>
      <c r="C93" s="0" t="s">
        <v>107</v>
      </c>
      <c r="D93" s="0" t="s">
        <v>107</v>
      </c>
      <c r="E93" s="0" t="s">
        <v>107</v>
      </c>
      <c r="F93" s="0" t="s">
        <v>107</v>
      </c>
      <c r="G93" s="0" t="s">
        <v>107</v>
      </c>
      <c r="H93" s="0" t="s">
        <v>107</v>
      </c>
      <c r="I93" s="0" t="s">
        <v>107</v>
      </c>
      <c r="J93" s="0" t="s">
        <v>107</v>
      </c>
      <c r="K93" s="0" t="s">
        <v>107</v>
      </c>
      <c r="L93" s="15"/>
      <c r="M93" s="15"/>
      <c r="N93" s="15"/>
      <c r="O93" s="15"/>
      <c r="P93" s="15"/>
      <c r="Q93" s="15"/>
    </row>
    <row r="94">
      <c r="A94" s="0" t="s">
        <v>107</v>
      </c>
      <c r="B94" s="0" t="s">
        <v>107</v>
      </c>
      <c r="C94" s="0" t="s">
        <v>107</v>
      </c>
      <c r="D94" s="0" t="s">
        <v>107</v>
      </c>
      <c r="E94" s="0" t="s">
        <v>107</v>
      </c>
      <c r="F94" s="0" t="s">
        <v>107</v>
      </c>
      <c r="G94" s="0" t="s">
        <v>107</v>
      </c>
      <c r="H94" s="0" t="s">
        <v>107</v>
      </c>
      <c r="I94" s="0" t="s">
        <v>107</v>
      </c>
      <c r="J94" s="0" t="s">
        <v>107</v>
      </c>
      <c r="K94" s="0" t="s">
        <v>107</v>
      </c>
      <c r="L94" s="15"/>
      <c r="M94" s="15"/>
      <c r="N94" s="15"/>
      <c r="O94" s="15"/>
      <c r="P94" s="15"/>
      <c r="Q94" s="15"/>
    </row>
    <row r="95">
      <c r="A95" s="0" t="s">
        <v>107</v>
      </c>
      <c r="B95" s="0" t="s">
        <v>107</v>
      </c>
      <c r="C95" s="0" t="s">
        <v>107</v>
      </c>
      <c r="D95" s="0" t="s">
        <v>107</v>
      </c>
      <c r="E95" s="0" t="s">
        <v>107</v>
      </c>
      <c r="F95" s="0" t="s">
        <v>107</v>
      </c>
      <c r="G95" s="0" t="s">
        <v>107</v>
      </c>
      <c r="H95" s="0" t="s">
        <v>107</v>
      </c>
      <c r="I95" s="0" t="s">
        <v>107</v>
      </c>
      <c r="J95" s="0" t="s">
        <v>107</v>
      </c>
      <c r="K95" s="0" t="s">
        <v>107</v>
      </c>
      <c r="L95" s="15"/>
      <c r="M95" s="15"/>
      <c r="N95" s="15"/>
      <c r="O95" s="15"/>
      <c r="P95" s="15"/>
      <c r="Q95" s="15"/>
    </row>
    <row r="96">
      <c r="A96" s="0" t="s">
        <v>107</v>
      </c>
      <c r="B96" s="0" t="s">
        <v>107</v>
      </c>
      <c r="C96" s="0" t="s">
        <v>107</v>
      </c>
      <c r="D96" s="0" t="s">
        <v>107</v>
      </c>
      <c r="E96" s="0" t="s">
        <v>107</v>
      </c>
      <c r="F96" s="0" t="s">
        <v>107</v>
      </c>
      <c r="G96" s="0" t="s">
        <v>107</v>
      </c>
      <c r="H96" s="0" t="s">
        <v>107</v>
      </c>
      <c r="I96" s="0" t="s">
        <v>107</v>
      </c>
      <c r="J96" s="0" t="s">
        <v>107</v>
      </c>
      <c r="K96" s="0" t="s">
        <v>107</v>
      </c>
      <c r="L96" s="15"/>
      <c r="M96" s="15"/>
      <c r="N96" s="15"/>
      <c r="O96" s="15"/>
      <c r="P96" s="15"/>
      <c r="Q96" s="15"/>
    </row>
    <row r="97">
      <c r="A97" s="0" t="s">
        <v>107</v>
      </c>
      <c r="B97" s="0" t="s">
        <v>107</v>
      </c>
      <c r="C97" s="0" t="s">
        <v>107</v>
      </c>
      <c r="D97" s="0" t="s">
        <v>107</v>
      </c>
      <c r="E97" s="0" t="s">
        <v>107</v>
      </c>
      <c r="F97" s="0" t="s">
        <v>107</v>
      </c>
      <c r="G97" s="0" t="s">
        <v>107</v>
      </c>
      <c r="H97" s="0" t="s">
        <v>107</v>
      </c>
      <c r="I97" s="0" t="s">
        <v>107</v>
      </c>
      <c r="J97" s="0" t="s">
        <v>107</v>
      </c>
      <c r="K97" s="0" t="s">
        <v>107</v>
      </c>
      <c r="L97" s="15"/>
      <c r="M97" s="15"/>
      <c r="N97" s="15"/>
      <c r="O97" s="15"/>
      <c r="P97" s="15"/>
      <c r="Q97" s="15"/>
    </row>
    <row r="98">
      <c r="A98" s="0" t="s">
        <v>107</v>
      </c>
      <c r="B98" s="0" t="s">
        <v>107</v>
      </c>
      <c r="C98" s="0" t="s">
        <v>107</v>
      </c>
      <c r="D98" s="0" t="s">
        <v>107</v>
      </c>
      <c r="E98" s="0" t="s">
        <v>107</v>
      </c>
      <c r="F98" s="0" t="s">
        <v>107</v>
      </c>
      <c r="G98" s="0" t="s">
        <v>107</v>
      </c>
      <c r="H98" s="0" t="s">
        <v>107</v>
      </c>
      <c r="I98" s="0" t="s">
        <v>107</v>
      </c>
      <c r="J98" s="0" t="s">
        <v>107</v>
      </c>
      <c r="K98" s="0" t="s">
        <v>107</v>
      </c>
      <c r="L98" s="15"/>
      <c r="M98" s="15"/>
      <c r="N98" s="15"/>
      <c r="O98" s="15"/>
      <c r="P98" s="15"/>
      <c r="Q98" s="15"/>
    </row>
    <row r="99">
      <c r="A99" s="0" t="s">
        <v>107</v>
      </c>
      <c r="B99" s="0" t="s">
        <v>107</v>
      </c>
      <c r="C99" s="0" t="s">
        <v>107</v>
      </c>
      <c r="D99" s="0" t="s">
        <v>107</v>
      </c>
      <c r="E99" s="0" t="s">
        <v>107</v>
      </c>
      <c r="F99" s="0" t="s">
        <v>107</v>
      </c>
      <c r="G99" s="0" t="s">
        <v>107</v>
      </c>
      <c r="H99" s="0" t="s">
        <v>107</v>
      </c>
      <c r="I99" s="0" t="s">
        <v>107</v>
      </c>
      <c r="J99" s="0" t="s">
        <v>107</v>
      </c>
      <c r="K99" s="0" t="s">
        <v>107</v>
      </c>
      <c r="L99" s="15"/>
      <c r="M99" s="15"/>
      <c r="N99" s="15"/>
      <c r="O99" s="15"/>
      <c r="P99" s="15"/>
      <c r="Q99" s="15"/>
    </row>
    <row r="100">
      <c r="A100" s="0" t="s">
        <v>107</v>
      </c>
      <c r="B100" s="0" t="s">
        <v>107</v>
      </c>
      <c r="C100" s="0" t="s">
        <v>107</v>
      </c>
      <c r="D100" s="0" t="s">
        <v>107</v>
      </c>
      <c r="E100" s="0" t="s">
        <v>107</v>
      </c>
      <c r="F100" s="0" t="s">
        <v>107</v>
      </c>
      <c r="G100" s="0" t="s">
        <v>107</v>
      </c>
      <c r="H100" s="0" t="s">
        <v>107</v>
      </c>
      <c r="I100" s="0" t="s">
        <v>107</v>
      </c>
      <c r="J100" s="0" t="s">
        <v>107</v>
      </c>
      <c r="K100" s="0" t="s">
        <v>107</v>
      </c>
      <c r="L100" s="15"/>
      <c r="M100" s="15"/>
      <c r="N100" s="15"/>
      <c r="O100" s="15"/>
      <c r="P100" s="15"/>
      <c r="Q100" s="15"/>
    </row>
  </sheetData>
  <conditionalFormatting sqref="C3:C36">
    <cfRule type="cellIs" dxfId="0" priority="4" operator="greaterThan">
      <formula>$C$1</formula>
    </cfRule>
  </conditionalFormatting>
  <conditionalFormatting sqref="M3:O34">
    <cfRule type="cellIs" dxfId="0" priority="2" operator="lessThan">
      <formula>0</formula>
    </cfRule>
  </conditionalFormatting>
  <pageMargins left="0.7" right="0.7" top="0.75" bottom="0.75" header="0.3" footer="0.3"/>
  <pageSetup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5CE3D-56FC-4958-AAC2-E3168A2DD416}">
  <dimension ref="A1:L37"/>
  <sheetViews>
    <sheetView workbookViewId="0">
      <selection activeCell="F7" sqref="F7"/>
    </sheetView>
  </sheetViews>
  <sheetFormatPr defaultRowHeight="15" x14ac:dyDescent="0.25"/>
  <cols>
    <col min="1" max="1" bestFit="1" width="21.85546875" customWidth="1"/>
    <col min="2" max="2" bestFit="1" width="22.28515625" customWidth="1"/>
  </cols>
  <sheetData>
    <row r="1">
      <c r="A1" s="0" t="s">
        <v>108</v>
      </c>
      <c r="B1" s="0" t="s">
        <v>0</v>
      </c>
      <c r="C1" s="0">
        <v>82.78</v>
      </c>
      <c r="L1" s="0" t="s">
        <v>19</v>
      </c>
    </row>
    <row r="2" ht="23.25">
      <c r="A2" s="16" t="s">
        <v>20</v>
      </c>
      <c r="B2" s="17" t="s">
        <v>21</v>
      </c>
      <c r="C2" s="18" t="s">
        <v>22</v>
      </c>
      <c r="D2" s="17" t="s">
        <v>23</v>
      </c>
      <c r="E2" s="17" t="s">
        <v>24</v>
      </c>
      <c r="F2" s="17" t="s">
        <v>25</v>
      </c>
      <c r="G2" s="17" t="s">
        <v>26</v>
      </c>
      <c r="H2" s="17" t="s">
        <v>27</v>
      </c>
      <c r="I2" s="17" t="s">
        <v>28</v>
      </c>
      <c r="J2" s="17" t="s">
        <v>29</v>
      </c>
      <c r="K2" s="17" t="s">
        <v>30</v>
      </c>
    </row>
    <row r="3">
      <c r="A3" s="0" t="s">
        <v>109</v>
      </c>
      <c r="B3" s="0" t="s">
        <v>110</v>
      </c>
      <c r="C3" s="0">
        <v>40</v>
      </c>
      <c r="D3" s="24">
        <v>0.31</v>
      </c>
      <c r="E3" s="24">
        <v>0.09</v>
      </c>
      <c r="F3" s="24">
        <v>0.52</v>
      </c>
      <c r="G3" s="0">
        <v>0</v>
      </c>
      <c r="H3" s="0" t="s">
        <v>43</v>
      </c>
      <c r="I3" s="0">
        <v>40</v>
      </c>
      <c r="J3" s="0">
        <v>202</v>
      </c>
      <c r="K3" s="0">
        <v>1.3477000000000001</v>
      </c>
    </row>
    <row r="4">
      <c r="A4" s="0" t="s">
        <v>111</v>
      </c>
      <c r="B4" s="0" t="s">
        <v>112</v>
      </c>
      <c r="C4" s="0">
        <v>45</v>
      </c>
      <c r="D4" s="24">
        <v>0.37</v>
      </c>
      <c r="E4" s="24">
        <v>0.27</v>
      </c>
      <c r="F4" s="24">
        <v>0.49</v>
      </c>
      <c r="G4" s="0">
        <v>0</v>
      </c>
      <c r="H4" s="0" t="s">
        <v>43</v>
      </c>
      <c r="I4" s="0">
        <v>1</v>
      </c>
      <c r="J4" s="0">
        <v>60</v>
      </c>
      <c r="K4" s="0">
        <v>1.2012</v>
      </c>
    </row>
    <row r="5">
      <c r="A5" s="0" t="s">
        <v>113</v>
      </c>
      <c r="B5" s="0" t="s">
        <v>70</v>
      </c>
      <c r="C5" s="0">
        <v>50</v>
      </c>
      <c r="D5" s="24">
        <v>0.42</v>
      </c>
      <c r="E5" s="24">
        <v>0.29</v>
      </c>
      <c r="F5" s="24">
        <v>0.43</v>
      </c>
      <c r="G5" s="0">
        <v>-0.1</v>
      </c>
      <c r="H5" s="0">
        <v>-0.1923</v>
      </c>
      <c r="I5" s="0">
        <v>2</v>
      </c>
      <c r="J5" s="0">
        <v>263</v>
      </c>
      <c r="K5" s="0">
        <v>1.0098</v>
      </c>
    </row>
    <row r="6">
      <c r="A6" s="0" t="s">
        <v>114</v>
      </c>
      <c r="B6" s="0" t="s">
        <v>115</v>
      </c>
      <c r="C6" s="0">
        <v>55</v>
      </c>
      <c r="D6" s="24">
        <v>0.62</v>
      </c>
      <c r="E6" s="24">
        <v>0.52</v>
      </c>
      <c r="F6" s="24">
        <v>0.6</v>
      </c>
      <c r="G6" s="0">
        <v>-0.19</v>
      </c>
      <c r="H6" s="0">
        <v>-0.2346</v>
      </c>
      <c r="I6" s="0">
        <v>2</v>
      </c>
      <c r="J6" s="0">
        <v>173</v>
      </c>
      <c r="K6" s="0">
        <v>0.9297</v>
      </c>
    </row>
    <row r="7">
      <c r="A7" s="0" t="s">
        <v>116</v>
      </c>
      <c r="B7" s="0" t="s">
        <v>117</v>
      </c>
      <c r="C7" s="0">
        <v>60</v>
      </c>
      <c r="D7" s="24">
        <v>0.92</v>
      </c>
      <c r="E7" s="24">
        <v>0.78</v>
      </c>
      <c r="F7" s="24">
        <v>0.91</v>
      </c>
      <c r="G7" s="0">
        <v>-0.38</v>
      </c>
      <c r="H7" s="0">
        <v>-0.2923</v>
      </c>
      <c r="I7" s="0">
        <v>7</v>
      </c>
      <c r="J7" s="0">
        <v>118</v>
      </c>
      <c r="K7" s="0">
        <v>0.8515999999999999</v>
      </c>
    </row>
    <row r="8">
      <c r="A8" s="0" t="s">
        <v>118</v>
      </c>
      <c r="B8" s="0" t="s">
        <v>119</v>
      </c>
      <c r="C8" s="0">
        <v>61</v>
      </c>
      <c r="D8" s="24">
        <v>1.35</v>
      </c>
      <c r="E8" s="24">
        <v>0.82</v>
      </c>
      <c r="F8" s="24">
        <v>1.04</v>
      </c>
      <c r="G8" s="0">
        <v>0</v>
      </c>
      <c r="H8" s="0" t="s">
        <v>43</v>
      </c>
      <c r="I8" s="0">
        <v>2</v>
      </c>
      <c r="J8" s="0">
        <v>10</v>
      </c>
      <c r="K8" s="0">
        <v>0.8393999999999999</v>
      </c>
    </row>
    <row r="9">
      <c r="A9" s="0" t="s">
        <v>120</v>
      </c>
      <c r="B9" s="0" t="s">
        <v>121</v>
      </c>
      <c r="C9" s="0">
        <v>62</v>
      </c>
      <c r="D9" s="24">
        <v>1.11</v>
      </c>
      <c r="E9" s="24">
        <v>0.84</v>
      </c>
      <c r="F9" s="24">
        <v>1.11</v>
      </c>
      <c r="G9" s="0">
        <v>-0.22</v>
      </c>
      <c r="H9" s="0">
        <v>-0.1654</v>
      </c>
      <c r="I9" s="0">
        <v>1</v>
      </c>
      <c r="J9" s="0">
        <v>34</v>
      </c>
      <c r="K9" s="0">
        <v>0.8164</v>
      </c>
    </row>
    <row r="10">
      <c r="A10" s="0" t="s">
        <v>122</v>
      </c>
      <c r="B10" s="0" t="s">
        <v>123</v>
      </c>
      <c r="C10" s="0">
        <v>63</v>
      </c>
      <c r="D10" s="24">
        <v>1.15</v>
      </c>
      <c r="E10" s="24">
        <v>0.99</v>
      </c>
      <c r="F10" s="24">
        <v>1.14</v>
      </c>
      <c r="G10" s="0">
        <v>-0.43</v>
      </c>
      <c r="H10" s="0">
        <v>-0.2722</v>
      </c>
      <c r="I10" s="0">
        <v>13</v>
      </c>
      <c r="J10" s="0">
        <v>157</v>
      </c>
      <c r="K10" s="0">
        <v>0.8031999999999999</v>
      </c>
    </row>
    <row r="11">
      <c r="A11" s="0" t="s">
        <v>124</v>
      </c>
      <c r="B11" s="0" t="s">
        <v>125</v>
      </c>
      <c r="C11" s="0">
        <v>64</v>
      </c>
      <c r="D11" s="24">
        <v>1.32</v>
      </c>
      <c r="E11" s="24">
        <v>1.12</v>
      </c>
      <c r="F11" s="24">
        <v>1.23</v>
      </c>
      <c r="G11" s="0">
        <v>-0.18</v>
      </c>
      <c r="H11" s="0">
        <v>-0.12</v>
      </c>
      <c r="I11" s="0">
        <v>1</v>
      </c>
      <c r="J11" s="0">
        <v>119</v>
      </c>
      <c r="K11" s="0">
        <v>0.7925</v>
      </c>
    </row>
    <row r="12">
      <c r="A12" s="0" t="s">
        <v>126</v>
      </c>
      <c r="B12" s="0" t="s">
        <v>127</v>
      </c>
      <c r="C12" s="0">
        <v>65</v>
      </c>
      <c r="D12" s="24">
        <v>1.36</v>
      </c>
      <c r="E12" s="24">
        <v>1.15</v>
      </c>
      <c r="F12" s="24">
        <v>1.31</v>
      </c>
      <c r="G12" s="0">
        <v>-0.28</v>
      </c>
      <c r="H12" s="0">
        <v>-0.1707</v>
      </c>
      <c r="I12" s="0">
        <v>9</v>
      </c>
      <c r="J12" s="0">
        <v>101</v>
      </c>
      <c r="K12" s="0">
        <v>0.769</v>
      </c>
    </row>
    <row r="13">
      <c r="A13" s="0" t="s">
        <v>128</v>
      </c>
      <c r="B13" s="0" t="s">
        <v>129</v>
      </c>
      <c r="C13" s="0">
        <v>66</v>
      </c>
      <c r="D13" s="24">
        <v>1.43</v>
      </c>
      <c r="E13" s="24">
        <v>1.07</v>
      </c>
      <c r="F13" s="24">
        <v>1.44</v>
      </c>
      <c r="G13" s="0">
        <v>-0.38</v>
      </c>
      <c r="H13" s="0">
        <v>-0.20989999999999998</v>
      </c>
      <c r="I13" s="0">
        <v>10</v>
      </c>
      <c r="J13" s="0">
        <v>59</v>
      </c>
      <c r="K13" s="0">
        <v>0.7393000000000001</v>
      </c>
    </row>
    <row r="14">
      <c r="A14" s="0" t="s">
        <v>130</v>
      </c>
      <c r="B14" s="0" t="s">
        <v>131</v>
      </c>
      <c r="C14" s="0">
        <v>67</v>
      </c>
      <c r="D14" s="24">
        <v>1.9</v>
      </c>
      <c r="E14" s="24">
        <v>1.36</v>
      </c>
      <c r="F14" s="24">
        <v>1.59</v>
      </c>
      <c r="G14" s="0">
        <v>0</v>
      </c>
      <c r="H14" s="0" t="s">
        <v>43</v>
      </c>
      <c r="I14" s="0">
        <v>2</v>
      </c>
      <c r="J14" s="0">
        <v>38</v>
      </c>
      <c r="K14" s="0">
        <v>0.7451000000000001</v>
      </c>
    </row>
    <row r="15">
      <c r="A15" s="0" t="s">
        <v>132</v>
      </c>
      <c r="B15" s="0" t="s">
        <v>123</v>
      </c>
      <c r="C15" s="0">
        <v>68</v>
      </c>
      <c r="D15" s="24">
        <v>1.73</v>
      </c>
      <c r="E15" s="24">
        <v>1.37</v>
      </c>
      <c r="F15" s="24">
        <v>1.69</v>
      </c>
      <c r="G15" s="0">
        <v>-0.27</v>
      </c>
      <c r="H15" s="0">
        <v>-0.135</v>
      </c>
      <c r="I15" s="0">
        <v>11</v>
      </c>
      <c r="J15" s="0">
        <v>21</v>
      </c>
      <c r="K15" s="0">
        <v>0.7190000000000001</v>
      </c>
    </row>
    <row r="16">
      <c r="A16" s="0" t="s">
        <v>133</v>
      </c>
      <c r="B16" s="0" t="s">
        <v>134</v>
      </c>
      <c r="C16" s="0">
        <v>69</v>
      </c>
      <c r="D16" s="24">
        <v>1.75</v>
      </c>
      <c r="E16" s="24">
        <v>1.53</v>
      </c>
      <c r="F16" s="24">
        <v>1.79</v>
      </c>
      <c r="G16" s="0">
        <v>-0.45</v>
      </c>
      <c r="H16" s="0">
        <v>-0.2045</v>
      </c>
      <c r="I16" s="0">
        <v>4</v>
      </c>
      <c r="J16" s="0">
        <v>104</v>
      </c>
      <c r="K16" s="0">
        <v>0.7048000000000001</v>
      </c>
    </row>
    <row r="17">
      <c r="A17" s="0" t="s">
        <v>135</v>
      </c>
      <c r="B17" s="0" t="s">
        <v>136</v>
      </c>
      <c r="C17" s="0">
        <v>70</v>
      </c>
      <c r="D17" s="24">
        <v>1.91</v>
      </c>
      <c r="E17" s="24">
        <v>1.66</v>
      </c>
      <c r="F17" s="24">
        <v>1.87</v>
      </c>
      <c r="G17" s="0">
        <v>-0.38</v>
      </c>
      <c r="H17" s="0">
        <v>-0.1659</v>
      </c>
      <c r="I17" s="0">
        <v>53</v>
      </c>
      <c r="J17" s="0">
        <v>111</v>
      </c>
      <c r="K17" s="0">
        <v>0.6851</v>
      </c>
    </row>
    <row r="18">
      <c r="A18" s="0" t="s">
        <v>137</v>
      </c>
      <c r="B18" s="0" t="s">
        <v>138</v>
      </c>
      <c r="C18" s="0">
        <v>71</v>
      </c>
      <c r="D18" s="24">
        <v>1.95</v>
      </c>
      <c r="E18" s="24">
        <v>1.8</v>
      </c>
      <c r="F18" s="24">
        <v>2.12</v>
      </c>
      <c r="G18" s="0">
        <v>-0.56</v>
      </c>
      <c r="H18" s="0">
        <v>-0.2231</v>
      </c>
      <c r="I18" s="0">
        <v>7</v>
      </c>
      <c r="J18" s="0">
        <v>23</v>
      </c>
      <c r="K18" s="0">
        <v>0.6777</v>
      </c>
    </row>
    <row r="19">
      <c r="A19" s="0" t="s">
        <v>139</v>
      </c>
      <c r="B19" s="0" t="s">
        <v>140</v>
      </c>
      <c r="C19" s="0">
        <v>72</v>
      </c>
      <c r="D19" s="24">
        <v>2.3</v>
      </c>
      <c r="E19" s="24">
        <v>1.99</v>
      </c>
      <c r="F19" s="24">
        <v>2.27</v>
      </c>
      <c r="G19" s="0">
        <v>-0.65</v>
      </c>
      <c r="H19" s="0">
        <v>-0.22030000000000002</v>
      </c>
      <c r="I19" s="0">
        <v>4</v>
      </c>
      <c r="J19" s="0">
        <v>50</v>
      </c>
      <c r="K19" s="0">
        <v>0.6643000000000001</v>
      </c>
    </row>
    <row r="20">
      <c r="A20" s="0" t="s">
        <v>141</v>
      </c>
      <c r="B20" s="0" t="s">
        <v>87</v>
      </c>
      <c r="C20" s="0">
        <v>73</v>
      </c>
      <c r="D20" s="24">
        <v>2.33</v>
      </c>
      <c r="E20" s="24">
        <v>2.19</v>
      </c>
      <c r="F20" s="24">
        <v>2.41</v>
      </c>
      <c r="G20" s="0">
        <v>-0.8</v>
      </c>
      <c r="H20" s="0">
        <v>-0.2556</v>
      </c>
      <c r="I20" s="0">
        <v>8</v>
      </c>
      <c r="J20" s="0">
        <v>98</v>
      </c>
      <c r="K20" s="0">
        <v>0.6492</v>
      </c>
    </row>
    <row r="21">
      <c r="A21" s="0" t="s">
        <v>142</v>
      </c>
      <c r="B21" s="0" t="s">
        <v>143</v>
      </c>
      <c r="C21" s="0">
        <v>74</v>
      </c>
      <c r="D21" s="24">
        <v>2.72</v>
      </c>
      <c r="E21" s="24">
        <v>2.29</v>
      </c>
      <c r="F21" s="24">
        <v>2.63</v>
      </c>
      <c r="G21" s="0">
        <v>-0.38</v>
      </c>
      <c r="H21" s="0">
        <v>-0.1226</v>
      </c>
      <c r="I21" s="0">
        <v>1</v>
      </c>
      <c r="J21" s="0">
        <v>55</v>
      </c>
      <c r="K21" s="0">
        <v>0.6309</v>
      </c>
    </row>
    <row r="22">
      <c r="A22" s="0" t="s">
        <v>144</v>
      </c>
      <c r="B22" s="0" t="s">
        <v>145</v>
      </c>
      <c r="C22" s="0">
        <v>75</v>
      </c>
      <c r="D22" s="24">
        <v>2.7</v>
      </c>
      <c r="E22" s="24">
        <v>2.56</v>
      </c>
      <c r="F22" s="24">
        <v>2.75</v>
      </c>
      <c r="G22" s="0">
        <v>-0.58</v>
      </c>
      <c r="H22" s="0">
        <v>-0.17679999999999998</v>
      </c>
      <c r="I22" s="0">
        <v>30</v>
      </c>
      <c r="J22" s="0">
        <v>150</v>
      </c>
      <c r="K22" s="0">
        <v>0.6154999999999999</v>
      </c>
    </row>
    <row r="23">
      <c r="A23" s="0" t="s">
        <v>146</v>
      </c>
      <c r="B23" s="0" t="s">
        <v>147</v>
      </c>
      <c r="C23" s="0">
        <v>76</v>
      </c>
      <c r="D23" s="24">
        <v>6.3</v>
      </c>
      <c r="E23" s="24">
        <v>2.75</v>
      </c>
      <c r="F23" s="24">
        <v>2.98</v>
      </c>
      <c r="G23" s="0">
        <v>0</v>
      </c>
      <c r="H23" s="0" t="s">
        <v>43</v>
      </c>
      <c r="I23" s="0">
        <v>1</v>
      </c>
      <c r="J23" s="0">
        <v>122</v>
      </c>
      <c r="K23" s="0">
        <v>0.6001</v>
      </c>
    </row>
    <row r="24">
      <c r="A24" s="0" t="s">
        <v>148</v>
      </c>
      <c r="B24" s="0" t="s">
        <v>149</v>
      </c>
      <c r="C24" s="0">
        <v>77</v>
      </c>
      <c r="D24" s="24">
        <v>3.1</v>
      </c>
      <c r="E24" s="24">
        <v>3</v>
      </c>
      <c r="F24" s="24">
        <v>3.2</v>
      </c>
      <c r="G24" s="0">
        <v>-0.7</v>
      </c>
      <c r="H24" s="0">
        <v>-0.18420000000000003</v>
      </c>
      <c r="I24" s="0">
        <v>8</v>
      </c>
      <c r="J24" s="0">
        <v>94</v>
      </c>
      <c r="K24" s="0">
        <v>0.5855</v>
      </c>
    </row>
    <row r="25">
      <c r="A25" s="0" t="s">
        <v>150</v>
      </c>
      <c r="B25" s="0" t="s">
        <v>145</v>
      </c>
      <c r="C25" s="0">
        <v>78</v>
      </c>
      <c r="D25" s="24">
        <v>3.41</v>
      </c>
      <c r="E25" s="24">
        <v>3.25</v>
      </c>
      <c r="F25" s="24">
        <v>3.5</v>
      </c>
      <c r="G25" s="0">
        <v>-0.98</v>
      </c>
      <c r="H25" s="0">
        <v>-0.2232</v>
      </c>
      <c r="I25" s="0">
        <v>4</v>
      </c>
      <c r="J25" s="0">
        <v>87</v>
      </c>
      <c r="K25" s="0">
        <v>0.573</v>
      </c>
    </row>
    <row r="26">
      <c r="A26" s="0" t="s">
        <v>151</v>
      </c>
      <c r="B26" s="0" t="s">
        <v>138</v>
      </c>
      <c r="C26" s="0">
        <v>79</v>
      </c>
      <c r="D26" s="24">
        <v>3.65</v>
      </c>
      <c r="E26" s="24">
        <v>3.5</v>
      </c>
      <c r="F26" s="24">
        <v>3.75</v>
      </c>
      <c r="G26" s="0">
        <v>-0.85</v>
      </c>
      <c r="H26" s="0">
        <v>-0.1889</v>
      </c>
      <c r="I26" s="0">
        <v>3</v>
      </c>
      <c r="J26" s="0">
        <v>221</v>
      </c>
      <c r="K26" s="0">
        <v>0.5557</v>
      </c>
    </row>
    <row r="27">
      <c r="A27" s="0" t="s">
        <v>152</v>
      </c>
      <c r="B27" s="0" t="s">
        <v>145</v>
      </c>
      <c r="C27" s="0">
        <v>80</v>
      </c>
      <c r="D27" s="24">
        <v>3.95</v>
      </c>
      <c r="E27" s="24">
        <v>3.8</v>
      </c>
      <c r="F27" s="24">
        <v>4.05</v>
      </c>
      <c r="G27" s="0">
        <v>-1.17</v>
      </c>
      <c r="H27" s="0">
        <v>-0.2285</v>
      </c>
      <c r="I27" s="0">
        <v>40</v>
      </c>
      <c r="J27" s="0">
        <v>103</v>
      </c>
      <c r="K27" s="0">
        <v>0.5413</v>
      </c>
    </row>
    <row r="28">
      <c r="A28" s="0" t="s">
        <v>153</v>
      </c>
      <c r="B28" s="0" t="s">
        <v>140</v>
      </c>
      <c r="C28" s="0">
        <v>81</v>
      </c>
      <c r="D28" s="24">
        <v>4.2</v>
      </c>
      <c r="E28" s="24">
        <v>4.2</v>
      </c>
      <c r="F28" s="24">
        <v>4.4</v>
      </c>
      <c r="G28" s="0">
        <v>-0.92</v>
      </c>
      <c r="H28" s="0">
        <v>-0.1797</v>
      </c>
      <c r="I28" s="0">
        <v>28</v>
      </c>
      <c r="J28" s="0">
        <v>31</v>
      </c>
      <c r="K28" s="0">
        <v>0.532</v>
      </c>
    </row>
    <row r="29">
      <c r="A29" s="0" t="s">
        <v>154</v>
      </c>
      <c r="B29" s="0" t="s">
        <v>87</v>
      </c>
      <c r="C29" s="0">
        <v>82</v>
      </c>
      <c r="D29" s="24">
        <v>4.8</v>
      </c>
      <c r="E29" s="24">
        <v>4.5</v>
      </c>
      <c r="F29" s="24">
        <v>4.8</v>
      </c>
      <c r="G29" s="0">
        <v>-1.11</v>
      </c>
      <c r="H29" s="0">
        <v>-0.18780000000000002</v>
      </c>
      <c r="I29" s="0">
        <v>5</v>
      </c>
      <c r="J29" s="0">
        <v>70</v>
      </c>
      <c r="K29" s="0">
        <v>0.5173</v>
      </c>
    </row>
    <row r="30">
      <c r="A30" s="0" t="s">
        <v>155</v>
      </c>
      <c r="B30" s="0" t="s">
        <v>156</v>
      </c>
      <c r="C30" s="0">
        <v>83</v>
      </c>
      <c r="D30" s="24">
        <v>15.66</v>
      </c>
      <c r="E30" s="24">
        <v>4.9</v>
      </c>
      <c r="F30" s="24">
        <v>5.25</v>
      </c>
      <c r="G30" s="0">
        <v>0</v>
      </c>
      <c r="H30" s="0" t="s">
        <v>43</v>
      </c>
      <c r="I30" s="0">
        <v>3</v>
      </c>
      <c r="J30" s="0">
        <v>3</v>
      </c>
      <c r="K30" s="0">
        <v>0.5075999999999999</v>
      </c>
    </row>
    <row r="31">
      <c r="A31" s="0" t="s">
        <v>157</v>
      </c>
      <c r="B31" s="0" t="s">
        <v>158</v>
      </c>
      <c r="C31" s="0">
        <v>84</v>
      </c>
      <c r="D31" s="24">
        <v>13.68</v>
      </c>
      <c r="E31" s="24">
        <v>5.35</v>
      </c>
      <c r="F31" s="24">
        <v>5.8</v>
      </c>
      <c r="G31" s="0">
        <v>0</v>
      </c>
      <c r="H31" s="0" t="s">
        <v>43</v>
      </c>
      <c r="I31" s="0">
        <v>6</v>
      </c>
      <c r="J31" s="0">
        <v>3</v>
      </c>
      <c r="K31" s="0">
        <v>0.5022</v>
      </c>
    </row>
    <row r="32">
      <c r="A32" s="0" t="s">
        <v>159</v>
      </c>
      <c r="B32" s="0" t="s">
        <v>160</v>
      </c>
      <c r="C32" s="0">
        <v>85</v>
      </c>
      <c r="D32" s="24">
        <v>6.53</v>
      </c>
      <c r="E32" s="24">
        <v>5.8</v>
      </c>
      <c r="F32" s="24">
        <v>6.2</v>
      </c>
      <c r="G32" s="0">
        <v>-1.17</v>
      </c>
      <c r="H32" s="0">
        <v>-0.1519</v>
      </c>
      <c r="I32" s="0">
        <v>1</v>
      </c>
      <c r="J32" s="0">
        <v>11</v>
      </c>
      <c r="K32" s="0">
        <v>0.5064</v>
      </c>
    </row>
    <row r="33">
      <c r="A33" s="0" t="s">
        <v>161</v>
      </c>
      <c r="B33" s="0" t="s">
        <v>162</v>
      </c>
      <c r="C33" s="0">
        <v>86</v>
      </c>
      <c r="D33" s="24">
        <v>7.1</v>
      </c>
      <c r="E33" s="24">
        <v>6.35</v>
      </c>
      <c r="F33" s="24">
        <v>6.75</v>
      </c>
      <c r="G33" s="0">
        <v>-4.15</v>
      </c>
      <c r="H33" s="0">
        <v>-0.3689</v>
      </c>
      <c r="I33" s="0">
        <v>3</v>
      </c>
      <c r="J33" s="0">
        <v>1</v>
      </c>
      <c r="K33" s="0">
        <v>0.4996</v>
      </c>
    </row>
    <row r="34">
      <c r="A34" s="0" t="s">
        <v>163</v>
      </c>
      <c r="B34" s="0" t="s">
        <v>164</v>
      </c>
      <c r="C34" s="0">
        <v>88</v>
      </c>
      <c r="D34" s="24">
        <v>12.6</v>
      </c>
      <c r="E34" s="24">
        <v>7.5</v>
      </c>
      <c r="F34" s="24">
        <v>8</v>
      </c>
      <c r="G34" s="0">
        <v>0</v>
      </c>
      <c r="H34" s="0" t="s">
        <v>43</v>
      </c>
      <c r="I34" s="0">
        <v>2</v>
      </c>
      <c r="J34" s="0">
        <v>5</v>
      </c>
      <c r="K34" s="0">
        <v>0.49219999999999997</v>
      </c>
    </row>
    <row r="35">
      <c r="A35" s="0" t="s">
        <v>165</v>
      </c>
      <c r="B35" s="0" t="s">
        <v>166</v>
      </c>
      <c r="C35" s="0">
        <v>90</v>
      </c>
      <c r="D35" s="24">
        <v>9.3</v>
      </c>
      <c r="E35" s="24">
        <v>8.8</v>
      </c>
      <c r="F35" s="24">
        <v>9.2</v>
      </c>
      <c r="G35" s="0">
        <v>-1.7</v>
      </c>
      <c r="H35" s="0">
        <v>-0.1545</v>
      </c>
      <c r="I35" s="0">
        <v>3</v>
      </c>
      <c r="J35" s="0">
        <v>12</v>
      </c>
      <c r="K35" s="0">
        <v>0.4653</v>
      </c>
    </row>
    <row r="36">
      <c r="A36" s="0" t="s">
        <v>167</v>
      </c>
      <c r="B36" s="0" t="s">
        <v>168</v>
      </c>
      <c r="C36" s="0">
        <v>95</v>
      </c>
      <c r="D36" s="0">
        <v>15.24</v>
      </c>
      <c r="E36" s="0">
        <v>12.75</v>
      </c>
      <c r="F36" s="0">
        <v>13.55</v>
      </c>
      <c r="G36" s="0">
        <v>0</v>
      </c>
      <c r="H36" s="0" t="s">
        <v>43</v>
      </c>
      <c r="I36" s="0">
        <v>1</v>
      </c>
      <c r="J36" s="0">
        <v>8</v>
      </c>
      <c r="K36" s="0">
        <v>0.5125</v>
      </c>
    </row>
    <row r="37">
      <c r="A37" s="0" t="s">
        <v>169</v>
      </c>
      <c r="B37" s="0" t="s">
        <v>170</v>
      </c>
      <c r="C37" s="0">
        <v>100</v>
      </c>
      <c r="D37" s="0">
        <v>18.5</v>
      </c>
      <c r="E37" s="0">
        <v>0</v>
      </c>
      <c r="F37" s="0">
        <v>0</v>
      </c>
      <c r="G37" s="0">
        <v>-0.3</v>
      </c>
      <c r="H37" s="0">
        <v>-0.016</v>
      </c>
      <c r="I37" s="0" t="s">
        <v>43</v>
      </c>
      <c r="J37" s="0" t="s">
        <v>43</v>
      </c>
      <c r="K37" s="0">
        <v>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20CC6-2F14-4AD7-9255-B9817FCDEA03}">
  <dimension ref="A1:Q100"/>
  <sheetViews>
    <sheetView workbookViewId="0">
      <selection activeCell="I11" sqref="I11"/>
    </sheetView>
  </sheetViews>
  <sheetFormatPr defaultRowHeight="15" x14ac:dyDescent="0.25"/>
  <cols>
    <col min="1" max="1" width="27.28515625" customWidth="1" style="15"/>
    <col min="2" max="2" width="28.85546875" customWidth="1" style="15"/>
    <col min="3" max="11" width="9.140625" customWidth="1" style="15"/>
    <col min="12" max="12" width="10" customWidth="1" style="15"/>
    <col min="13" max="13" width="9.140625" customWidth="1" style="15"/>
    <col min="14" max="14" bestFit="1" width="11.7109375" customWidth="1" style="15"/>
    <col min="15" max="15" bestFit="1" width="12" customWidth="1" style="15"/>
    <col min="16" max="29" width="9.140625" customWidth="1" style="15"/>
    <col min="30" max="16384" width="9.140625" customWidth="1" style="15"/>
  </cols>
  <sheetData>
    <row r="1" ht="19.5" customHeight="1">
      <c r="A1" s="15" t="s">
        <v>171</v>
      </c>
      <c r="B1" s="15" t="s">
        <v>0</v>
      </c>
      <c r="C1" s="15">
        <v>82.78</v>
      </c>
      <c r="L1" s="15" t="s">
        <v>172</v>
      </c>
    </row>
    <row r="2" ht="23.25">
      <c r="A2" s="16" t="s">
        <v>20</v>
      </c>
      <c r="B2" s="17" t="s">
        <v>21</v>
      </c>
      <c r="C2" s="18" t="s">
        <v>22</v>
      </c>
      <c r="D2" s="17" t="s">
        <v>23</v>
      </c>
      <c r="E2" s="17" t="s">
        <v>24</v>
      </c>
      <c r="F2" s="17" t="s">
        <v>25</v>
      </c>
      <c r="G2" s="17" t="s">
        <v>26</v>
      </c>
      <c r="H2" s="17" t="s">
        <v>27</v>
      </c>
      <c r="I2" s="17" t="s">
        <v>28</v>
      </c>
      <c r="J2" s="17" t="s">
        <v>29</v>
      </c>
      <c r="K2" s="17" t="s">
        <v>30</v>
      </c>
      <c r="L2" s="19" t="s">
        <v>31</v>
      </c>
      <c r="M2" s="19" t="s">
        <v>32</v>
      </c>
      <c r="N2" s="19" t="s">
        <v>33</v>
      </c>
      <c r="O2" s="19" t="s">
        <v>34</v>
      </c>
      <c r="P2" s="19" t="s">
        <v>35</v>
      </c>
      <c r="Q2" s="19" t="s">
        <v>36</v>
      </c>
    </row>
    <row r="3" ht="21" customHeight="1">
      <c r="A3" s="15" t="s">
        <v>173</v>
      </c>
      <c r="B3" s="15" t="s">
        <v>174</v>
      </c>
      <c r="C3" s="15">
        <v>25</v>
      </c>
      <c r="D3" s="22">
        <v>45.5</v>
      </c>
      <c r="E3" s="22">
        <v>55.75</v>
      </c>
      <c r="F3" s="22">
        <v>59.7</v>
      </c>
      <c r="G3" s="15">
        <v>0</v>
      </c>
      <c r="H3" s="23" t="s">
        <v>43</v>
      </c>
      <c r="I3" s="15">
        <v>1</v>
      </c>
      <c r="J3" s="15">
        <v>6</v>
      </c>
      <c r="K3" s="23">
        <v>2.3223</v>
      </c>
      <c r="L3" s="15">
        <f ref="L3:L44" t="shared" si="0">$L$1-TODAY()</f>
      </c>
      <c r="M3" s="20">
        <f ref="M3:M20" t="shared" si="1">IF(C3&gt;$C$1, E3, E3+C3-$C$1)</f>
        <v>-2.039999999999992</v>
      </c>
      <c r="N3" s="13">
        <f>M3/$C$1</f>
        <v>-0.02559919688794067</v>
      </c>
      <c r="O3" s="12">
        <f ref="O3:O14" t="shared" si="2">(365/L3)*N3</f>
        <v>-0.1557284477349724</v>
      </c>
      <c r="P3" s="20">
        <f>$C$1-E3</f>
        <v>27.04</v>
      </c>
      <c r="Q3" s="12">
        <f>($C$1-P3)/$C$1</f>
        <v>0.6606851549755302</v>
      </c>
    </row>
    <row r="4">
      <c r="A4" s="15" t="s">
        <v>175</v>
      </c>
      <c r="B4" s="15" t="s">
        <v>176</v>
      </c>
      <c r="C4" s="15">
        <v>30</v>
      </c>
      <c r="D4" s="22">
        <v>47.8</v>
      </c>
      <c r="E4" s="22">
        <v>50.5</v>
      </c>
      <c r="F4" s="22">
        <v>55.3</v>
      </c>
      <c r="G4" s="15">
        <v>0</v>
      </c>
      <c r="H4" s="23" t="s">
        <v>43</v>
      </c>
      <c r="I4" s="15">
        <v>1</v>
      </c>
      <c r="J4" s="15">
        <v>6</v>
      </c>
      <c r="K4" s="23">
        <v>1.1523</v>
      </c>
      <c r="L4" s="15">
        <f t="shared" si="0"/>
      </c>
      <c r="M4" s="20">
        <f t="shared" si="1"/>
        <v>-2.039999999999992</v>
      </c>
      <c r="N4" s="13">
        <f ref="N4:N44" t="shared" si="3">M4/$C$1</f>
        <v>-0.02559919688794067</v>
      </c>
      <c r="O4" s="12">
        <f t="shared" si="2"/>
        <v>-0.1557284477349724</v>
      </c>
      <c r="P4" s="20">
        <f ref="P4:P44" t="shared" si="4">$C$1-E4</f>
        <v>32.04</v>
      </c>
      <c r="Q4" s="12">
        <f ref="Q4:Q44" t="shared" si="5">($C$1-P4)/$C$1</f>
        <v>0.5979420253482244</v>
      </c>
    </row>
    <row r="5">
      <c r="A5" s="15" t="s">
        <v>177</v>
      </c>
      <c r="B5" s="15" t="s">
        <v>178</v>
      </c>
      <c r="C5" s="15">
        <v>35</v>
      </c>
      <c r="D5" s="22">
        <v>41.56</v>
      </c>
      <c r="E5" s="22">
        <v>45.9</v>
      </c>
      <c r="F5" s="22">
        <v>49.85</v>
      </c>
      <c r="G5" s="15">
        <v>0</v>
      </c>
      <c r="H5" s="23" t="s">
        <v>43</v>
      </c>
      <c r="I5" s="15">
        <v>1</v>
      </c>
      <c r="J5" s="15">
        <v>15</v>
      </c>
      <c r="K5" s="23">
        <v>0.9570000000000001</v>
      </c>
      <c r="L5" s="15">
        <f t="shared" si="0"/>
      </c>
      <c r="M5" s="20">
        <f t="shared" si="1"/>
        <v>-1.6899999999999977</v>
      </c>
      <c r="N5" s="13">
        <f t="shared" si="3"/>
        <v>-0.021207177814029334</v>
      </c>
      <c r="O5" s="12">
        <f t="shared" si="2"/>
        <v>-0.1290103317020118</v>
      </c>
      <c r="P5" s="20">
        <f t="shared" si="4"/>
        <v>36.69</v>
      </c>
      <c r="Q5" s="12">
        <f t="shared" si="5"/>
        <v>0.53959091479483</v>
      </c>
    </row>
    <row r="6">
      <c r="A6" s="15" t="s">
        <v>179</v>
      </c>
      <c r="B6" s="15" t="s">
        <v>180</v>
      </c>
      <c r="C6" s="15">
        <v>40</v>
      </c>
      <c r="D6" s="22">
        <v>41</v>
      </c>
      <c r="E6" s="22">
        <v>41.05</v>
      </c>
      <c r="F6" s="22">
        <v>45.05</v>
      </c>
      <c r="G6" s="15">
        <v>0</v>
      </c>
      <c r="H6" s="23" t="s">
        <v>43</v>
      </c>
      <c r="I6" s="15">
        <v>1</v>
      </c>
      <c r="J6" s="15">
        <v>42</v>
      </c>
      <c r="K6" s="23">
        <v>0.9629000000000001</v>
      </c>
      <c r="L6" s="15">
        <f t="shared" si="0"/>
      </c>
      <c r="M6" s="20">
        <f t="shared" si="1"/>
        <v>-1.6899999999999977</v>
      </c>
      <c r="N6" s="13">
        <f t="shared" si="3"/>
        <v>-0.021207177814029334</v>
      </c>
      <c r="O6" s="12">
        <f t="shared" si="2"/>
        <v>-0.1290103317020118</v>
      </c>
      <c r="P6" s="20">
        <f t="shared" si="4"/>
        <v>41.69</v>
      </c>
      <c r="Q6" s="12">
        <f t="shared" si="5"/>
        <v>0.4768477851675242</v>
      </c>
    </row>
    <row r="7">
      <c r="A7" s="15" t="s">
        <v>181</v>
      </c>
      <c r="B7" s="15" t="s">
        <v>182</v>
      </c>
      <c r="C7" s="15">
        <v>41</v>
      </c>
      <c r="D7" s="22">
        <v>22.35</v>
      </c>
      <c r="E7" s="22">
        <v>21</v>
      </c>
      <c r="F7" s="22">
        <v>22.1</v>
      </c>
      <c r="G7" s="15">
        <v>0</v>
      </c>
      <c r="H7" s="23" t="s">
        <v>43</v>
      </c>
      <c r="I7" s="15">
        <v>1</v>
      </c>
      <c r="J7" s="15">
        <v>1</v>
      </c>
      <c r="K7" s="23">
        <v>0</v>
      </c>
      <c r="L7" s="15">
        <f t="shared" si="0"/>
      </c>
      <c r="M7" s="20">
        <f t="shared" si="1"/>
        <v>-17.689999999999998</v>
      </c>
      <c r="N7" s="13">
        <f t="shared" si="3"/>
        <v>-0.22198519262140792</v>
      </c>
      <c r="O7" s="12">
        <f t="shared" si="2"/>
        <v>-1.3504099217802314</v>
      </c>
      <c r="P7" s="20">
        <f t="shared" si="4"/>
        <v>58.69</v>
      </c>
      <c r="Q7" s="12">
        <f t="shared" si="5"/>
        <v>0.2635211444346844</v>
      </c>
    </row>
    <row r="8">
      <c r="A8" s="15" t="s">
        <v>183</v>
      </c>
      <c r="B8" s="15" t="s">
        <v>184</v>
      </c>
      <c r="C8" s="15">
        <v>42</v>
      </c>
      <c r="D8" s="22">
        <v>30.18</v>
      </c>
      <c r="E8" s="22">
        <v>38.6</v>
      </c>
      <c r="F8" s="22">
        <v>43.5</v>
      </c>
      <c r="G8" s="15">
        <v>0</v>
      </c>
      <c r="H8" s="23" t="s">
        <v>43</v>
      </c>
      <c r="I8" s="15">
        <v>7</v>
      </c>
      <c r="J8" s="15">
        <v>21</v>
      </c>
      <c r="K8" s="23">
        <v>0.9053</v>
      </c>
      <c r="L8" s="15">
        <f t="shared" si="0"/>
      </c>
      <c r="M8" s="20">
        <f t="shared" si="1"/>
        <v>-1.6899999999999977</v>
      </c>
      <c r="N8" s="13">
        <f t="shared" si="3"/>
        <v>-0.021207177814029334</v>
      </c>
      <c r="O8" s="12">
        <f t="shared" si="2"/>
        <v>-0.1290103317020118</v>
      </c>
      <c r="P8" s="20">
        <f t="shared" si="4"/>
        <v>43.69</v>
      </c>
      <c r="Q8" s="12">
        <f t="shared" si="5"/>
        <v>0.45175053331660187</v>
      </c>
    </row>
    <row r="9">
      <c r="A9" s="15" t="s">
        <v>185</v>
      </c>
      <c r="B9" s="15" t="s">
        <v>186</v>
      </c>
      <c r="C9" s="15">
        <v>43</v>
      </c>
      <c r="D9" s="22">
        <v>26.95</v>
      </c>
      <c r="E9" s="22">
        <v>30.75</v>
      </c>
      <c r="F9" s="22">
        <v>31.7</v>
      </c>
      <c r="G9" s="15">
        <v>0</v>
      </c>
      <c r="H9" s="23" t="s">
        <v>43</v>
      </c>
      <c r="I9" s="15">
        <v>10</v>
      </c>
      <c r="J9" s="15">
        <v>15</v>
      </c>
      <c r="K9" s="23">
        <v>0</v>
      </c>
      <c r="L9" s="15">
        <f t="shared" si="0"/>
      </c>
      <c r="M9" s="20">
        <f t="shared" si="1"/>
        <v>-5.939999999999998</v>
      </c>
      <c r="N9" s="13">
        <f t="shared" si="3"/>
        <v>-0.07453883799723927</v>
      </c>
      <c r="O9" s="12">
        <f t="shared" si="2"/>
        <v>-0.4534445978165389</v>
      </c>
      <c r="P9" s="20">
        <f t="shared" si="4"/>
        <v>48.94</v>
      </c>
      <c r="Q9" s="12">
        <f t="shared" si="5"/>
        <v>0.3858702472079307</v>
      </c>
    </row>
    <row r="10">
      <c r="A10" s="15" t="s">
        <v>187</v>
      </c>
      <c r="B10" s="15" t="s">
        <v>188</v>
      </c>
      <c r="C10" s="15">
        <v>44</v>
      </c>
      <c r="D10" s="22">
        <v>18.15</v>
      </c>
      <c r="E10" s="22">
        <v>20.9</v>
      </c>
      <c r="F10" s="22">
        <v>21.55</v>
      </c>
      <c r="G10" s="15">
        <v>0</v>
      </c>
      <c r="H10" s="23" t="s">
        <v>43</v>
      </c>
      <c r="I10" s="15">
        <v>2</v>
      </c>
      <c r="J10" s="15">
        <v>3</v>
      </c>
      <c r="K10" s="23">
        <v>0</v>
      </c>
      <c r="L10" s="15">
        <f t="shared" si="0"/>
      </c>
      <c r="M10" s="20">
        <f t="shared" si="1"/>
        <v>-14.789999999999992</v>
      </c>
      <c r="N10" s="13">
        <f t="shared" si="3"/>
        <v>-0.18559417743757048</v>
      </c>
      <c r="O10" s="12">
        <f t="shared" si="2"/>
        <v>-1.1290312460785537</v>
      </c>
      <c r="P10" s="20">
        <f t="shared" si="4"/>
        <v>58.79</v>
      </c>
      <c r="Q10" s="12">
        <f t="shared" si="5"/>
        <v>0.2622662818421383</v>
      </c>
    </row>
    <row r="11">
      <c r="A11" s="15" t="s">
        <v>189</v>
      </c>
      <c r="B11" s="15" t="s">
        <v>190</v>
      </c>
      <c r="C11" s="15">
        <v>45</v>
      </c>
      <c r="D11" s="22">
        <v>37.65</v>
      </c>
      <c r="E11" s="22">
        <v>36</v>
      </c>
      <c r="F11" s="22">
        <v>40.8</v>
      </c>
      <c r="G11" s="15">
        <v>4.85</v>
      </c>
      <c r="H11" s="23">
        <v>0.1479</v>
      </c>
      <c r="I11" s="15">
        <v>4</v>
      </c>
      <c r="J11" s="15">
        <v>240</v>
      </c>
      <c r="K11" s="23">
        <v>0.9702</v>
      </c>
      <c r="L11" s="15">
        <f t="shared" si="0"/>
      </c>
      <c r="M11" s="20">
        <f t="shared" si="1"/>
        <v>0.6099999999999994</v>
      </c>
      <c r="N11" s="13">
        <f t="shared" si="3"/>
        <v>0.007654661814531302</v>
      </c>
      <c r="O11" s="12">
        <f t="shared" si="2"/>
        <v>0.046565859371732084</v>
      </c>
      <c r="P11" s="20">
        <f t="shared" si="4"/>
        <v>44.39</v>
      </c>
      <c r="Q11" s="12">
        <f t="shared" si="5"/>
        <v>0.442966495168779</v>
      </c>
    </row>
    <row r="12">
      <c r="A12" s="15" t="s">
        <v>191</v>
      </c>
      <c r="B12" s="15" t="s">
        <v>192</v>
      </c>
      <c r="C12" s="15">
        <v>46</v>
      </c>
      <c r="D12" s="22">
        <v>23.74</v>
      </c>
      <c r="E12" s="22">
        <v>33.05</v>
      </c>
      <c r="F12" s="22">
        <v>33.8</v>
      </c>
      <c r="G12" s="15">
        <v>0</v>
      </c>
      <c r="H12" s="23" t="s">
        <v>43</v>
      </c>
      <c r="I12" s="15">
        <v>1</v>
      </c>
      <c r="J12" s="15">
        <v>12</v>
      </c>
      <c r="K12" s="23">
        <v>0</v>
      </c>
      <c r="L12" s="15">
        <f t="shared" si="0"/>
      </c>
      <c r="M12" s="20">
        <f t="shared" si="1"/>
        <v>-0.6400000000000006</v>
      </c>
      <c r="N12" s="13">
        <f t="shared" si="3"/>
        <v>-0.008031120592295151</v>
      </c>
      <c r="O12" s="12">
        <f t="shared" si="2"/>
        <v>-0.04885598360312884</v>
      </c>
      <c r="P12" s="20">
        <f t="shared" si="4"/>
        <v>46.64</v>
      </c>
      <c r="Q12" s="12">
        <f t="shared" si="5"/>
        <v>0.4147320868364914</v>
      </c>
    </row>
    <row r="13">
      <c r="A13" s="15" t="s">
        <v>193</v>
      </c>
      <c r="B13" s="15" t="s">
        <v>194</v>
      </c>
      <c r="C13" s="15">
        <v>47</v>
      </c>
      <c r="D13" s="22">
        <v>32.55</v>
      </c>
      <c r="E13" s="22">
        <v>35.9</v>
      </c>
      <c r="F13" s="22">
        <v>36.8</v>
      </c>
      <c r="G13" s="15">
        <v>0</v>
      </c>
      <c r="H13" s="23" t="s">
        <v>43</v>
      </c>
      <c r="I13" s="15">
        <v>1</v>
      </c>
      <c r="J13" s="15">
        <v>145</v>
      </c>
      <c r="K13" s="23">
        <v>0.8945000000000001</v>
      </c>
      <c r="L13" s="15">
        <f t="shared" si="0"/>
      </c>
      <c r="M13" s="20">
        <f t="shared" si="1"/>
        <v>0.6599999999999966</v>
      </c>
      <c r="N13" s="13">
        <f t="shared" si="3"/>
        <v>0.008282093110804325</v>
      </c>
      <c r="O13" s="12">
        <f t="shared" si="2"/>
        <v>0.05038273309072631</v>
      </c>
      <c r="P13" s="20">
        <f t="shared" si="4"/>
        <v>46.339999999999996</v>
      </c>
      <c r="Q13" s="12">
        <f t="shared" si="5"/>
        <v>0.41849667461412976</v>
      </c>
    </row>
    <row r="14">
      <c r="A14" s="15" t="s">
        <v>195</v>
      </c>
      <c r="B14" s="15" t="s">
        <v>196</v>
      </c>
      <c r="C14" s="15">
        <v>48</v>
      </c>
      <c r="D14" s="22">
        <v>24.45</v>
      </c>
      <c r="E14" s="22">
        <v>31.25</v>
      </c>
      <c r="F14" s="22">
        <v>32.1</v>
      </c>
      <c r="G14" s="15">
        <v>0</v>
      </c>
      <c r="H14" s="23" t="s">
        <v>43</v>
      </c>
      <c r="I14" s="15">
        <v>20</v>
      </c>
      <c r="J14" s="15">
        <v>2</v>
      </c>
      <c r="K14" s="23">
        <v>0</v>
      </c>
      <c r="L14" s="15">
        <f t="shared" si="0"/>
      </c>
      <c r="M14" s="20">
        <f t="shared" si="1"/>
        <v>-0.4399999999999977</v>
      </c>
      <c r="N14" s="13">
        <f t="shared" si="3"/>
        <v>-0.005521395407202883</v>
      </c>
      <c r="O14" s="12">
        <f t="shared" si="2"/>
        <v>-0.03358848872715087</v>
      </c>
      <c r="P14" s="20">
        <f t="shared" si="4"/>
        <v>48.44</v>
      </c>
      <c r="Q14" s="12">
        <f t="shared" si="5"/>
        <v>0.39214456017066135</v>
      </c>
    </row>
    <row r="15">
      <c r="A15" s="15" t="s">
        <v>197</v>
      </c>
      <c r="B15" s="15" t="s">
        <v>198</v>
      </c>
      <c r="C15" s="15">
        <v>49</v>
      </c>
      <c r="D15" s="22">
        <v>30.47</v>
      </c>
      <c r="E15" s="22">
        <v>34.15</v>
      </c>
      <c r="F15" s="22">
        <v>34.95</v>
      </c>
      <c r="G15" s="15">
        <v>0</v>
      </c>
      <c r="H15" s="23" t="s">
        <v>43</v>
      </c>
      <c r="I15" s="15">
        <v>5</v>
      </c>
      <c r="J15" s="15">
        <v>28</v>
      </c>
      <c r="K15" s="23">
        <v>0.8984000000000001</v>
      </c>
      <c r="L15" s="15">
        <f t="shared" si="0"/>
      </c>
      <c r="M15" s="20">
        <f t="shared" si="1"/>
        <v>0.8599999999999994</v>
      </c>
      <c r="N15" s="13">
        <f t="shared" si="3"/>
        <v>0.010791818295896592</v>
      </c>
      <c r="O15" s="12">
        <f>(365/L15)*N15</f>
        <v>0.06565022796670426</v>
      </c>
      <c r="P15" s="20">
        <f t="shared" si="4"/>
        <v>48.14</v>
      </c>
      <c r="Q15" s="12">
        <f t="shared" si="5"/>
        <v>0.3959091479482996</v>
      </c>
    </row>
    <row r="16">
      <c r="A16" s="15" t="s">
        <v>199</v>
      </c>
      <c r="B16" s="15" t="s">
        <v>200</v>
      </c>
      <c r="C16" s="15">
        <v>50</v>
      </c>
      <c r="D16" s="22">
        <v>32.5</v>
      </c>
      <c r="E16" s="22">
        <v>33.15</v>
      </c>
      <c r="F16" s="22">
        <v>34</v>
      </c>
      <c r="G16" s="15">
        <v>0</v>
      </c>
      <c r="H16" s="23" t="s">
        <v>43</v>
      </c>
      <c r="I16" s="15">
        <v>10</v>
      </c>
      <c r="J16" s="15">
        <v>259</v>
      </c>
      <c r="K16" s="23">
        <v>0.8759999999999999</v>
      </c>
      <c r="L16" s="15">
        <f t="shared" si="0"/>
      </c>
      <c r="M16" s="20">
        <f t="shared" si="1"/>
        <v>0.960000000000008</v>
      </c>
      <c r="N16" s="13">
        <f t="shared" si="3"/>
        <v>0.012046680888442816</v>
      </c>
      <c r="O16" s="12">
        <f ref="O16:O44" t="shared" si="6">(365/L16)*N16</f>
        <v>0.0732839754046938</v>
      </c>
      <c r="P16" s="20">
        <f t="shared" si="4"/>
        <v>49.04</v>
      </c>
      <c r="Q16" s="12">
        <f t="shared" si="5"/>
        <v>0.3846153846153846</v>
      </c>
    </row>
    <row r="17">
      <c r="A17" s="15" t="s">
        <v>201</v>
      </c>
      <c r="B17" s="15" t="s">
        <v>202</v>
      </c>
      <c r="C17" s="15">
        <v>51</v>
      </c>
      <c r="D17" s="22">
        <v>23.92</v>
      </c>
      <c r="E17" s="22">
        <v>31.8</v>
      </c>
      <c r="F17" s="22">
        <v>33.1</v>
      </c>
      <c r="G17" s="15">
        <v>0</v>
      </c>
      <c r="H17" s="23" t="s">
        <v>43</v>
      </c>
      <c r="I17" s="15">
        <v>7</v>
      </c>
      <c r="J17" s="15">
        <v>279</v>
      </c>
      <c r="K17" s="23">
        <v>0.8140000000000001</v>
      </c>
      <c r="L17" s="15">
        <f t="shared" si="0"/>
      </c>
      <c r="M17" s="20">
        <f t="shared" si="1"/>
        <v>0.960000000000008</v>
      </c>
      <c r="N17" s="13">
        <f t="shared" si="3"/>
        <v>0.012046680888442816</v>
      </c>
      <c r="O17" s="12">
        <f t="shared" si="6"/>
        <v>0.0732839754046938</v>
      </c>
      <c r="P17" s="20">
        <f t="shared" si="4"/>
        <v>50.04</v>
      </c>
      <c r="Q17" s="12">
        <f t="shared" si="5"/>
        <v>0.37206675868992345</v>
      </c>
    </row>
    <row r="18">
      <c r="A18" s="15" t="s">
        <v>203</v>
      </c>
      <c r="B18" s="15" t="s">
        <v>204</v>
      </c>
      <c r="C18" s="15">
        <v>52</v>
      </c>
      <c r="D18" s="22">
        <v>24</v>
      </c>
      <c r="E18" s="22">
        <v>31.5</v>
      </c>
      <c r="F18" s="22">
        <v>32.1</v>
      </c>
      <c r="G18" s="15">
        <v>0</v>
      </c>
      <c r="H18" s="23" t="s">
        <v>43</v>
      </c>
      <c r="I18" s="15">
        <v>5</v>
      </c>
      <c r="J18" s="15">
        <v>22</v>
      </c>
      <c r="K18" s="23">
        <v>0.8734999999999999</v>
      </c>
      <c r="L18" s="15">
        <f t="shared" si="0"/>
      </c>
      <c r="M18" s="20">
        <f t="shared" si="1"/>
        <v>1.1599999999999966</v>
      </c>
      <c r="N18" s="13">
        <f t="shared" si="3"/>
        <v>0.014556406073534905</v>
      </c>
      <c r="O18" s="12">
        <f t="shared" si="6"/>
        <v>0.08855147028067066</v>
      </c>
      <c r="P18" s="20">
        <f t="shared" si="4"/>
        <v>50.839999999999996</v>
      </c>
      <c r="Q18" s="12">
        <f t="shared" si="5"/>
        <v>0.36202785794955455</v>
      </c>
    </row>
    <row r="19">
      <c r="A19" s="15" t="s">
        <v>205</v>
      </c>
      <c r="B19" s="15" t="s">
        <v>206</v>
      </c>
      <c r="C19" s="15">
        <v>53</v>
      </c>
      <c r="D19" s="22">
        <v>22.67</v>
      </c>
      <c r="E19" s="22">
        <v>30.35</v>
      </c>
      <c r="F19" s="22">
        <v>31.2</v>
      </c>
      <c r="G19" s="15">
        <v>0</v>
      </c>
      <c r="H19" s="23" t="s">
        <v>43</v>
      </c>
      <c r="I19" s="15">
        <v>5</v>
      </c>
      <c r="J19" s="15">
        <v>17</v>
      </c>
      <c r="K19" s="23">
        <v>0.8393999999999999</v>
      </c>
      <c r="L19" s="15">
        <f t="shared" si="0"/>
      </c>
      <c r="M19" s="20">
        <f t="shared" si="1"/>
        <v>1.2600000000000051</v>
      </c>
      <c r="N19" s="13">
        <f t="shared" si="3"/>
        <v>0.015811268666081128</v>
      </c>
      <c r="O19" s="12">
        <f t="shared" si="6"/>
        <v>0.09618521771866019</v>
      </c>
      <c r="P19" s="20">
        <f t="shared" si="4"/>
        <v>51.739999999999995</v>
      </c>
      <c r="Q19" s="12">
        <f t="shared" si="5"/>
        <v>0.3507340946166395</v>
      </c>
    </row>
    <row r="20">
      <c r="A20" s="15" t="s">
        <v>207</v>
      </c>
      <c r="B20" s="15" t="s">
        <v>208</v>
      </c>
      <c r="C20" s="15">
        <v>54</v>
      </c>
      <c r="D20" s="22">
        <v>23.8</v>
      </c>
      <c r="E20" s="22">
        <v>0</v>
      </c>
      <c r="F20" s="22">
        <v>0</v>
      </c>
      <c r="G20" s="15">
        <v>0</v>
      </c>
      <c r="H20" s="23" t="s">
        <v>43</v>
      </c>
      <c r="I20" s="15">
        <v>1</v>
      </c>
      <c r="J20" s="15">
        <v>13</v>
      </c>
      <c r="K20" s="23">
        <v>0</v>
      </c>
      <c r="L20" s="15">
        <f t="shared" si="0"/>
      </c>
      <c r="M20" s="20">
        <f t="shared" si="1"/>
        <v>1.4099999999999966</v>
      </c>
      <c r="N20" s="13">
        <f t="shared" si="3"/>
        <v>0.017693562554900195</v>
      </c>
      <c r="O20" s="12">
        <f t="shared" si="6"/>
        <v>0.10763583887564285</v>
      </c>
      <c r="P20" s="20">
        <f t="shared" si="4"/>
        <v>52.589999999999996</v>
      </c>
      <c r="Q20" s="12">
        <f t="shared" si="5"/>
        <v>0.3400677625799975</v>
      </c>
    </row>
    <row r="21">
      <c r="A21" s="15" t="s">
        <v>209</v>
      </c>
      <c r="B21" s="15" t="s">
        <v>210</v>
      </c>
      <c r="C21" s="15">
        <v>55</v>
      </c>
      <c r="D21" s="22">
        <v>26.55</v>
      </c>
      <c r="E21" s="22">
        <v>28.35</v>
      </c>
      <c r="F21" s="22">
        <v>29.4</v>
      </c>
      <c r="G21" s="15">
        <v>0</v>
      </c>
      <c r="H21" s="23" t="s">
        <v>43</v>
      </c>
      <c r="I21" s="15">
        <v>2</v>
      </c>
      <c r="J21" s="15">
        <v>119</v>
      </c>
      <c r="K21" s="23">
        <v>0.8042</v>
      </c>
      <c r="L21" s="15">
        <f t="shared" si="0"/>
      </c>
      <c r="M21" s="20">
        <f>IF(C21&gt;$C$1, E21, E21+C21-$C$1)</f>
        <v>1.5100000000000051</v>
      </c>
      <c r="N21" s="13">
        <f t="shared" si="3"/>
        <v>0.01894842514744642</v>
      </c>
      <c r="O21" s="12">
        <f t="shared" si="6"/>
        <v>0.11526958631363239</v>
      </c>
      <c r="P21" s="20">
        <f t="shared" si="4"/>
        <v>53.489999999999995</v>
      </c>
      <c r="Q21" s="12">
        <f t="shared" si="5"/>
        <v>0.3287739992470825</v>
      </c>
    </row>
    <row r="22">
      <c r="A22" s="15" t="s">
        <v>211</v>
      </c>
      <c r="B22" s="15" t="s">
        <v>212</v>
      </c>
      <c r="C22" s="15">
        <v>56</v>
      </c>
      <c r="D22" s="22">
        <v>21</v>
      </c>
      <c r="E22" s="22">
        <v>27.65</v>
      </c>
      <c r="F22" s="22">
        <v>28.45</v>
      </c>
      <c r="G22" s="15">
        <v>0</v>
      </c>
      <c r="H22" s="23" t="s">
        <v>43</v>
      </c>
      <c r="I22" s="15">
        <v>2</v>
      </c>
      <c r="J22" s="15">
        <v>32</v>
      </c>
      <c r="K22" s="23">
        <v>0.8101</v>
      </c>
      <c r="L22" s="15">
        <f t="shared" si="0"/>
      </c>
      <c r="M22" s="20">
        <f ref="M22:M44" t="shared" si="7">IF(C22&gt;$C$1, E22, E22+C22-$C$1)</f>
        <v>1.6099999999999994</v>
      </c>
      <c r="N22" s="13">
        <f t="shared" si="3"/>
        <v>0.020203287739992463</v>
      </c>
      <c r="O22" s="12">
        <f t="shared" si="6"/>
        <v>0.12290333375162081</v>
      </c>
      <c r="P22" s="20">
        <f t="shared" si="4"/>
        <v>54.39</v>
      </c>
      <c r="Q22" s="12">
        <f t="shared" si="5"/>
        <v>0.31748023591416735</v>
      </c>
    </row>
    <row r="23">
      <c r="A23" s="15" t="s">
        <v>213</v>
      </c>
      <c r="B23" s="15" t="s">
        <v>214</v>
      </c>
      <c r="C23" s="15">
        <v>57</v>
      </c>
      <c r="D23" s="22">
        <v>18</v>
      </c>
      <c r="E23" s="22">
        <v>26.8</v>
      </c>
      <c r="F23" s="22">
        <v>27.6</v>
      </c>
      <c r="G23" s="15">
        <v>0</v>
      </c>
      <c r="H23" s="23" t="s">
        <v>43</v>
      </c>
      <c r="I23" s="15">
        <v>1</v>
      </c>
      <c r="J23" s="15">
        <v>27</v>
      </c>
      <c r="K23" s="23">
        <v>0.8086</v>
      </c>
      <c r="L23" s="15">
        <f t="shared" si="0"/>
      </c>
      <c r="M23" s="20">
        <f t="shared" si="7"/>
        <v>1.8100000000000023</v>
      </c>
      <c r="N23" s="13">
        <f t="shared" si="3"/>
        <v>0.022713012925084732</v>
      </c>
      <c r="O23" s="12">
        <f t="shared" si="6"/>
        <v>0.13817082862759877</v>
      </c>
      <c r="P23" s="20">
        <f t="shared" si="4"/>
        <v>55.19</v>
      </c>
      <c r="Q23" s="12">
        <f t="shared" si="5"/>
        <v>0.30744133517379846</v>
      </c>
    </row>
    <row r="24">
      <c r="A24" s="15" t="s">
        <v>215</v>
      </c>
      <c r="B24" s="15" t="s">
        <v>78</v>
      </c>
      <c r="C24" s="15">
        <v>58</v>
      </c>
      <c r="D24" s="22">
        <v>25.62</v>
      </c>
      <c r="E24" s="22">
        <v>25.85</v>
      </c>
      <c r="F24" s="22">
        <v>26.65</v>
      </c>
      <c r="G24" s="15">
        <v>0</v>
      </c>
      <c r="H24" s="23" t="s">
        <v>43</v>
      </c>
      <c r="I24" s="15">
        <v>10</v>
      </c>
      <c r="J24" s="15">
        <v>148</v>
      </c>
      <c r="K24" s="23">
        <v>0.7886</v>
      </c>
      <c r="L24" s="15">
        <f t="shared" si="0"/>
      </c>
      <c r="M24" s="20">
        <f t="shared" si="7"/>
        <v>1.8599999999999994</v>
      </c>
      <c r="N24" s="13">
        <f t="shared" si="3"/>
        <v>0.023340444221357753</v>
      </c>
      <c r="O24" s="12">
        <f t="shared" si="6"/>
        <v>0.141987702346593</v>
      </c>
      <c r="P24" s="20">
        <f t="shared" si="4"/>
        <v>56.14</v>
      </c>
      <c r="Q24" s="12">
        <f t="shared" si="5"/>
        <v>0.29552014054461034</v>
      </c>
    </row>
    <row r="25">
      <c r="A25" s="15" t="s">
        <v>216</v>
      </c>
      <c r="B25" s="15" t="s">
        <v>217</v>
      </c>
      <c r="C25" s="15">
        <v>59</v>
      </c>
      <c r="D25" s="22">
        <v>21.3</v>
      </c>
      <c r="E25" s="22">
        <v>24.75</v>
      </c>
      <c r="F25" s="22">
        <v>25.75</v>
      </c>
      <c r="G25" s="15">
        <v>0</v>
      </c>
      <c r="H25" s="23" t="s">
        <v>43</v>
      </c>
      <c r="I25" s="15">
        <v>1</v>
      </c>
      <c r="J25" s="15">
        <v>43</v>
      </c>
      <c r="K25" s="23">
        <v>0.76</v>
      </c>
      <c r="L25" s="15">
        <f t="shared" si="0"/>
      </c>
      <c r="M25" s="20">
        <f t="shared" si="7"/>
        <v>2.1099999999999994</v>
      </c>
      <c r="N25" s="13">
        <f t="shared" si="3"/>
        <v>0.026477600702723047</v>
      </c>
      <c r="O25" s="12">
        <f t="shared" si="6"/>
        <v>0.1610720709415652</v>
      </c>
      <c r="P25" s="20">
        <f t="shared" si="4"/>
        <v>56.89</v>
      </c>
      <c r="Q25" s="12">
        <f t="shared" si="5"/>
        <v>0.28610867110051447</v>
      </c>
    </row>
    <row r="26">
      <c r="A26" s="15" t="s">
        <v>218</v>
      </c>
      <c r="B26" s="15" t="s">
        <v>219</v>
      </c>
      <c r="C26" s="15">
        <v>60</v>
      </c>
      <c r="D26" s="22">
        <v>23.1</v>
      </c>
      <c r="E26" s="22">
        <v>24.25</v>
      </c>
      <c r="F26" s="22">
        <v>24.85</v>
      </c>
      <c r="G26" s="15">
        <v>0</v>
      </c>
      <c r="H26" s="23" t="s">
        <v>43</v>
      </c>
      <c r="I26" s="15">
        <v>24</v>
      </c>
      <c r="J26" s="15">
        <v>328</v>
      </c>
      <c r="K26" s="23">
        <v>0.7783</v>
      </c>
      <c r="L26" s="15">
        <f t="shared" si="0"/>
      </c>
      <c r="M26" s="20">
        <f t="shared" si="7"/>
        <v>2.260000000000005</v>
      </c>
      <c r="N26" s="13">
        <f t="shared" si="3"/>
        <v>0.02835989459154229</v>
      </c>
      <c r="O26" s="12">
        <f t="shared" si="6"/>
        <v>0.17252269209854892</v>
      </c>
      <c r="P26" s="20">
        <f t="shared" si="4"/>
        <v>57.739999999999995</v>
      </c>
      <c r="Q26" s="12">
        <f t="shared" si="5"/>
        <v>0.27544233906387255</v>
      </c>
    </row>
    <row r="27">
      <c r="A27" s="15" t="s">
        <v>220</v>
      </c>
      <c r="B27" s="15" t="s">
        <v>221</v>
      </c>
      <c r="C27" s="15">
        <v>61</v>
      </c>
      <c r="D27" s="22">
        <v>22.45</v>
      </c>
      <c r="E27" s="22">
        <v>23.25</v>
      </c>
      <c r="F27" s="22">
        <v>23.95</v>
      </c>
      <c r="G27" s="15">
        <v>0</v>
      </c>
      <c r="H27" s="23" t="s">
        <v>43</v>
      </c>
      <c r="I27" s="15">
        <v>1</v>
      </c>
      <c r="J27" s="15">
        <v>63</v>
      </c>
      <c r="K27" s="23">
        <v>0.7565999999999999</v>
      </c>
      <c r="L27" s="15">
        <f t="shared" si="0"/>
      </c>
      <c r="M27" s="20">
        <f t="shared" si="7"/>
        <v>2.260000000000005</v>
      </c>
      <c r="N27" s="13">
        <f t="shared" si="3"/>
        <v>0.02835989459154229</v>
      </c>
      <c r="O27" s="12">
        <f t="shared" si="6"/>
        <v>0.17252269209854892</v>
      </c>
      <c r="P27" s="20">
        <f t="shared" si="4"/>
        <v>58.739999999999995</v>
      </c>
      <c r="Q27" s="12">
        <f t="shared" si="5"/>
        <v>0.26289371313841137</v>
      </c>
    </row>
    <row r="28">
      <c r="A28" s="15" t="s">
        <v>222</v>
      </c>
      <c r="B28" s="15" t="s">
        <v>223</v>
      </c>
      <c r="C28" s="15">
        <v>62</v>
      </c>
      <c r="D28" s="22">
        <v>18.65</v>
      </c>
      <c r="E28" s="22">
        <v>22.4</v>
      </c>
      <c r="F28" s="22">
        <v>23.15</v>
      </c>
      <c r="G28" s="15">
        <v>0</v>
      </c>
      <c r="H28" s="23" t="s">
        <v>43</v>
      </c>
      <c r="I28" s="15">
        <v>10</v>
      </c>
      <c r="J28" s="15">
        <v>79</v>
      </c>
      <c r="K28" s="23">
        <v>0.7522</v>
      </c>
      <c r="L28" s="15">
        <f t="shared" si="0"/>
      </c>
      <c r="M28" s="20">
        <f t="shared" si="7"/>
        <v>2.5600000000000023</v>
      </c>
      <c r="N28" s="13">
        <f t="shared" si="3"/>
        <v>0.032124482369180606</v>
      </c>
      <c r="O28" s="12">
        <f t="shared" si="6"/>
        <v>0.19542393441251535</v>
      </c>
      <c r="P28" s="20">
        <f t="shared" si="4"/>
        <v>59.44</v>
      </c>
      <c r="Q28" s="12">
        <f t="shared" si="5"/>
        <v>0.25410967499058856</v>
      </c>
    </row>
    <row r="29">
      <c r="A29" s="15" t="s">
        <v>224</v>
      </c>
      <c r="B29" s="15" t="s">
        <v>225</v>
      </c>
      <c r="C29" s="15">
        <v>63</v>
      </c>
      <c r="D29" s="22">
        <v>16.77</v>
      </c>
      <c r="E29" s="22">
        <v>0</v>
      </c>
      <c r="F29" s="22">
        <v>0</v>
      </c>
      <c r="G29" s="15">
        <v>0</v>
      </c>
      <c r="H29" s="23" t="s">
        <v>43</v>
      </c>
      <c r="I29" s="15">
        <v>1</v>
      </c>
      <c r="J29" s="15">
        <v>38</v>
      </c>
      <c r="K29" s="23">
        <v>0</v>
      </c>
      <c r="L29" s="15">
        <f t="shared" si="0"/>
      </c>
      <c r="M29" s="20">
        <f t="shared" si="7"/>
        <v>2.710000000000008</v>
      </c>
      <c r="N29" s="13">
        <f t="shared" si="3"/>
        <v>0.03400677625799985</v>
      </c>
      <c r="O29" s="12">
        <f t="shared" si="6"/>
        <v>0.2068745555694991</v>
      </c>
      <c r="P29" s="20">
        <f t="shared" si="4"/>
        <v>60.29</v>
      </c>
      <c r="Q29" s="12">
        <f t="shared" si="5"/>
        <v>0.24344334295394654</v>
      </c>
    </row>
    <row r="30">
      <c r="A30" s="15" t="s">
        <v>226</v>
      </c>
      <c r="B30" s="15" t="s">
        <v>227</v>
      </c>
      <c r="C30" s="15">
        <v>64</v>
      </c>
      <c r="D30" s="22">
        <v>19.5</v>
      </c>
      <c r="E30" s="22">
        <v>20.6</v>
      </c>
      <c r="F30" s="22">
        <v>21.45</v>
      </c>
      <c r="G30" s="15">
        <v>0</v>
      </c>
      <c r="H30" s="23" t="s">
        <v>43</v>
      </c>
      <c r="I30" s="15">
        <v>10</v>
      </c>
      <c r="J30" s="15">
        <v>45</v>
      </c>
      <c r="K30" s="23">
        <v>0.7263</v>
      </c>
      <c r="L30" s="15">
        <f t="shared" si="0"/>
      </c>
      <c r="M30" s="20">
        <f t="shared" si="7"/>
        <v>2.760000000000005</v>
      </c>
      <c r="N30" s="13">
        <f t="shared" si="3"/>
        <v>0.03463420755427287</v>
      </c>
      <c r="O30" s="12">
        <f t="shared" si="6"/>
        <v>0.2106914292884933</v>
      </c>
      <c r="P30" s="20">
        <f t="shared" si="4"/>
        <v>61.239999999999995</v>
      </c>
      <c r="Q30" s="12">
        <f t="shared" si="5"/>
        <v>0.23152214832475848</v>
      </c>
    </row>
    <row r="31">
      <c r="A31" s="15" t="s">
        <v>228</v>
      </c>
      <c r="B31" s="15" t="s">
        <v>229</v>
      </c>
      <c r="C31" s="15">
        <v>65</v>
      </c>
      <c r="D31" s="22">
        <v>20.1</v>
      </c>
      <c r="E31" s="22">
        <v>19.95</v>
      </c>
      <c r="F31" s="22">
        <v>21.1</v>
      </c>
      <c r="G31" s="15">
        <v>0</v>
      </c>
      <c r="H31" s="23" t="s">
        <v>43</v>
      </c>
      <c r="I31" s="15">
        <v>1</v>
      </c>
      <c r="J31" s="15">
        <v>561</v>
      </c>
      <c r="K31" s="23">
        <v>0.7568</v>
      </c>
      <c r="L31" s="15">
        <f t="shared" si="0"/>
      </c>
      <c r="M31" s="20">
        <f t="shared" si="7"/>
        <v>3.0600000000000023</v>
      </c>
      <c r="N31" s="13">
        <f t="shared" si="3"/>
        <v>0.038398795331911185</v>
      </c>
      <c r="O31" s="12">
        <f t="shared" si="6"/>
        <v>0.2335926716024597</v>
      </c>
      <c r="P31" s="20">
        <f t="shared" si="4"/>
        <v>61.94</v>
      </c>
      <c r="Q31" s="12">
        <f t="shared" si="5"/>
        <v>0.22273811017693562</v>
      </c>
    </row>
    <row r="32">
      <c r="A32" s="15" t="s">
        <v>230</v>
      </c>
      <c r="B32" s="15" t="s">
        <v>221</v>
      </c>
      <c r="C32" s="15">
        <v>66</v>
      </c>
      <c r="D32" s="22">
        <v>18.2</v>
      </c>
      <c r="E32" s="22">
        <v>18.75</v>
      </c>
      <c r="F32" s="22">
        <v>19.7</v>
      </c>
      <c r="G32" s="15">
        <v>0</v>
      </c>
      <c r="H32" s="23" t="s">
        <v>43</v>
      </c>
      <c r="I32" s="15">
        <v>4</v>
      </c>
      <c r="J32" s="15">
        <v>81</v>
      </c>
      <c r="K32" s="23">
        <v>0.6917</v>
      </c>
      <c r="L32" s="15">
        <f t="shared" si="0"/>
      </c>
      <c r="M32" s="20">
        <f t="shared" si="7"/>
        <v>3.260000000000005</v>
      </c>
      <c r="N32" s="13">
        <f t="shared" si="3"/>
        <v>0.04090852051700345</v>
      </c>
      <c r="O32" s="12">
        <f t="shared" si="6"/>
        <v>0.24886016647843764</v>
      </c>
      <c r="P32" s="20">
        <f t="shared" si="4"/>
        <v>62.739999999999995</v>
      </c>
      <c r="Q32" s="12">
        <f t="shared" si="5"/>
        <v>0.21269920943656673</v>
      </c>
    </row>
    <row r="33">
      <c r="A33" s="15" t="s">
        <v>231</v>
      </c>
      <c r="B33" s="15" t="s">
        <v>232</v>
      </c>
      <c r="C33" s="15">
        <v>67</v>
      </c>
      <c r="D33" s="22">
        <v>17.6</v>
      </c>
      <c r="E33" s="22">
        <v>18.15</v>
      </c>
      <c r="F33" s="22">
        <v>18.95</v>
      </c>
      <c r="G33" s="15">
        <v>0</v>
      </c>
      <c r="H33" s="23" t="s">
        <v>43</v>
      </c>
      <c r="I33" s="15">
        <v>2</v>
      </c>
      <c r="J33" s="15">
        <v>43</v>
      </c>
      <c r="K33" s="23">
        <v>0.6990000000000001</v>
      </c>
      <c r="L33" s="15">
        <f t="shared" si="0"/>
      </c>
      <c r="M33" s="20">
        <f t="shared" si="7"/>
        <v>3.5600000000000023</v>
      </c>
      <c r="N33" s="13">
        <f t="shared" si="3"/>
        <v>0.044673108294641765</v>
      </c>
      <c r="O33" s="12">
        <f t="shared" si="6"/>
        <v>0.27176140879240407</v>
      </c>
      <c r="P33" s="20">
        <f t="shared" si="4"/>
        <v>63.44</v>
      </c>
      <c r="Q33" s="12">
        <f t="shared" si="5"/>
        <v>0.2039151712887439</v>
      </c>
    </row>
    <row r="34">
      <c r="A34" s="15" t="s">
        <v>233</v>
      </c>
      <c r="B34" s="15" t="s">
        <v>234</v>
      </c>
      <c r="C34" s="15">
        <v>68</v>
      </c>
      <c r="D34" s="22">
        <v>16.85</v>
      </c>
      <c r="E34" s="22">
        <v>17.15</v>
      </c>
      <c r="F34" s="22">
        <v>18.7</v>
      </c>
      <c r="G34" s="15">
        <v>0</v>
      </c>
      <c r="H34" s="23" t="s">
        <v>43</v>
      </c>
      <c r="I34" s="15">
        <v>2</v>
      </c>
      <c r="J34" s="15">
        <v>105</v>
      </c>
      <c r="K34" s="23">
        <v>0.7087</v>
      </c>
      <c r="L34" s="15">
        <f t="shared" si="0"/>
      </c>
      <c r="M34" s="20">
        <f t="shared" si="7"/>
        <v>3.710000000000008</v>
      </c>
      <c r="N34" s="13">
        <f t="shared" si="3"/>
        <v>0.04655540218346101</v>
      </c>
      <c r="O34" s="12">
        <f t="shared" si="6"/>
        <v>0.2832120299493878</v>
      </c>
      <c r="P34" s="20">
        <f t="shared" si="4"/>
        <v>64.28999999999999</v>
      </c>
      <c r="Q34" s="12">
        <f t="shared" si="5"/>
        <v>0.19324883925210198</v>
      </c>
    </row>
    <row r="35">
      <c r="A35" s="15" t="s">
        <v>235</v>
      </c>
      <c r="B35" s="15" t="s">
        <v>229</v>
      </c>
      <c r="C35" s="15">
        <v>69</v>
      </c>
      <c r="D35" s="22">
        <v>15.4</v>
      </c>
      <c r="E35" s="22">
        <v>16.55</v>
      </c>
      <c r="F35" s="22">
        <v>17.2</v>
      </c>
      <c r="G35" s="15">
        <v>0</v>
      </c>
      <c r="H35" s="23" t="s">
        <v>43</v>
      </c>
      <c r="I35" s="15">
        <v>2</v>
      </c>
      <c r="J35" s="15">
        <v>182</v>
      </c>
      <c r="K35" s="23">
        <v>0.6726000000000001</v>
      </c>
      <c r="L35" s="15">
        <f t="shared" si="0"/>
      </c>
      <c r="M35" s="20">
        <f t="shared" si="7"/>
        <v>3.9099999999999966</v>
      </c>
      <c r="N35" s="13">
        <f t="shared" si="3"/>
        <v>0.049065127368553105</v>
      </c>
      <c r="O35" s="12">
        <f t="shared" si="6"/>
        <v>0.2984795248253647</v>
      </c>
      <c r="P35" s="20">
        <f t="shared" si="4"/>
        <v>65.09</v>
      </c>
      <c r="Q35" s="12">
        <f t="shared" si="5"/>
        <v>0.1832099385117329</v>
      </c>
    </row>
    <row r="36">
      <c r="A36" s="15" t="s">
        <v>236</v>
      </c>
      <c r="B36" s="15" t="s">
        <v>237</v>
      </c>
      <c r="C36" s="15">
        <v>70</v>
      </c>
      <c r="D36" s="22">
        <v>15.8</v>
      </c>
      <c r="E36" s="22">
        <v>15.95</v>
      </c>
      <c r="F36" s="22">
        <v>16.4</v>
      </c>
      <c r="G36" s="15">
        <v>0.45</v>
      </c>
      <c r="H36" s="23">
        <v>0.029300000000000003</v>
      </c>
      <c r="I36" s="15">
        <v>29</v>
      </c>
      <c r="J36" s="15">
        <v>404</v>
      </c>
      <c r="K36" s="23">
        <v>0.6720999999999999</v>
      </c>
      <c r="L36" s="15">
        <f t="shared" si="0"/>
      </c>
      <c r="M36" s="20">
        <f t="shared" si="7"/>
        <v>4.210000000000008</v>
      </c>
      <c r="N36" s="13">
        <f t="shared" si="3"/>
        <v>0.05282971514619159</v>
      </c>
      <c r="O36" s="12">
        <f t="shared" si="6"/>
        <v>0.32138076713933217</v>
      </c>
      <c r="P36" s="20">
        <f t="shared" si="4"/>
        <v>65.78999999999999</v>
      </c>
      <c r="Q36" s="12">
        <f t="shared" si="5"/>
        <v>0.17442590036391023</v>
      </c>
    </row>
    <row r="37">
      <c r="A37" s="15" t="s">
        <v>238</v>
      </c>
      <c r="B37" s="15" t="s">
        <v>92</v>
      </c>
      <c r="C37" s="15">
        <v>75</v>
      </c>
      <c r="D37" s="22">
        <v>11.52</v>
      </c>
      <c r="E37" s="22">
        <v>11.95</v>
      </c>
      <c r="F37" s="22">
        <v>12.5</v>
      </c>
      <c r="G37" s="15">
        <v>0.17</v>
      </c>
      <c r="H37" s="23">
        <v>0.015</v>
      </c>
      <c r="I37" s="15">
        <v>5</v>
      </c>
      <c r="J37" s="15">
        <v>882</v>
      </c>
      <c r="K37" s="23">
        <v>0.6069</v>
      </c>
      <c r="L37" s="15">
        <f t="shared" si="0"/>
      </c>
      <c r="M37" s="20">
        <f t="shared" si="7"/>
        <v>5.609999999999999</v>
      </c>
      <c r="N37" s="13">
        <f t="shared" si="3"/>
        <v>0.07039779144183711</v>
      </c>
      <c r="O37" s="12">
        <f t="shared" si="6"/>
        <v>0.4282532312711757</v>
      </c>
      <c r="P37" s="20">
        <f t="shared" si="4"/>
        <v>69.39</v>
      </c>
      <c r="Q37" s="12">
        <f t="shared" si="5"/>
        <v>0.12925084703224993</v>
      </c>
    </row>
    <row r="38">
      <c r="A38" s="15" t="s">
        <v>239</v>
      </c>
      <c r="B38" s="15" t="s">
        <v>240</v>
      </c>
      <c r="C38" s="15">
        <v>80</v>
      </c>
      <c r="D38" s="22">
        <v>8.79</v>
      </c>
      <c r="E38" s="22">
        <v>8.6</v>
      </c>
      <c r="F38" s="22">
        <v>9</v>
      </c>
      <c r="G38" s="15">
        <v>0.84</v>
      </c>
      <c r="H38" s="23">
        <v>0.1057</v>
      </c>
      <c r="I38" s="15">
        <v>143</v>
      </c>
      <c r="J38" s="15">
        <v>633</v>
      </c>
      <c r="K38" s="23">
        <v>0.5576</v>
      </c>
      <c r="L38" s="15">
        <f t="shared" si="0"/>
      </c>
      <c r="M38" s="20">
        <f t="shared" si="7"/>
        <v>7.25</v>
      </c>
      <c r="N38" s="13">
        <f t="shared" si="3"/>
        <v>0.09097753795959343</v>
      </c>
      <c r="O38" s="12">
        <f t="shared" si="6"/>
        <v>0.5534466892541934</v>
      </c>
      <c r="P38" s="20">
        <f t="shared" si="4"/>
        <v>72.44</v>
      </c>
      <c r="Q38" s="12">
        <f t="shared" si="5"/>
        <v>0.09097753795959343</v>
      </c>
    </row>
    <row r="39">
      <c r="A39" s="15" t="s">
        <v>241</v>
      </c>
      <c r="B39" s="15" t="s">
        <v>242</v>
      </c>
      <c r="C39" s="15">
        <v>85</v>
      </c>
      <c r="D39" s="22">
        <v>5.44</v>
      </c>
      <c r="E39" s="22">
        <v>5.8</v>
      </c>
      <c r="F39" s="22">
        <v>6</v>
      </c>
      <c r="G39" s="15">
        <v>-0.06</v>
      </c>
      <c r="H39" s="23">
        <v>-0.0109</v>
      </c>
      <c r="I39" s="15">
        <v>23</v>
      </c>
      <c r="J39" s="15">
        <v>757</v>
      </c>
      <c r="K39" s="23">
        <v>0.5134000000000001</v>
      </c>
      <c r="L39" s="15">
        <f t="shared" si="0"/>
      </c>
      <c r="M39" s="20">
        <f t="shared" si="7"/>
        <v>4.75</v>
      </c>
      <c r="N39" s="13">
        <f t="shared" si="3"/>
        <v>0.05960597314594052</v>
      </c>
      <c r="O39" s="12">
        <f t="shared" si="6"/>
        <v>0.3626030033044715</v>
      </c>
      <c r="P39" s="20">
        <f t="shared" si="4"/>
        <v>74.94</v>
      </c>
      <c r="Q39" s="12">
        <f t="shared" si="5"/>
        <v>0.05960597314594052</v>
      </c>
    </row>
    <row r="40">
      <c r="A40" s="15" t="s">
        <v>243</v>
      </c>
      <c r="B40" s="15" t="s">
        <v>242</v>
      </c>
      <c r="C40" s="15">
        <v>90</v>
      </c>
      <c r="D40" s="22">
        <v>3.5</v>
      </c>
      <c r="E40" s="22">
        <v>3.55</v>
      </c>
      <c r="F40" s="22">
        <v>3.8</v>
      </c>
      <c r="G40" s="15">
        <v>0.1</v>
      </c>
      <c r="H40" s="23">
        <v>0.0294</v>
      </c>
      <c r="I40" s="15">
        <v>6</v>
      </c>
      <c r="J40" s="15">
        <v>637</v>
      </c>
      <c r="K40" s="23">
        <v>0.48840000000000006</v>
      </c>
      <c r="L40" s="15">
        <f t="shared" si="0"/>
      </c>
      <c r="M40" s="20">
        <f t="shared" si="7"/>
        <v>2.86</v>
      </c>
      <c r="N40" s="13">
        <f t="shared" si="3"/>
        <v>0.03588907014681892</v>
      </c>
      <c r="O40" s="12">
        <f t="shared" si="6"/>
        <v>0.21832517672648175</v>
      </c>
      <c r="P40" s="20">
        <f t="shared" si="4"/>
        <v>76.83</v>
      </c>
      <c r="Q40" s="12">
        <f t="shared" si="5"/>
        <v>0.03588907014681892</v>
      </c>
    </row>
    <row r="41">
      <c r="A41" s="15" t="s">
        <v>244</v>
      </c>
      <c r="B41" s="15" t="s">
        <v>245</v>
      </c>
      <c r="C41" s="15">
        <v>95</v>
      </c>
      <c r="D41" s="22">
        <v>1.95</v>
      </c>
      <c r="E41" s="22">
        <v>1.95</v>
      </c>
      <c r="F41" s="22">
        <v>2.32</v>
      </c>
      <c r="G41" s="15">
        <v>-0.07</v>
      </c>
      <c r="H41" s="23">
        <v>-0.0347</v>
      </c>
      <c r="I41" s="15">
        <v>10</v>
      </c>
      <c r="J41" s="15">
        <v>431</v>
      </c>
      <c r="K41" s="23">
        <v>0.4702</v>
      </c>
      <c r="L41" s="15">
        <f t="shared" si="0"/>
      </c>
      <c r="M41" s="20">
        <f t="shared" si="7"/>
        <v>1.6</v>
      </c>
      <c r="N41" s="13">
        <f t="shared" si="3"/>
        <v>0.020077801480737862</v>
      </c>
      <c r="O41" s="12">
        <f t="shared" si="6"/>
        <v>0.12213995900782199</v>
      </c>
      <c r="P41" s="20">
        <f t="shared" si="4"/>
        <v>78.09</v>
      </c>
      <c r="Q41" s="12">
        <f t="shared" si="5"/>
        <v>0.02007780148073779</v>
      </c>
    </row>
    <row r="42">
      <c r="A42" s="15" t="s">
        <v>246</v>
      </c>
      <c r="B42" s="15" t="s">
        <v>247</v>
      </c>
      <c r="C42" s="15">
        <v>100</v>
      </c>
      <c r="D42" s="22">
        <v>1.1</v>
      </c>
      <c r="E42" s="22">
        <v>1.01</v>
      </c>
      <c r="F42" s="22">
        <v>1.22</v>
      </c>
      <c r="G42" s="15">
        <v>0.05</v>
      </c>
      <c r="H42" s="23">
        <v>0.047599999999999996</v>
      </c>
      <c r="I42" s="15">
        <v>11</v>
      </c>
      <c r="J42" s="15">
        <v>444</v>
      </c>
      <c r="K42" s="23">
        <v>0.44189999999999996</v>
      </c>
      <c r="L42" s="15">
        <f t="shared" si="0"/>
      </c>
      <c r="M42" s="20">
        <f t="shared" si="7"/>
        <v>0.88</v>
      </c>
      <c r="N42" s="13">
        <f t="shared" si="3"/>
        <v>0.011042790814405823</v>
      </c>
      <c r="O42" s="12">
        <f t="shared" si="6"/>
        <v>0.06717697745430208</v>
      </c>
      <c r="P42" s="20">
        <f t="shared" si="4"/>
        <v>78.81</v>
      </c>
      <c r="Q42" s="12">
        <f t="shared" si="5"/>
        <v>0.011042790814405765</v>
      </c>
    </row>
    <row r="43">
      <c r="A43" s="15" t="s">
        <v>248</v>
      </c>
      <c r="B43" s="15" t="s">
        <v>249</v>
      </c>
      <c r="C43" s="15">
        <v>105</v>
      </c>
      <c r="D43" s="22">
        <v>0.67</v>
      </c>
      <c r="E43" s="22">
        <v>0.52</v>
      </c>
      <c r="F43" s="22">
        <v>0.67</v>
      </c>
      <c r="G43" s="15">
        <v>0.04</v>
      </c>
      <c r="H43" s="23">
        <v>0.0635</v>
      </c>
      <c r="I43" s="15">
        <v>2</v>
      </c>
      <c r="J43" s="15">
        <v>66</v>
      </c>
      <c r="K43" s="23">
        <v>0.4346</v>
      </c>
      <c r="L43" s="15">
        <f t="shared" si="0"/>
      </c>
      <c r="M43" s="20">
        <f t="shared" si="7"/>
        <v>0.45</v>
      </c>
      <c r="N43" s="13">
        <f t="shared" si="3"/>
        <v>0.005646881666457523</v>
      </c>
      <c r="O43" s="12">
        <f t="shared" si="6"/>
        <v>0.03435186347094993</v>
      </c>
      <c r="P43" s="20">
        <f t="shared" si="4"/>
        <v>79.24</v>
      </c>
      <c r="Q43" s="12">
        <f t="shared" si="5"/>
        <v>0.005646881666457559</v>
      </c>
    </row>
    <row r="44">
      <c r="A44" s="15" t="s">
        <v>250</v>
      </c>
      <c r="B44" s="15" t="s">
        <v>251</v>
      </c>
      <c r="C44" s="15">
        <v>110</v>
      </c>
      <c r="D44" s="22">
        <v>0.38</v>
      </c>
      <c r="E44" s="22">
        <v>0.24</v>
      </c>
      <c r="F44" s="22">
        <v>0.41</v>
      </c>
      <c r="G44" s="15">
        <v>0</v>
      </c>
      <c r="H44" s="23" t="s">
        <v>43</v>
      </c>
      <c r="I44" s="15">
        <v>2</v>
      </c>
      <c r="J44" s="15">
        <v>51</v>
      </c>
      <c r="K44" s="23">
        <v>0.4424</v>
      </c>
      <c r="L44" s="15">
        <f t="shared" si="0"/>
      </c>
      <c r="M44" s="20">
        <f t="shared" si="7"/>
        <v>0.25</v>
      </c>
      <c r="N44" s="13">
        <f t="shared" si="3"/>
        <v>0.0031371564813652904</v>
      </c>
      <c r="O44" s="12">
        <f t="shared" si="6"/>
        <v>0.019084368594972183</v>
      </c>
      <c r="P44" s="20">
        <f t="shared" si="4"/>
        <v>79.44</v>
      </c>
      <c r="Q44" s="12">
        <f t="shared" si="5"/>
        <v>0.0031371564813652904</v>
      </c>
    </row>
    <row r="45">
      <c r="A45" s="15" t="s">
        <v>107</v>
      </c>
      <c r="B45" s="15" t="s">
        <v>107</v>
      </c>
      <c r="C45" s="15" t="s">
        <v>107</v>
      </c>
      <c r="D45" s="15" t="s">
        <v>107</v>
      </c>
      <c r="E45" s="15" t="s">
        <v>107</v>
      </c>
      <c r="F45" s="15" t="s">
        <v>107</v>
      </c>
      <c r="G45" s="15" t="s">
        <v>107</v>
      </c>
      <c r="H45" s="15" t="s">
        <v>107</v>
      </c>
      <c r="I45" s="15" t="s">
        <v>107</v>
      </c>
      <c r="J45" s="15" t="s">
        <v>107</v>
      </c>
      <c r="K45" s="15" t="s">
        <v>107</v>
      </c>
    </row>
    <row r="46">
      <c r="A46" s="15" t="s">
        <v>107</v>
      </c>
      <c r="B46" s="15" t="s">
        <v>107</v>
      </c>
      <c r="C46" s="15" t="s">
        <v>107</v>
      </c>
      <c r="D46" s="15" t="s">
        <v>107</v>
      </c>
      <c r="E46" s="15" t="s">
        <v>107</v>
      </c>
      <c r="F46" s="15" t="s">
        <v>107</v>
      </c>
      <c r="G46" s="15" t="s">
        <v>107</v>
      </c>
      <c r="H46" s="15" t="s">
        <v>107</v>
      </c>
      <c r="I46" s="15" t="s">
        <v>107</v>
      </c>
      <c r="J46" s="15" t="s">
        <v>107</v>
      </c>
      <c r="K46" s="15" t="s">
        <v>107</v>
      </c>
    </row>
    <row r="47">
      <c r="A47" s="15" t="s">
        <v>107</v>
      </c>
      <c r="B47" s="15" t="s">
        <v>107</v>
      </c>
      <c r="C47" s="15" t="s">
        <v>107</v>
      </c>
      <c r="D47" s="15" t="s">
        <v>107</v>
      </c>
      <c r="E47" s="15" t="s">
        <v>107</v>
      </c>
      <c r="F47" s="15" t="s">
        <v>107</v>
      </c>
      <c r="G47" s="15" t="s">
        <v>107</v>
      </c>
      <c r="H47" s="15" t="s">
        <v>107</v>
      </c>
      <c r="I47" s="15" t="s">
        <v>107</v>
      </c>
      <c r="J47" s="15" t="s">
        <v>107</v>
      </c>
      <c r="K47" s="15" t="s">
        <v>107</v>
      </c>
    </row>
    <row r="48">
      <c r="A48" s="15" t="s">
        <v>107</v>
      </c>
      <c r="B48" s="15" t="s">
        <v>107</v>
      </c>
      <c r="C48" s="15" t="s">
        <v>107</v>
      </c>
      <c r="D48" s="15" t="s">
        <v>107</v>
      </c>
      <c r="E48" s="15" t="s">
        <v>107</v>
      </c>
      <c r="F48" s="15" t="s">
        <v>107</v>
      </c>
      <c r="G48" s="15" t="s">
        <v>107</v>
      </c>
      <c r="H48" s="15" t="s">
        <v>107</v>
      </c>
      <c r="I48" s="15" t="s">
        <v>107</v>
      </c>
      <c r="J48" s="15" t="s">
        <v>107</v>
      </c>
      <c r="K48" s="15" t="s">
        <v>107</v>
      </c>
    </row>
    <row r="49">
      <c r="A49" s="15" t="s">
        <v>107</v>
      </c>
      <c r="B49" s="15" t="s">
        <v>107</v>
      </c>
      <c r="C49" s="15" t="s">
        <v>107</v>
      </c>
      <c r="D49" s="15" t="s">
        <v>107</v>
      </c>
      <c r="E49" s="15" t="s">
        <v>107</v>
      </c>
      <c r="F49" s="15" t="s">
        <v>107</v>
      </c>
      <c r="G49" s="15" t="s">
        <v>107</v>
      </c>
      <c r="H49" s="15" t="s">
        <v>107</v>
      </c>
      <c r="I49" s="15" t="s">
        <v>107</v>
      </c>
      <c r="J49" s="15" t="s">
        <v>107</v>
      </c>
      <c r="K49" s="15" t="s">
        <v>107</v>
      </c>
    </row>
    <row r="50">
      <c r="A50" s="15" t="s">
        <v>107</v>
      </c>
      <c r="B50" s="15" t="s">
        <v>107</v>
      </c>
      <c r="C50" s="15" t="s">
        <v>107</v>
      </c>
      <c r="D50" s="15" t="s">
        <v>107</v>
      </c>
      <c r="E50" s="15" t="s">
        <v>107</v>
      </c>
      <c r="F50" s="15" t="s">
        <v>107</v>
      </c>
      <c r="G50" s="15" t="s">
        <v>107</v>
      </c>
      <c r="H50" s="15" t="s">
        <v>107</v>
      </c>
      <c r="I50" s="15" t="s">
        <v>107</v>
      </c>
      <c r="J50" s="15" t="s">
        <v>107</v>
      </c>
      <c r="K50" s="15" t="s">
        <v>107</v>
      </c>
    </row>
    <row r="51">
      <c r="A51" s="15" t="s">
        <v>107</v>
      </c>
      <c r="B51" s="15" t="s">
        <v>107</v>
      </c>
      <c r="C51" s="15" t="s">
        <v>107</v>
      </c>
      <c r="D51" s="15" t="s">
        <v>107</v>
      </c>
      <c r="E51" s="15" t="s">
        <v>107</v>
      </c>
      <c r="F51" s="15" t="s">
        <v>107</v>
      </c>
      <c r="G51" s="15" t="s">
        <v>107</v>
      </c>
      <c r="H51" s="15" t="s">
        <v>107</v>
      </c>
      <c r="I51" s="15" t="s">
        <v>107</v>
      </c>
      <c r="J51" s="15" t="s">
        <v>107</v>
      </c>
      <c r="K51" s="15" t="s">
        <v>107</v>
      </c>
    </row>
    <row r="52">
      <c r="A52" s="15" t="s">
        <v>107</v>
      </c>
      <c r="B52" s="15" t="s">
        <v>107</v>
      </c>
      <c r="C52" s="15" t="s">
        <v>107</v>
      </c>
      <c r="D52" s="15" t="s">
        <v>107</v>
      </c>
      <c r="E52" s="15" t="s">
        <v>107</v>
      </c>
      <c r="F52" s="15" t="s">
        <v>107</v>
      </c>
      <c r="G52" s="15" t="s">
        <v>107</v>
      </c>
      <c r="H52" s="15" t="s">
        <v>107</v>
      </c>
      <c r="I52" s="15" t="s">
        <v>107</v>
      </c>
      <c r="J52" s="15" t="s">
        <v>107</v>
      </c>
      <c r="K52" s="15" t="s">
        <v>107</v>
      </c>
    </row>
    <row r="53">
      <c r="A53" s="15" t="s">
        <v>107</v>
      </c>
      <c r="B53" s="15" t="s">
        <v>107</v>
      </c>
      <c r="C53" s="15" t="s">
        <v>107</v>
      </c>
      <c r="D53" s="15" t="s">
        <v>107</v>
      </c>
      <c r="E53" s="15" t="s">
        <v>107</v>
      </c>
      <c r="F53" s="15" t="s">
        <v>107</v>
      </c>
      <c r="G53" s="15" t="s">
        <v>107</v>
      </c>
      <c r="H53" s="15" t="s">
        <v>107</v>
      </c>
      <c r="I53" s="15" t="s">
        <v>107</v>
      </c>
      <c r="J53" s="15" t="s">
        <v>107</v>
      </c>
      <c r="K53" s="15" t="s">
        <v>107</v>
      </c>
    </row>
    <row r="54">
      <c r="A54" s="15" t="s">
        <v>107</v>
      </c>
      <c r="B54" s="15" t="s">
        <v>107</v>
      </c>
      <c r="C54" s="15" t="s">
        <v>107</v>
      </c>
      <c r="D54" s="15" t="s">
        <v>107</v>
      </c>
      <c r="E54" s="15" t="s">
        <v>107</v>
      </c>
      <c r="F54" s="15" t="s">
        <v>107</v>
      </c>
      <c r="G54" s="15" t="s">
        <v>107</v>
      </c>
      <c r="H54" s="15" t="s">
        <v>107</v>
      </c>
      <c r="I54" s="15" t="s">
        <v>107</v>
      </c>
      <c r="J54" s="15" t="s">
        <v>107</v>
      </c>
      <c r="K54" s="15" t="s">
        <v>107</v>
      </c>
    </row>
    <row r="55">
      <c r="A55" s="15" t="s">
        <v>107</v>
      </c>
      <c r="B55" s="15" t="s">
        <v>107</v>
      </c>
      <c r="C55" s="15" t="s">
        <v>107</v>
      </c>
      <c r="D55" s="15" t="s">
        <v>107</v>
      </c>
      <c r="E55" s="15" t="s">
        <v>107</v>
      </c>
      <c r="F55" s="15" t="s">
        <v>107</v>
      </c>
      <c r="G55" s="15" t="s">
        <v>107</v>
      </c>
      <c r="H55" s="15" t="s">
        <v>107</v>
      </c>
      <c r="I55" s="15" t="s">
        <v>107</v>
      </c>
      <c r="J55" s="15" t="s">
        <v>107</v>
      </c>
      <c r="K55" s="15" t="s">
        <v>107</v>
      </c>
    </row>
    <row r="56">
      <c r="A56" s="15" t="s">
        <v>107</v>
      </c>
      <c r="B56" s="15" t="s">
        <v>107</v>
      </c>
      <c r="C56" s="15" t="s">
        <v>107</v>
      </c>
      <c r="D56" s="15" t="s">
        <v>107</v>
      </c>
      <c r="E56" s="15" t="s">
        <v>107</v>
      </c>
      <c r="F56" s="15" t="s">
        <v>107</v>
      </c>
      <c r="G56" s="15" t="s">
        <v>107</v>
      </c>
      <c r="H56" s="15" t="s">
        <v>107</v>
      </c>
      <c r="I56" s="15" t="s">
        <v>107</v>
      </c>
      <c r="J56" s="15" t="s">
        <v>107</v>
      </c>
      <c r="K56" s="15" t="s">
        <v>107</v>
      </c>
    </row>
    <row r="57">
      <c r="A57" s="15" t="s">
        <v>107</v>
      </c>
      <c r="B57" s="15" t="s">
        <v>107</v>
      </c>
      <c r="C57" s="15" t="s">
        <v>107</v>
      </c>
      <c r="D57" s="15" t="s">
        <v>107</v>
      </c>
      <c r="E57" s="15" t="s">
        <v>107</v>
      </c>
      <c r="F57" s="15" t="s">
        <v>107</v>
      </c>
      <c r="G57" s="15" t="s">
        <v>107</v>
      </c>
      <c r="H57" s="15" t="s">
        <v>107</v>
      </c>
      <c r="I57" s="15" t="s">
        <v>107</v>
      </c>
      <c r="J57" s="15" t="s">
        <v>107</v>
      </c>
      <c r="K57" s="15" t="s">
        <v>107</v>
      </c>
    </row>
    <row r="58">
      <c r="A58" s="15" t="s">
        <v>107</v>
      </c>
      <c r="B58" s="15" t="s">
        <v>107</v>
      </c>
      <c r="C58" s="15" t="s">
        <v>107</v>
      </c>
      <c r="D58" s="15" t="s">
        <v>107</v>
      </c>
      <c r="E58" s="15" t="s">
        <v>107</v>
      </c>
      <c r="F58" s="15" t="s">
        <v>107</v>
      </c>
      <c r="G58" s="15" t="s">
        <v>107</v>
      </c>
      <c r="H58" s="15" t="s">
        <v>107</v>
      </c>
      <c r="I58" s="15" t="s">
        <v>107</v>
      </c>
      <c r="J58" s="15" t="s">
        <v>107</v>
      </c>
      <c r="K58" s="15" t="s">
        <v>107</v>
      </c>
    </row>
    <row r="59">
      <c r="A59" s="15" t="s">
        <v>107</v>
      </c>
      <c r="B59" s="15" t="s">
        <v>107</v>
      </c>
      <c r="C59" s="15" t="s">
        <v>107</v>
      </c>
      <c r="D59" s="15" t="s">
        <v>107</v>
      </c>
      <c r="E59" s="15" t="s">
        <v>107</v>
      </c>
      <c r="F59" s="15" t="s">
        <v>107</v>
      </c>
      <c r="G59" s="15" t="s">
        <v>107</v>
      </c>
      <c r="H59" s="15" t="s">
        <v>107</v>
      </c>
      <c r="I59" s="15" t="s">
        <v>107</v>
      </c>
      <c r="J59" s="15" t="s">
        <v>107</v>
      </c>
      <c r="K59" s="15" t="s">
        <v>107</v>
      </c>
    </row>
    <row r="60">
      <c r="A60" s="15" t="s">
        <v>107</v>
      </c>
      <c r="B60" s="15" t="s">
        <v>107</v>
      </c>
      <c r="C60" s="15" t="s">
        <v>107</v>
      </c>
      <c r="D60" s="15" t="s">
        <v>107</v>
      </c>
      <c r="E60" s="15" t="s">
        <v>107</v>
      </c>
      <c r="F60" s="15" t="s">
        <v>107</v>
      </c>
      <c r="G60" s="15" t="s">
        <v>107</v>
      </c>
      <c r="H60" s="15" t="s">
        <v>107</v>
      </c>
      <c r="I60" s="15" t="s">
        <v>107</v>
      </c>
      <c r="J60" s="15" t="s">
        <v>107</v>
      </c>
      <c r="K60" s="15" t="s">
        <v>107</v>
      </c>
    </row>
    <row r="61">
      <c r="A61" s="15" t="s">
        <v>107</v>
      </c>
      <c r="B61" s="15" t="s">
        <v>107</v>
      </c>
      <c r="C61" s="15" t="s">
        <v>107</v>
      </c>
      <c r="D61" s="15" t="s">
        <v>107</v>
      </c>
      <c r="E61" s="15" t="s">
        <v>107</v>
      </c>
      <c r="F61" s="15" t="s">
        <v>107</v>
      </c>
      <c r="G61" s="15" t="s">
        <v>107</v>
      </c>
      <c r="H61" s="15" t="s">
        <v>107</v>
      </c>
      <c r="I61" s="15" t="s">
        <v>107</v>
      </c>
      <c r="J61" s="15" t="s">
        <v>107</v>
      </c>
      <c r="K61" s="15" t="s">
        <v>107</v>
      </c>
    </row>
    <row r="62">
      <c r="A62" s="15" t="s">
        <v>107</v>
      </c>
      <c r="B62" s="15" t="s">
        <v>107</v>
      </c>
      <c r="C62" s="15" t="s">
        <v>107</v>
      </c>
      <c r="D62" s="15" t="s">
        <v>107</v>
      </c>
      <c r="E62" s="15" t="s">
        <v>107</v>
      </c>
      <c r="F62" s="15" t="s">
        <v>107</v>
      </c>
      <c r="G62" s="15" t="s">
        <v>107</v>
      </c>
      <c r="H62" s="15" t="s">
        <v>107</v>
      </c>
      <c r="I62" s="15" t="s">
        <v>107</v>
      </c>
      <c r="J62" s="15" t="s">
        <v>107</v>
      </c>
      <c r="K62" s="15" t="s">
        <v>107</v>
      </c>
    </row>
    <row r="63">
      <c r="A63" s="15" t="s">
        <v>107</v>
      </c>
      <c r="B63" s="15" t="s">
        <v>107</v>
      </c>
      <c r="C63" s="15" t="s">
        <v>107</v>
      </c>
      <c r="D63" s="15" t="s">
        <v>107</v>
      </c>
      <c r="E63" s="15" t="s">
        <v>107</v>
      </c>
      <c r="F63" s="15" t="s">
        <v>107</v>
      </c>
      <c r="G63" s="15" t="s">
        <v>107</v>
      </c>
      <c r="H63" s="15" t="s">
        <v>107</v>
      </c>
      <c r="I63" s="15" t="s">
        <v>107</v>
      </c>
      <c r="J63" s="15" t="s">
        <v>107</v>
      </c>
      <c r="K63" s="15" t="s">
        <v>107</v>
      </c>
    </row>
    <row r="64">
      <c r="A64" s="15" t="s">
        <v>107</v>
      </c>
      <c r="B64" s="15" t="s">
        <v>107</v>
      </c>
      <c r="C64" s="15" t="s">
        <v>107</v>
      </c>
      <c r="D64" s="15" t="s">
        <v>107</v>
      </c>
      <c r="E64" s="15" t="s">
        <v>107</v>
      </c>
      <c r="F64" s="15" t="s">
        <v>107</v>
      </c>
      <c r="G64" s="15" t="s">
        <v>107</v>
      </c>
      <c r="H64" s="15" t="s">
        <v>107</v>
      </c>
      <c r="I64" s="15" t="s">
        <v>107</v>
      </c>
      <c r="J64" s="15" t="s">
        <v>107</v>
      </c>
      <c r="K64" s="15" t="s">
        <v>107</v>
      </c>
    </row>
    <row r="65">
      <c r="A65" s="15" t="s">
        <v>107</v>
      </c>
      <c r="B65" s="15" t="s">
        <v>107</v>
      </c>
      <c r="C65" s="15" t="s">
        <v>107</v>
      </c>
      <c r="D65" s="15" t="s">
        <v>107</v>
      </c>
      <c r="E65" s="15" t="s">
        <v>107</v>
      </c>
      <c r="F65" s="15" t="s">
        <v>107</v>
      </c>
      <c r="G65" s="15" t="s">
        <v>107</v>
      </c>
      <c r="H65" s="15" t="s">
        <v>107</v>
      </c>
      <c r="I65" s="15" t="s">
        <v>107</v>
      </c>
      <c r="J65" s="15" t="s">
        <v>107</v>
      </c>
      <c r="K65" s="15" t="s">
        <v>107</v>
      </c>
    </row>
    <row r="66">
      <c r="A66" s="15" t="s">
        <v>107</v>
      </c>
      <c r="B66" s="15" t="s">
        <v>107</v>
      </c>
      <c r="C66" s="15" t="s">
        <v>107</v>
      </c>
      <c r="D66" s="15" t="s">
        <v>107</v>
      </c>
      <c r="E66" s="15" t="s">
        <v>107</v>
      </c>
      <c r="F66" s="15" t="s">
        <v>107</v>
      </c>
      <c r="G66" s="15" t="s">
        <v>107</v>
      </c>
      <c r="H66" s="15" t="s">
        <v>107</v>
      </c>
      <c r="I66" s="15" t="s">
        <v>107</v>
      </c>
      <c r="J66" s="15" t="s">
        <v>107</v>
      </c>
      <c r="K66" s="15" t="s">
        <v>107</v>
      </c>
    </row>
    <row r="67">
      <c r="A67" s="15" t="s">
        <v>107</v>
      </c>
      <c r="B67" s="15" t="s">
        <v>107</v>
      </c>
      <c r="C67" s="15" t="s">
        <v>107</v>
      </c>
      <c r="D67" s="15" t="s">
        <v>107</v>
      </c>
      <c r="E67" s="15" t="s">
        <v>107</v>
      </c>
      <c r="F67" s="15" t="s">
        <v>107</v>
      </c>
      <c r="G67" s="15" t="s">
        <v>107</v>
      </c>
      <c r="H67" s="15" t="s">
        <v>107</v>
      </c>
      <c r="I67" s="15" t="s">
        <v>107</v>
      </c>
      <c r="J67" s="15" t="s">
        <v>107</v>
      </c>
      <c r="K67" s="15" t="s">
        <v>107</v>
      </c>
    </row>
    <row r="68">
      <c r="A68" s="15" t="s">
        <v>107</v>
      </c>
      <c r="B68" s="15" t="s">
        <v>107</v>
      </c>
      <c r="C68" s="15" t="s">
        <v>107</v>
      </c>
      <c r="D68" s="15" t="s">
        <v>107</v>
      </c>
      <c r="E68" s="15" t="s">
        <v>107</v>
      </c>
      <c r="F68" s="15" t="s">
        <v>107</v>
      </c>
      <c r="G68" s="15" t="s">
        <v>107</v>
      </c>
      <c r="H68" s="15" t="s">
        <v>107</v>
      </c>
      <c r="I68" s="15" t="s">
        <v>107</v>
      </c>
      <c r="J68" s="15" t="s">
        <v>107</v>
      </c>
      <c r="K68" s="15" t="s">
        <v>107</v>
      </c>
    </row>
    <row r="69">
      <c r="A69" s="15" t="s">
        <v>107</v>
      </c>
      <c r="B69" s="15" t="s">
        <v>107</v>
      </c>
      <c r="C69" s="15" t="s">
        <v>107</v>
      </c>
      <c r="D69" s="15" t="s">
        <v>107</v>
      </c>
      <c r="E69" s="15" t="s">
        <v>107</v>
      </c>
      <c r="F69" s="15" t="s">
        <v>107</v>
      </c>
      <c r="G69" s="15" t="s">
        <v>107</v>
      </c>
      <c r="H69" s="15" t="s">
        <v>107</v>
      </c>
      <c r="I69" s="15" t="s">
        <v>107</v>
      </c>
      <c r="J69" s="15" t="s">
        <v>107</v>
      </c>
      <c r="K69" s="15" t="s">
        <v>107</v>
      </c>
    </row>
    <row r="70">
      <c r="A70" s="15" t="s">
        <v>107</v>
      </c>
      <c r="B70" s="15" t="s">
        <v>107</v>
      </c>
      <c r="C70" s="15" t="s">
        <v>107</v>
      </c>
      <c r="D70" s="15" t="s">
        <v>107</v>
      </c>
      <c r="E70" s="15" t="s">
        <v>107</v>
      </c>
      <c r="F70" s="15" t="s">
        <v>107</v>
      </c>
      <c r="G70" s="15" t="s">
        <v>107</v>
      </c>
      <c r="H70" s="15" t="s">
        <v>107</v>
      </c>
      <c r="I70" s="15" t="s">
        <v>107</v>
      </c>
      <c r="J70" s="15" t="s">
        <v>107</v>
      </c>
      <c r="K70" s="15" t="s">
        <v>107</v>
      </c>
    </row>
    <row r="71">
      <c r="A71" s="15" t="s">
        <v>107</v>
      </c>
      <c r="B71" s="15" t="s">
        <v>107</v>
      </c>
      <c r="C71" s="15" t="s">
        <v>107</v>
      </c>
      <c r="D71" s="15" t="s">
        <v>107</v>
      </c>
      <c r="E71" s="15" t="s">
        <v>107</v>
      </c>
      <c r="F71" s="15" t="s">
        <v>107</v>
      </c>
      <c r="G71" s="15" t="s">
        <v>107</v>
      </c>
      <c r="H71" s="15" t="s">
        <v>107</v>
      </c>
      <c r="I71" s="15" t="s">
        <v>107</v>
      </c>
      <c r="J71" s="15" t="s">
        <v>107</v>
      </c>
      <c r="K71" s="15" t="s">
        <v>107</v>
      </c>
    </row>
    <row r="72">
      <c r="A72" s="15" t="s">
        <v>107</v>
      </c>
      <c r="B72" s="15" t="s">
        <v>107</v>
      </c>
      <c r="C72" s="15" t="s">
        <v>107</v>
      </c>
      <c r="D72" s="15" t="s">
        <v>107</v>
      </c>
      <c r="E72" s="15" t="s">
        <v>107</v>
      </c>
      <c r="F72" s="15" t="s">
        <v>107</v>
      </c>
      <c r="G72" s="15" t="s">
        <v>107</v>
      </c>
      <c r="H72" s="15" t="s">
        <v>107</v>
      </c>
      <c r="I72" s="15" t="s">
        <v>107</v>
      </c>
      <c r="J72" s="15" t="s">
        <v>107</v>
      </c>
      <c r="K72" s="15" t="s">
        <v>107</v>
      </c>
    </row>
    <row r="73">
      <c r="A73" s="15" t="s">
        <v>107</v>
      </c>
      <c r="B73" s="15" t="s">
        <v>107</v>
      </c>
      <c r="C73" s="15" t="s">
        <v>107</v>
      </c>
      <c r="D73" s="15" t="s">
        <v>107</v>
      </c>
      <c r="E73" s="15" t="s">
        <v>107</v>
      </c>
      <c r="F73" s="15" t="s">
        <v>107</v>
      </c>
      <c r="G73" s="15" t="s">
        <v>107</v>
      </c>
      <c r="H73" s="15" t="s">
        <v>107</v>
      </c>
      <c r="I73" s="15" t="s">
        <v>107</v>
      </c>
      <c r="J73" s="15" t="s">
        <v>107</v>
      </c>
      <c r="K73" s="15" t="s">
        <v>107</v>
      </c>
    </row>
    <row r="74">
      <c r="A74" s="15" t="s">
        <v>107</v>
      </c>
      <c r="B74" s="15" t="s">
        <v>107</v>
      </c>
      <c r="C74" s="15" t="s">
        <v>107</v>
      </c>
      <c r="D74" s="15" t="s">
        <v>107</v>
      </c>
      <c r="E74" s="15" t="s">
        <v>107</v>
      </c>
      <c r="F74" s="15" t="s">
        <v>107</v>
      </c>
      <c r="G74" s="15" t="s">
        <v>107</v>
      </c>
      <c r="H74" s="15" t="s">
        <v>107</v>
      </c>
      <c r="I74" s="15" t="s">
        <v>107</v>
      </c>
      <c r="J74" s="15" t="s">
        <v>107</v>
      </c>
      <c r="K74" s="15" t="s">
        <v>107</v>
      </c>
    </row>
    <row r="75">
      <c r="A75" s="15" t="s">
        <v>107</v>
      </c>
      <c r="B75" s="15" t="s">
        <v>107</v>
      </c>
      <c r="C75" s="15" t="s">
        <v>107</v>
      </c>
      <c r="D75" s="15" t="s">
        <v>107</v>
      </c>
      <c r="E75" s="15" t="s">
        <v>107</v>
      </c>
      <c r="F75" s="15" t="s">
        <v>107</v>
      </c>
      <c r="G75" s="15" t="s">
        <v>107</v>
      </c>
      <c r="H75" s="15" t="s">
        <v>107</v>
      </c>
      <c r="I75" s="15" t="s">
        <v>107</v>
      </c>
      <c r="J75" s="15" t="s">
        <v>107</v>
      </c>
      <c r="K75" s="15" t="s">
        <v>107</v>
      </c>
    </row>
    <row r="76">
      <c r="A76" s="15" t="s">
        <v>107</v>
      </c>
      <c r="B76" s="15" t="s">
        <v>107</v>
      </c>
      <c r="C76" s="15" t="s">
        <v>107</v>
      </c>
      <c r="D76" s="15" t="s">
        <v>107</v>
      </c>
      <c r="E76" s="15" t="s">
        <v>107</v>
      </c>
      <c r="F76" s="15" t="s">
        <v>107</v>
      </c>
      <c r="G76" s="15" t="s">
        <v>107</v>
      </c>
      <c r="H76" s="15" t="s">
        <v>107</v>
      </c>
      <c r="I76" s="15" t="s">
        <v>107</v>
      </c>
      <c r="J76" s="15" t="s">
        <v>107</v>
      </c>
      <c r="K76" s="15" t="s">
        <v>107</v>
      </c>
    </row>
    <row r="77">
      <c r="A77" s="15" t="s">
        <v>107</v>
      </c>
      <c r="B77" s="15" t="s">
        <v>107</v>
      </c>
      <c r="C77" s="15" t="s">
        <v>107</v>
      </c>
      <c r="D77" s="15" t="s">
        <v>107</v>
      </c>
      <c r="E77" s="15" t="s">
        <v>107</v>
      </c>
      <c r="F77" s="15" t="s">
        <v>107</v>
      </c>
      <c r="G77" s="15" t="s">
        <v>107</v>
      </c>
      <c r="H77" s="15" t="s">
        <v>107</v>
      </c>
      <c r="I77" s="15" t="s">
        <v>107</v>
      </c>
      <c r="J77" s="15" t="s">
        <v>107</v>
      </c>
      <c r="K77" s="15" t="s">
        <v>107</v>
      </c>
    </row>
    <row r="78">
      <c r="A78" s="15" t="s">
        <v>107</v>
      </c>
      <c r="B78" s="15" t="s">
        <v>107</v>
      </c>
      <c r="C78" s="15" t="s">
        <v>107</v>
      </c>
      <c r="D78" s="15" t="s">
        <v>107</v>
      </c>
      <c r="E78" s="15" t="s">
        <v>107</v>
      </c>
      <c r="F78" s="15" t="s">
        <v>107</v>
      </c>
      <c r="G78" s="15" t="s">
        <v>107</v>
      </c>
      <c r="H78" s="15" t="s">
        <v>107</v>
      </c>
      <c r="I78" s="15" t="s">
        <v>107</v>
      </c>
      <c r="J78" s="15" t="s">
        <v>107</v>
      </c>
      <c r="K78" s="15" t="s">
        <v>107</v>
      </c>
    </row>
    <row r="79">
      <c r="A79" s="15" t="s">
        <v>107</v>
      </c>
      <c r="B79" s="15" t="s">
        <v>107</v>
      </c>
      <c r="C79" s="15" t="s">
        <v>107</v>
      </c>
      <c r="D79" s="15" t="s">
        <v>107</v>
      </c>
      <c r="E79" s="15" t="s">
        <v>107</v>
      </c>
      <c r="F79" s="15" t="s">
        <v>107</v>
      </c>
      <c r="G79" s="15" t="s">
        <v>107</v>
      </c>
      <c r="H79" s="15" t="s">
        <v>107</v>
      </c>
      <c r="I79" s="15" t="s">
        <v>107</v>
      </c>
      <c r="J79" s="15" t="s">
        <v>107</v>
      </c>
      <c r="K79" s="15" t="s">
        <v>107</v>
      </c>
    </row>
    <row r="80">
      <c r="A80" s="15" t="s">
        <v>107</v>
      </c>
      <c r="B80" s="15" t="s">
        <v>107</v>
      </c>
      <c r="C80" s="15" t="s">
        <v>107</v>
      </c>
      <c r="D80" s="15" t="s">
        <v>107</v>
      </c>
      <c r="E80" s="15" t="s">
        <v>107</v>
      </c>
      <c r="F80" s="15" t="s">
        <v>107</v>
      </c>
      <c r="G80" s="15" t="s">
        <v>107</v>
      </c>
      <c r="H80" s="15" t="s">
        <v>107</v>
      </c>
      <c r="I80" s="15" t="s">
        <v>107</v>
      </c>
      <c r="J80" s="15" t="s">
        <v>107</v>
      </c>
      <c r="K80" s="15" t="s">
        <v>107</v>
      </c>
    </row>
    <row r="81">
      <c r="A81" s="15" t="s">
        <v>107</v>
      </c>
      <c r="B81" s="15" t="s">
        <v>107</v>
      </c>
      <c r="C81" s="15" t="s">
        <v>107</v>
      </c>
      <c r="D81" s="15" t="s">
        <v>107</v>
      </c>
      <c r="E81" s="15" t="s">
        <v>107</v>
      </c>
      <c r="F81" s="15" t="s">
        <v>107</v>
      </c>
      <c r="G81" s="15" t="s">
        <v>107</v>
      </c>
      <c r="H81" s="15" t="s">
        <v>107</v>
      </c>
      <c r="I81" s="15" t="s">
        <v>107</v>
      </c>
      <c r="J81" s="15" t="s">
        <v>107</v>
      </c>
      <c r="K81" s="15" t="s">
        <v>107</v>
      </c>
    </row>
    <row r="82">
      <c r="A82" s="15" t="s">
        <v>107</v>
      </c>
      <c r="B82" s="15" t="s">
        <v>107</v>
      </c>
      <c r="C82" s="15" t="s">
        <v>107</v>
      </c>
      <c r="D82" s="15" t="s">
        <v>107</v>
      </c>
      <c r="E82" s="15" t="s">
        <v>107</v>
      </c>
      <c r="F82" s="15" t="s">
        <v>107</v>
      </c>
      <c r="G82" s="15" t="s">
        <v>107</v>
      </c>
      <c r="H82" s="15" t="s">
        <v>107</v>
      </c>
      <c r="I82" s="15" t="s">
        <v>107</v>
      </c>
      <c r="J82" s="15" t="s">
        <v>107</v>
      </c>
      <c r="K82" s="15" t="s">
        <v>107</v>
      </c>
    </row>
    <row r="83">
      <c r="A83" s="15" t="s">
        <v>107</v>
      </c>
      <c r="B83" s="15" t="s">
        <v>107</v>
      </c>
      <c r="C83" s="15" t="s">
        <v>107</v>
      </c>
      <c r="D83" s="15" t="s">
        <v>107</v>
      </c>
      <c r="E83" s="15" t="s">
        <v>107</v>
      </c>
      <c r="F83" s="15" t="s">
        <v>107</v>
      </c>
      <c r="G83" s="15" t="s">
        <v>107</v>
      </c>
      <c r="H83" s="15" t="s">
        <v>107</v>
      </c>
      <c r="I83" s="15" t="s">
        <v>107</v>
      </c>
      <c r="J83" s="15" t="s">
        <v>107</v>
      </c>
      <c r="K83" s="15" t="s">
        <v>107</v>
      </c>
    </row>
    <row r="84">
      <c r="A84" s="15" t="s">
        <v>107</v>
      </c>
      <c r="B84" s="15" t="s">
        <v>107</v>
      </c>
      <c r="C84" s="15" t="s">
        <v>107</v>
      </c>
      <c r="D84" s="15" t="s">
        <v>107</v>
      </c>
      <c r="E84" s="15" t="s">
        <v>107</v>
      </c>
      <c r="F84" s="15" t="s">
        <v>107</v>
      </c>
      <c r="G84" s="15" t="s">
        <v>107</v>
      </c>
      <c r="H84" s="15" t="s">
        <v>107</v>
      </c>
      <c r="I84" s="15" t="s">
        <v>107</v>
      </c>
      <c r="J84" s="15" t="s">
        <v>107</v>
      </c>
      <c r="K84" s="15" t="s">
        <v>107</v>
      </c>
    </row>
    <row r="85">
      <c r="A85" s="15" t="s">
        <v>107</v>
      </c>
      <c r="B85" s="15" t="s">
        <v>107</v>
      </c>
      <c r="C85" s="15" t="s">
        <v>107</v>
      </c>
      <c r="D85" s="15" t="s">
        <v>107</v>
      </c>
      <c r="E85" s="15" t="s">
        <v>107</v>
      </c>
      <c r="F85" s="15" t="s">
        <v>107</v>
      </c>
      <c r="G85" s="15" t="s">
        <v>107</v>
      </c>
      <c r="H85" s="15" t="s">
        <v>107</v>
      </c>
      <c r="I85" s="15" t="s">
        <v>107</v>
      </c>
      <c r="J85" s="15" t="s">
        <v>107</v>
      </c>
      <c r="K85" s="15" t="s">
        <v>107</v>
      </c>
    </row>
    <row r="86">
      <c r="A86" s="15" t="s">
        <v>107</v>
      </c>
      <c r="B86" s="15" t="s">
        <v>107</v>
      </c>
      <c r="C86" s="15" t="s">
        <v>107</v>
      </c>
      <c r="D86" s="15" t="s">
        <v>107</v>
      </c>
      <c r="E86" s="15" t="s">
        <v>107</v>
      </c>
      <c r="F86" s="15" t="s">
        <v>107</v>
      </c>
      <c r="G86" s="15" t="s">
        <v>107</v>
      </c>
      <c r="H86" s="15" t="s">
        <v>107</v>
      </c>
      <c r="I86" s="15" t="s">
        <v>107</v>
      </c>
      <c r="J86" s="15" t="s">
        <v>107</v>
      </c>
      <c r="K86" s="15" t="s">
        <v>107</v>
      </c>
    </row>
    <row r="87">
      <c r="A87" s="15" t="s">
        <v>107</v>
      </c>
      <c r="B87" s="15" t="s">
        <v>107</v>
      </c>
      <c r="C87" s="15" t="s">
        <v>107</v>
      </c>
      <c r="D87" s="15" t="s">
        <v>107</v>
      </c>
      <c r="E87" s="15" t="s">
        <v>107</v>
      </c>
      <c r="F87" s="15" t="s">
        <v>107</v>
      </c>
      <c r="G87" s="15" t="s">
        <v>107</v>
      </c>
      <c r="H87" s="15" t="s">
        <v>107</v>
      </c>
      <c r="I87" s="15" t="s">
        <v>107</v>
      </c>
      <c r="J87" s="15" t="s">
        <v>107</v>
      </c>
      <c r="K87" s="15" t="s">
        <v>107</v>
      </c>
    </row>
    <row r="88">
      <c r="A88" s="15" t="s">
        <v>107</v>
      </c>
      <c r="B88" s="15" t="s">
        <v>107</v>
      </c>
      <c r="C88" s="15" t="s">
        <v>107</v>
      </c>
      <c r="D88" s="15" t="s">
        <v>107</v>
      </c>
      <c r="E88" s="15" t="s">
        <v>107</v>
      </c>
      <c r="F88" s="15" t="s">
        <v>107</v>
      </c>
      <c r="G88" s="15" t="s">
        <v>107</v>
      </c>
      <c r="H88" s="15" t="s">
        <v>107</v>
      </c>
      <c r="I88" s="15" t="s">
        <v>107</v>
      </c>
      <c r="J88" s="15" t="s">
        <v>107</v>
      </c>
      <c r="K88" s="15" t="s">
        <v>107</v>
      </c>
    </row>
    <row r="89">
      <c r="A89" s="15" t="s">
        <v>107</v>
      </c>
      <c r="B89" s="15" t="s">
        <v>107</v>
      </c>
      <c r="C89" s="15" t="s">
        <v>107</v>
      </c>
      <c r="D89" s="15" t="s">
        <v>107</v>
      </c>
      <c r="E89" s="15" t="s">
        <v>107</v>
      </c>
      <c r="F89" s="15" t="s">
        <v>107</v>
      </c>
      <c r="G89" s="15" t="s">
        <v>107</v>
      </c>
      <c r="H89" s="15" t="s">
        <v>107</v>
      </c>
      <c r="I89" s="15" t="s">
        <v>107</v>
      </c>
      <c r="J89" s="15" t="s">
        <v>107</v>
      </c>
      <c r="K89" s="15" t="s">
        <v>107</v>
      </c>
    </row>
    <row r="90">
      <c r="A90" s="15" t="s">
        <v>107</v>
      </c>
      <c r="B90" s="15" t="s">
        <v>107</v>
      </c>
      <c r="C90" s="15" t="s">
        <v>107</v>
      </c>
      <c r="D90" s="15" t="s">
        <v>107</v>
      </c>
      <c r="E90" s="15" t="s">
        <v>107</v>
      </c>
      <c r="F90" s="15" t="s">
        <v>107</v>
      </c>
      <c r="G90" s="15" t="s">
        <v>107</v>
      </c>
      <c r="H90" s="15" t="s">
        <v>107</v>
      </c>
      <c r="I90" s="15" t="s">
        <v>107</v>
      </c>
      <c r="J90" s="15" t="s">
        <v>107</v>
      </c>
      <c r="K90" s="15" t="s">
        <v>107</v>
      </c>
    </row>
    <row r="91">
      <c r="A91" s="15" t="s">
        <v>107</v>
      </c>
      <c r="B91" s="15" t="s">
        <v>107</v>
      </c>
      <c r="C91" s="15" t="s">
        <v>107</v>
      </c>
      <c r="D91" s="15" t="s">
        <v>107</v>
      </c>
      <c r="E91" s="15" t="s">
        <v>107</v>
      </c>
      <c r="F91" s="15" t="s">
        <v>107</v>
      </c>
      <c r="G91" s="15" t="s">
        <v>107</v>
      </c>
      <c r="H91" s="15" t="s">
        <v>107</v>
      </c>
      <c r="I91" s="15" t="s">
        <v>107</v>
      </c>
      <c r="J91" s="15" t="s">
        <v>107</v>
      </c>
      <c r="K91" s="15" t="s">
        <v>107</v>
      </c>
    </row>
    <row r="92">
      <c r="A92" s="15" t="s">
        <v>107</v>
      </c>
      <c r="B92" s="15" t="s">
        <v>107</v>
      </c>
      <c r="C92" s="15" t="s">
        <v>107</v>
      </c>
      <c r="D92" s="15" t="s">
        <v>107</v>
      </c>
      <c r="E92" s="15" t="s">
        <v>107</v>
      </c>
      <c r="F92" s="15" t="s">
        <v>107</v>
      </c>
      <c r="G92" s="15" t="s">
        <v>107</v>
      </c>
      <c r="H92" s="15" t="s">
        <v>107</v>
      </c>
      <c r="I92" s="15" t="s">
        <v>107</v>
      </c>
      <c r="J92" s="15" t="s">
        <v>107</v>
      </c>
      <c r="K92" s="15" t="s">
        <v>107</v>
      </c>
    </row>
    <row r="93">
      <c r="A93" s="15" t="s">
        <v>107</v>
      </c>
      <c r="B93" s="15" t="s">
        <v>107</v>
      </c>
      <c r="C93" s="15" t="s">
        <v>107</v>
      </c>
      <c r="D93" s="15" t="s">
        <v>107</v>
      </c>
      <c r="E93" s="15" t="s">
        <v>107</v>
      </c>
      <c r="F93" s="15" t="s">
        <v>107</v>
      </c>
      <c r="G93" s="15" t="s">
        <v>107</v>
      </c>
      <c r="H93" s="15" t="s">
        <v>107</v>
      </c>
      <c r="I93" s="15" t="s">
        <v>107</v>
      </c>
      <c r="J93" s="15" t="s">
        <v>107</v>
      </c>
      <c r="K93" s="15" t="s">
        <v>107</v>
      </c>
    </row>
    <row r="94">
      <c r="A94" s="15" t="s">
        <v>107</v>
      </c>
      <c r="B94" s="15" t="s">
        <v>107</v>
      </c>
      <c r="C94" s="15" t="s">
        <v>107</v>
      </c>
      <c r="D94" s="15" t="s">
        <v>107</v>
      </c>
      <c r="E94" s="15" t="s">
        <v>107</v>
      </c>
      <c r="F94" s="15" t="s">
        <v>107</v>
      </c>
      <c r="G94" s="15" t="s">
        <v>107</v>
      </c>
      <c r="H94" s="15" t="s">
        <v>107</v>
      </c>
      <c r="I94" s="15" t="s">
        <v>107</v>
      </c>
      <c r="J94" s="15" t="s">
        <v>107</v>
      </c>
      <c r="K94" s="15" t="s">
        <v>107</v>
      </c>
    </row>
    <row r="95">
      <c r="A95" s="15" t="s">
        <v>107</v>
      </c>
      <c r="B95" s="15" t="s">
        <v>107</v>
      </c>
      <c r="C95" s="15" t="s">
        <v>107</v>
      </c>
      <c r="D95" s="15" t="s">
        <v>107</v>
      </c>
      <c r="E95" s="15" t="s">
        <v>107</v>
      </c>
      <c r="F95" s="15" t="s">
        <v>107</v>
      </c>
      <c r="G95" s="15" t="s">
        <v>107</v>
      </c>
      <c r="H95" s="15" t="s">
        <v>107</v>
      </c>
      <c r="I95" s="15" t="s">
        <v>107</v>
      </c>
      <c r="J95" s="15" t="s">
        <v>107</v>
      </c>
      <c r="K95" s="15" t="s">
        <v>107</v>
      </c>
    </row>
    <row r="96">
      <c r="A96" s="15" t="s">
        <v>107</v>
      </c>
      <c r="B96" s="15" t="s">
        <v>107</v>
      </c>
      <c r="C96" s="15" t="s">
        <v>107</v>
      </c>
      <c r="D96" s="15" t="s">
        <v>107</v>
      </c>
      <c r="E96" s="15" t="s">
        <v>107</v>
      </c>
      <c r="F96" s="15" t="s">
        <v>107</v>
      </c>
      <c r="G96" s="15" t="s">
        <v>107</v>
      </c>
      <c r="H96" s="15" t="s">
        <v>107</v>
      </c>
      <c r="I96" s="15" t="s">
        <v>107</v>
      </c>
      <c r="J96" s="15" t="s">
        <v>107</v>
      </c>
      <c r="K96" s="15" t="s">
        <v>107</v>
      </c>
    </row>
    <row r="97">
      <c r="A97" s="15" t="s">
        <v>107</v>
      </c>
      <c r="B97" s="15" t="s">
        <v>107</v>
      </c>
      <c r="C97" s="15" t="s">
        <v>107</v>
      </c>
      <c r="D97" s="15" t="s">
        <v>107</v>
      </c>
      <c r="E97" s="15" t="s">
        <v>107</v>
      </c>
      <c r="F97" s="15" t="s">
        <v>107</v>
      </c>
      <c r="G97" s="15" t="s">
        <v>107</v>
      </c>
      <c r="H97" s="15" t="s">
        <v>107</v>
      </c>
      <c r="I97" s="15" t="s">
        <v>107</v>
      </c>
      <c r="J97" s="15" t="s">
        <v>107</v>
      </c>
      <c r="K97" s="15" t="s">
        <v>107</v>
      </c>
    </row>
    <row r="98">
      <c r="A98" s="15" t="s">
        <v>107</v>
      </c>
      <c r="B98" s="15" t="s">
        <v>107</v>
      </c>
      <c r="C98" s="15" t="s">
        <v>107</v>
      </c>
      <c r="D98" s="15" t="s">
        <v>107</v>
      </c>
      <c r="E98" s="15" t="s">
        <v>107</v>
      </c>
      <c r="F98" s="15" t="s">
        <v>107</v>
      </c>
      <c r="G98" s="15" t="s">
        <v>107</v>
      </c>
      <c r="H98" s="15" t="s">
        <v>107</v>
      </c>
      <c r="I98" s="15" t="s">
        <v>107</v>
      </c>
      <c r="J98" s="15" t="s">
        <v>107</v>
      </c>
      <c r="K98" s="15" t="s">
        <v>107</v>
      </c>
    </row>
    <row r="99">
      <c r="A99" s="15" t="s">
        <v>107</v>
      </c>
      <c r="B99" s="15" t="s">
        <v>107</v>
      </c>
      <c r="C99" s="15" t="s">
        <v>107</v>
      </c>
      <c r="D99" s="15" t="s">
        <v>107</v>
      </c>
      <c r="E99" s="15" t="s">
        <v>107</v>
      </c>
      <c r="F99" s="15" t="s">
        <v>107</v>
      </c>
      <c r="G99" s="15" t="s">
        <v>107</v>
      </c>
      <c r="H99" s="15" t="s">
        <v>107</v>
      </c>
      <c r="I99" s="15" t="s">
        <v>107</v>
      </c>
      <c r="J99" s="15" t="s">
        <v>107</v>
      </c>
      <c r="K99" s="15" t="s">
        <v>107</v>
      </c>
    </row>
    <row r="100">
      <c r="A100" s="15" t="s">
        <v>107</v>
      </c>
      <c r="B100" s="15" t="s">
        <v>107</v>
      </c>
      <c r="C100" s="15" t="s">
        <v>107</v>
      </c>
      <c r="D100" s="15" t="s">
        <v>107</v>
      </c>
      <c r="E100" s="15" t="s">
        <v>107</v>
      </c>
      <c r="F100" s="15" t="s">
        <v>107</v>
      </c>
      <c r="G100" s="15" t="s">
        <v>107</v>
      </c>
      <c r="H100" s="15" t="s">
        <v>107</v>
      </c>
      <c r="I100" s="15" t="s">
        <v>107</v>
      </c>
      <c r="J100" s="15" t="s">
        <v>107</v>
      </c>
      <c r="K100" s="15" t="s">
        <v>107</v>
      </c>
    </row>
  </sheetData>
  <conditionalFormatting sqref="C3:C44">
    <cfRule type="cellIs" dxfId="0" priority="3" operator="greaterThan">
      <formula>$C$1</formula>
    </cfRule>
  </conditionalFormatting>
  <conditionalFormatting sqref="M3:O34">
    <cfRule type="cellIs" dxfId="0" priority="2" operator="lessThan">
      <formula>0</formula>
    </cfRule>
  </conditionalFormatting>
  <conditionalFormatting sqref="M35:O44">
    <cfRule type="cellIs" dxfId="0" priority="1" operator="lessThan">
      <formula>0</formula>
    </cfRule>
  </conditionalFormatting>
  <pageMargins left="0.7" right="0.7" top="0.75" bottom="0.75" header="0.3" footer="0.3"/>
  <pageSetup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Lists</vt:lpstr>
      <vt:lpstr>Calls</vt:lpstr>
      <vt:lpstr>Puts</vt:lpstr>
      <vt:lpstr>Calls2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Richards</dc:creator>
  <cp:lastModifiedBy>Dylan Richards</cp:lastModifiedBy>
  <dcterms:created xsi:type="dcterms:W3CDTF">2021-02-03T18:13:04Z</dcterms:created>
  <dcterms:modified xsi:type="dcterms:W3CDTF">2021-02-16T01:08:26Z</dcterms:modified>
</cp:coreProperties>
</file>