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te\Desktop\Project\"/>
    </mc:Choice>
  </mc:AlternateContent>
  <xr:revisionPtr revIDLastSave="0" documentId="13_ncr:1_{C45A8D6B-E95F-4229-81B7-F9F91FAD1CF0}" xr6:coauthVersionLast="47" xr6:coauthVersionMax="47" xr10:uidLastSave="{00000000-0000-0000-0000-000000000000}"/>
  <bookViews>
    <workbookView xWindow="-108" yWindow="-108" windowWidth="23256" windowHeight="12576" activeTab="4" xr2:uid="{2EB33546-F706-4039-A6CC-BC9C5B6C43CD}"/>
  </bookViews>
  <sheets>
    <sheet name="Raw Info" sheetId="2" r:id="rId1"/>
    <sheet name="Separating Data" sheetId="3" r:id="rId2"/>
    <sheet name="Sorting by Date" sheetId="8" r:id="rId3"/>
    <sheet name="Cleaning Up" sheetId="9" r:id="rId4"/>
    <sheet name="Final" sheetId="11" r:id="rId5"/>
  </sheets>
  <definedNames>
    <definedName name="_xlnm._FilterDatabase" localSheetId="3" hidden="1">'Cleaning Up'!$B$8:$G$79</definedName>
    <definedName name="_xlnm._FilterDatabase" localSheetId="2" hidden="1">'Sorting by Date'!$A$4:$H$75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G10" i="3"/>
  <c r="F10" i="3"/>
  <c r="E10" i="3"/>
  <c r="B10" i="3"/>
  <c r="D10" i="3"/>
  <c r="C10" i="3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6" i="8"/>
  <c r="C17" i="8"/>
  <c r="C14" i="8"/>
  <c r="C15" i="8"/>
  <c r="C13" i="8"/>
  <c r="C12" i="8"/>
  <c r="C11" i="8"/>
  <c r="C9" i="8"/>
  <c r="C10" i="8"/>
  <c r="C7" i="8"/>
  <c r="C8" i="8"/>
  <c r="C6" i="8"/>
  <c r="C75" i="8"/>
  <c r="H5" i="8"/>
  <c r="G5" i="8"/>
  <c r="F5" i="8"/>
  <c r="E5" i="8"/>
  <c r="D5" i="8"/>
  <c r="B5" i="8"/>
  <c r="H6" i="8"/>
  <c r="G6" i="8"/>
  <c r="F6" i="8"/>
  <c r="E6" i="8"/>
  <c r="D6" i="8"/>
  <c r="B6" i="8"/>
  <c r="H8" i="8"/>
  <c r="G8" i="8"/>
  <c r="F8" i="8"/>
  <c r="E8" i="8"/>
  <c r="D8" i="8"/>
  <c r="B8" i="8"/>
  <c r="H7" i="8"/>
  <c r="G7" i="8"/>
  <c r="F7" i="8"/>
  <c r="E7" i="8"/>
  <c r="D7" i="8"/>
  <c r="B7" i="8"/>
  <c r="H10" i="8"/>
  <c r="G10" i="8"/>
  <c r="F10" i="8"/>
  <c r="E10" i="8"/>
  <c r="D10" i="8"/>
  <c r="B10" i="8"/>
  <c r="H9" i="8"/>
  <c r="G9" i="8"/>
  <c r="F9" i="8"/>
  <c r="E9" i="8"/>
  <c r="D9" i="8"/>
  <c r="B9" i="8"/>
  <c r="H11" i="8"/>
  <c r="G11" i="8"/>
  <c r="F11" i="8"/>
  <c r="E11" i="8"/>
  <c r="D11" i="8"/>
  <c r="B11" i="8"/>
  <c r="H12" i="8"/>
  <c r="G12" i="8"/>
  <c r="F12" i="8"/>
  <c r="E12" i="8"/>
  <c r="D12" i="8"/>
  <c r="B12" i="8"/>
  <c r="H13" i="8"/>
  <c r="G13" i="8"/>
  <c r="F13" i="8"/>
  <c r="E13" i="8"/>
  <c r="D13" i="8"/>
  <c r="B13" i="8"/>
  <c r="H15" i="8"/>
  <c r="G15" i="8"/>
  <c r="F15" i="8"/>
  <c r="E15" i="8"/>
  <c r="D15" i="8"/>
  <c r="B15" i="8"/>
  <c r="H14" i="8"/>
  <c r="G14" i="8"/>
  <c r="F14" i="8"/>
  <c r="E14" i="8"/>
  <c r="D14" i="8"/>
  <c r="B14" i="8"/>
  <c r="H17" i="8"/>
  <c r="G17" i="8"/>
  <c r="F17" i="8"/>
  <c r="E17" i="8"/>
  <c r="D17" i="8"/>
  <c r="B17" i="8"/>
  <c r="H16" i="8"/>
  <c r="G16" i="8"/>
  <c r="F16" i="8"/>
  <c r="E16" i="8"/>
  <c r="D16" i="8"/>
  <c r="B16" i="8"/>
  <c r="H18" i="8"/>
  <c r="G18" i="8"/>
  <c r="F18" i="8"/>
  <c r="E18" i="8"/>
  <c r="D18" i="8"/>
  <c r="B18" i="8"/>
  <c r="H19" i="8"/>
  <c r="G19" i="8"/>
  <c r="F19" i="8"/>
  <c r="E19" i="8"/>
  <c r="D19" i="8"/>
  <c r="B19" i="8"/>
  <c r="H20" i="8"/>
  <c r="G20" i="8"/>
  <c r="F20" i="8"/>
  <c r="E20" i="8"/>
  <c r="D20" i="8"/>
  <c r="B20" i="8"/>
  <c r="H21" i="8"/>
  <c r="G21" i="8"/>
  <c r="F21" i="8"/>
  <c r="E21" i="8"/>
  <c r="D21" i="8"/>
  <c r="B21" i="8"/>
  <c r="H22" i="8"/>
  <c r="G22" i="8"/>
  <c r="F22" i="8"/>
  <c r="E22" i="8"/>
  <c r="D22" i="8"/>
  <c r="B22" i="8"/>
  <c r="H23" i="8"/>
  <c r="G23" i="8"/>
  <c r="F23" i="8"/>
  <c r="E23" i="8"/>
  <c r="D23" i="8"/>
  <c r="B23" i="8"/>
  <c r="H24" i="8"/>
  <c r="G24" i="8"/>
  <c r="F24" i="8"/>
  <c r="E24" i="8"/>
  <c r="D24" i="8"/>
  <c r="B24" i="8"/>
  <c r="H25" i="8"/>
  <c r="G25" i="8"/>
  <c r="F25" i="8"/>
  <c r="E25" i="8"/>
  <c r="D25" i="8"/>
  <c r="B25" i="8"/>
  <c r="H26" i="8"/>
  <c r="G26" i="8"/>
  <c r="F26" i="8"/>
  <c r="E26" i="8"/>
  <c r="D26" i="8"/>
  <c r="B26" i="8"/>
  <c r="H27" i="8"/>
  <c r="G27" i="8"/>
  <c r="F27" i="8"/>
  <c r="E27" i="8"/>
  <c r="D27" i="8"/>
  <c r="B27" i="8"/>
  <c r="H28" i="8"/>
  <c r="G28" i="8"/>
  <c r="F28" i="8"/>
  <c r="E28" i="8"/>
  <c r="D28" i="8"/>
  <c r="B28" i="8"/>
  <c r="H29" i="8"/>
  <c r="G29" i="8"/>
  <c r="F29" i="8"/>
  <c r="E29" i="8"/>
  <c r="D29" i="8"/>
  <c r="B29" i="8"/>
  <c r="H30" i="8"/>
  <c r="G30" i="8"/>
  <c r="F30" i="8"/>
  <c r="E30" i="8"/>
  <c r="D30" i="8"/>
  <c r="B30" i="8"/>
  <c r="H31" i="8"/>
  <c r="G31" i="8"/>
  <c r="F31" i="8"/>
  <c r="E31" i="8"/>
  <c r="D31" i="8"/>
  <c r="B31" i="8"/>
  <c r="H32" i="8"/>
  <c r="G32" i="8"/>
  <c r="F32" i="8"/>
  <c r="E32" i="8"/>
  <c r="D32" i="8"/>
  <c r="B32" i="8"/>
  <c r="H33" i="8"/>
  <c r="G33" i="8"/>
  <c r="F33" i="8"/>
  <c r="E33" i="8"/>
  <c r="D33" i="8"/>
  <c r="B33" i="8"/>
  <c r="H34" i="8"/>
  <c r="G34" i="8"/>
  <c r="F34" i="8"/>
  <c r="E34" i="8"/>
  <c r="D34" i="8"/>
  <c r="B34" i="8"/>
  <c r="H35" i="8"/>
  <c r="G35" i="8"/>
  <c r="F35" i="8"/>
  <c r="E35" i="8"/>
  <c r="D35" i="8"/>
  <c r="B35" i="8"/>
  <c r="H36" i="8"/>
  <c r="G36" i="8"/>
  <c r="F36" i="8"/>
  <c r="E36" i="8"/>
  <c r="D36" i="8"/>
  <c r="B36" i="8"/>
  <c r="H37" i="8"/>
  <c r="G37" i="8"/>
  <c r="F37" i="8"/>
  <c r="E37" i="8"/>
  <c r="D37" i="8"/>
  <c r="B37" i="8"/>
  <c r="H38" i="8"/>
  <c r="G38" i="8"/>
  <c r="F38" i="8"/>
  <c r="E38" i="8"/>
  <c r="D38" i="8"/>
  <c r="B38" i="8"/>
  <c r="H39" i="8"/>
  <c r="G39" i="8"/>
  <c r="F39" i="8"/>
  <c r="E39" i="8"/>
  <c r="D39" i="8"/>
  <c r="B39" i="8"/>
  <c r="H40" i="8"/>
  <c r="G40" i="8"/>
  <c r="F40" i="8"/>
  <c r="E40" i="8"/>
  <c r="D40" i="8"/>
  <c r="B40" i="8"/>
  <c r="H41" i="8"/>
  <c r="G41" i="8"/>
  <c r="F41" i="8"/>
  <c r="E41" i="8"/>
  <c r="D41" i="8"/>
  <c r="B41" i="8"/>
  <c r="H42" i="8"/>
  <c r="G42" i="8"/>
  <c r="F42" i="8"/>
  <c r="E42" i="8"/>
  <c r="D42" i="8"/>
  <c r="B42" i="8"/>
  <c r="H43" i="8"/>
  <c r="G43" i="8"/>
  <c r="F43" i="8"/>
  <c r="E43" i="8"/>
  <c r="D43" i="8"/>
  <c r="B43" i="8"/>
  <c r="H44" i="8"/>
  <c r="G44" i="8"/>
  <c r="F44" i="8"/>
  <c r="E44" i="8"/>
  <c r="D44" i="8"/>
  <c r="B44" i="8"/>
  <c r="H45" i="8"/>
  <c r="G45" i="8"/>
  <c r="F45" i="8"/>
  <c r="E45" i="8"/>
  <c r="D45" i="8"/>
  <c r="B45" i="8"/>
  <c r="H46" i="8"/>
  <c r="G46" i="8"/>
  <c r="F46" i="8"/>
  <c r="E46" i="8"/>
  <c r="D46" i="8"/>
  <c r="B46" i="8"/>
  <c r="H47" i="8"/>
  <c r="G47" i="8"/>
  <c r="F47" i="8"/>
  <c r="E47" i="8"/>
  <c r="D47" i="8"/>
  <c r="B47" i="8"/>
  <c r="H48" i="8"/>
  <c r="G48" i="8"/>
  <c r="F48" i="8"/>
  <c r="E48" i="8"/>
  <c r="D48" i="8"/>
  <c r="B48" i="8"/>
  <c r="H49" i="8"/>
  <c r="G49" i="8"/>
  <c r="F49" i="8"/>
  <c r="E49" i="8"/>
  <c r="D49" i="8"/>
  <c r="B49" i="8"/>
  <c r="H50" i="8"/>
  <c r="G50" i="8"/>
  <c r="F50" i="8"/>
  <c r="E50" i="8"/>
  <c r="D50" i="8"/>
  <c r="B50" i="8"/>
  <c r="H51" i="8"/>
  <c r="G51" i="8"/>
  <c r="F51" i="8"/>
  <c r="E51" i="8"/>
  <c r="D51" i="8"/>
  <c r="B51" i="8"/>
  <c r="H52" i="8"/>
  <c r="G52" i="8"/>
  <c r="F52" i="8"/>
  <c r="E52" i="8"/>
  <c r="D52" i="8"/>
  <c r="B52" i="8"/>
  <c r="H53" i="8"/>
  <c r="G53" i="8"/>
  <c r="F53" i="8"/>
  <c r="E53" i="8"/>
  <c r="D53" i="8"/>
  <c r="B53" i="8"/>
  <c r="H54" i="8"/>
  <c r="G54" i="8"/>
  <c r="F54" i="8"/>
  <c r="E54" i="8"/>
  <c r="D54" i="8"/>
  <c r="B54" i="8"/>
  <c r="H55" i="8"/>
  <c r="G55" i="8"/>
  <c r="F55" i="8"/>
  <c r="E55" i="8"/>
  <c r="D55" i="8"/>
  <c r="B55" i="8"/>
  <c r="H56" i="8"/>
  <c r="G56" i="8"/>
  <c r="F56" i="8"/>
  <c r="E56" i="8"/>
  <c r="D56" i="8"/>
  <c r="B56" i="8"/>
  <c r="H57" i="8"/>
  <c r="G57" i="8"/>
  <c r="F57" i="8"/>
  <c r="E57" i="8"/>
  <c r="D57" i="8"/>
  <c r="B57" i="8"/>
  <c r="H58" i="8"/>
  <c r="G58" i="8"/>
  <c r="F58" i="8"/>
  <c r="E58" i="8"/>
  <c r="D58" i="8"/>
  <c r="B58" i="8"/>
  <c r="H59" i="8"/>
  <c r="G59" i="8"/>
  <c r="F59" i="8"/>
  <c r="E59" i="8"/>
  <c r="D59" i="8"/>
  <c r="B59" i="8"/>
  <c r="H60" i="8"/>
  <c r="G60" i="8"/>
  <c r="F60" i="8"/>
  <c r="E60" i="8"/>
  <c r="D60" i="8"/>
  <c r="B60" i="8"/>
  <c r="H61" i="8"/>
  <c r="G61" i="8"/>
  <c r="F61" i="8"/>
  <c r="E61" i="8"/>
  <c r="D61" i="8"/>
  <c r="B61" i="8"/>
  <c r="H62" i="8"/>
  <c r="G62" i="8"/>
  <c r="F62" i="8"/>
  <c r="E62" i="8"/>
  <c r="D62" i="8"/>
  <c r="B62" i="8"/>
  <c r="H63" i="8"/>
  <c r="G63" i="8"/>
  <c r="F63" i="8"/>
  <c r="E63" i="8"/>
  <c r="D63" i="8"/>
  <c r="B63" i="8"/>
  <c r="H64" i="8"/>
  <c r="G64" i="8"/>
  <c r="F64" i="8"/>
  <c r="E64" i="8"/>
  <c r="D64" i="8"/>
  <c r="B64" i="8"/>
  <c r="H65" i="8"/>
  <c r="G65" i="8"/>
  <c r="F65" i="8"/>
  <c r="E65" i="8"/>
  <c r="D65" i="8"/>
  <c r="B65" i="8"/>
  <c r="H66" i="8"/>
  <c r="G66" i="8"/>
  <c r="F66" i="8"/>
  <c r="E66" i="8"/>
  <c r="D66" i="8"/>
  <c r="B66" i="8"/>
  <c r="H67" i="8"/>
  <c r="G67" i="8"/>
  <c r="F67" i="8"/>
  <c r="E67" i="8"/>
  <c r="D67" i="8"/>
  <c r="B67" i="8"/>
  <c r="H68" i="8"/>
  <c r="G68" i="8"/>
  <c r="F68" i="8"/>
  <c r="E68" i="8"/>
  <c r="D68" i="8"/>
  <c r="B68" i="8"/>
  <c r="H69" i="8"/>
  <c r="G69" i="8"/>
  <c r="F69" i="8"/>
  <c r="E69" i="8"/>
  <c r="D69" i="8"/>
  <c r="B69" i="8"/>
  <c r="H70" i="8"/>
  <c r="G70" i="8"/>
  <c r="F70" i="8"/>
  <c r="E70" i="8"/>
  <c r="D70" i="8"/>
  <c r="B70" i="8"/>
  <c r="H71" i="8"/>
  <c r="G71" i="8"/>
  <c r="F71" i="8"/>
  <c r="E71" i="8"/>
  <c r="D71" i="8"/>
  <c r="B71" i="8"/>
  <c r="H72" i="8"/>
  <c r="G72" i="8"/>
  <c r="F72" i="8"/>
  <c r="E72" i="8"/>
  <c r="D72" i="8"/>
  <c r="B72" i="8"/>
  <c r="H73" i="8"/>
  <c r="G73" i="8"/>
  <c r="F73" i="8"/>
  <c r="E73" i="8"/>
  <c r="D73" i="8"/>
  <c r="B73" i="8"/>
  <c r="H74" i="8"/>
  <c r="G74" i="8"/>
  <c r="F74" i="8"/>
  <c r="E74" i="8"/>
  <c r="D74" i="8"/>
  <c r="B74" i="8"/>
  <c r="H75" i="8"/>
  <c r="G75" i="8"/>
  <c r="F75" i="8"/>
  <c r="E75" i="8"/>
  <c r="D75" i="8"/>
  <c r="B75" i="8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<sst xmlns="http://schemas.openxmlformats.org/spreadsheetml/2006/main" count="831" uniqueCount="197">
  <si>
    <t>18.11.2015 Kuala Lumpur (Malaysia) – Port Klang (Malaysia) : 50 kms 18 November 2015</t>
  </si>
  <si>
    <t>14.11.2015 Penang (Malaysia) – Kuala Lumpur (Malaysia) : 360 kms 18 November 2015</t>
  </si>
  <si>
    <t>07.11.2015 Pak Bara Beach (Thailand) – Penang (Malaysia) : 282 kms 8 November 2015</t>
  </si>
  <si>
    <t>06.11.2015 Ranong (Thailand) – Pak Bara Beach (Thailand) : 518 kms 6 November 2015</t>
  </si>
  <si>
    <t>05.11.2015 Bangkok (Thailand) – Ranong (Thailand) : 582 kms 6 November 2015</t>
  </si>
  <si>
    <t>26.10.2015 Bang Sare (Thailand) – Bangkok (Thailand) : 168 kms 26 October 2015</t>
  </si>
  <si>
    <t>25.10.2015 Ang Thong (Thailand) – Bang Sare (Thailand) : 261 kms 26 October 2015</t>
  </si>
  <si>
    <t>24.10.2015 Mae Sot (Thailand) – Ang Thong (Thailand) : 392 kms 26 October 2015</t>
  </si>
  <si>
    <t>23.10.2015 Kyaikto (Myanmar) – Mae Sot (Thailand) : 279 kms 23 October 2015</t>
  </si>
  <si>
    <t>22.10.2015 Naypyidaw (Myanmar) – Kyaikto (Myanmar) : 377 kms 23 October 2015</t>
  </si>
  <si>
    <t>21.10.2015 Inle Lake (Myanmar) – Naypyidaw (Myanmar) : 279 kms 23 October 2015</t>
  </si>
  <si>
    <t>20.10.2015 Mandalay (Myanmar) – Inle Lake (Myanmar) : 326 kms 23 October 2015</t>
  </si>
  <si>
    <t>18.10.2015 Bagan (Myanmar) – Mandalay (Myanmar) : 238 kms 18 October 2015</t>
  </si>
  <si>
    <t>17.10.2015 Monywa (Myanmar) – Bagan (Myanmar) : 152 kms 17 October 2015</t>
  </si>
  <si>
    <t>16.10.2015 Kale (Myanmar) – Monywa (Myanmar) : 349 kms 17 October 2015</t>
  </si>
  <si>
    <t>15.10.2015 Moreh (India) – Kale (Myanmar) : 135 kms 17 October 2015</t>
  </si>
  <si>
    <t>14.10.2015 Imphal (India) – Moreh (India) : 108 kms 17 October 2015</t>
  </si>
  <si>
    <t>12.10.2015 Dimapur (India) – Imphal (India) : 202 kms 12 October 2015</t>
  </si>
  <si>
    <t>09.10.2015 Guwahati (India) – Dimapur (India) : 280 kms 11 October 2015</t>
  </si>
  <si>
    <t>08.10.2015 Alipurduar (India) – Guwahati (India) : 307 kms 11 October 2015</t>
  </si>
  <si>
    <t>07.10.2015 Darjeeling (India) – Alipurduar (India) : 201 kms 11 October 2015</t>
  </si>
  <si>
    <t>04.10.2015 Inaruwa (Nepal) – Darjeeling (India) : 192 kms 5 October 2015</t>
  </si>
  <si>
    <t>02.10.2015 Kathmandu (Nepal) – Inaruwa (Nepal) : 350 kms 5 October 2015</t>
  </si>
  <si>
    <t>22.09.2015 [FLIGHT] Sharjah / Dubai (United Arab Emirates) – Kathmandu (Nepal) : 2974 kms 25 September 2015</t>
  </si>
  <si>
    <t>12.09.2015 [FERRY] Bandar Abbas (Iran) – Sharjah / Dubai (United Arab Emirates) : 218 kms 15 September 2015</t>
  </si>
  <si>
    <t>11.09.2015 Shiraz (Iran) – Bandar Abbas (Iran) : 585 kms 11 September 2015</t>
  </si>
  <si>
    <t>09.09.2015 Yazd (Iran) – Shiraz (Iran) : 441 kms 11 September 2015</t>
  </si>
  <si>
    <t>06.09.2015 Esfahan (Iran) – Yazd (Iran) : 315 kms 7 September 2015</t>
  </si>
  <si>
    <t>04.09.2015 Kashan (Iran) – Esfahan (Iran) : 216 kms 5 September 2015</t>
  </si>
  <si>
    <t>03.09.2015 Téhéran (Iran) – Kashan (Iran) : 244 kms 5 September 2015</t>
  </si>
  <si>
    <t>31.08.2015 Qazvin (Iran) – Tehran (Iran) : 150 kms 5 September 2015</t>
  </si>
  <si>
    <t>30.08.2015 Astara (Iran) – Qazvin (Iran) : 339 kms 30 August 2015</t>
  </si>
  <si>
    <t>29.08.2015 Tabriz (Iran) – Ardabil (Iran) – Astara (Iran) : 323 kms 30 August 2015</t>
  </si>
  <si>
    <t>27.08.2015 Urmia (Iran) – Tabriz (Iran) : 147 kms 30 August 2015</t>
  </si>
  <si>
    <t>25.08.2015 Van (Turkey) – Doğubayazit (Turkey) – Urmia (Iran) : 519 kms 30 August 2015</t>
  </si>
  <si>
    <t>23.08.2015 Bingöl (Turkey) – Van (Turkey) : 336 kms 23 August 2015</t>
  </si>
  <si>
    <t>22.08.2015 Gürkaynak (Turkey) – Bingöl (Turkey) : 291 kms 22 August 2015</t>
  </si>
  <si>
    <t>21.08.2015 Göreme (Turkey) – Gürkaynak (Turkey) : 357 kms 22 August 2015</t>
  </si>
  <si>
    <t>19.08.2015 Ankara (Turkey) – Göreme (Turkey) : 290 kms 20 August 2015</t>
  </si>
  <si>
    <t>18.08.2015 Istanbul (Turkey) – Ankara (Turkey) : 448 kms 18 August 2015</t>
  </si>
  <si>
    <t>14.08.2015 Dikella beach (Greece) – Istanbul (Turkey) : 317 kms 16 August 2015</t>
  </si>
  <si>
    <t>13.08.2015 Xanthi (Greece) – Dikella beach (Greece) : 92 kms 16 August 2015</t>
  </si>
  <si>
    <t>12.08.2015 Thessaloniki (Greece) – Xanthi (Greece) : 204 kms 13 August 2015</t>
  </si>
  <si>
    <t>30.07.2015 Kalabaka (Greece) – Thessaloniki (Greece) : 306 kms 31 July 2015</t>
  </si>
  <si>
    <t>28.07.2015 Tirana (Albania) – Kalabaka (Greece) : 416 kms 29 July 2015</t>
  </si>
  <si>
    <t>26.07.2015 Shkodër (Albania) – Tirana (Albania) : 100 kms 29 July 2015</t>
  </si>
  <si>
    <t>21.07.2015 Korana (Croatia) – Split (Croatia) : 303 kms 22 July 2015</t>
  </si>
  <si>
    <t>19.07.2015 Selce (Croatia) – Korana (Croatia) : 147 kms 19 July 2015</t>
  </si>
  <si>
    <t>18.07.2015 Podbela (Slovenia) – Selce (Croatia) : 219 kms 18 July 2015</t>
  </si>
  <si>
    <t>14.07.2015 Milan (Italy) – Grisignano di Zocco (Italy) : 228 kms 15 July 2015</t>
  </si>
  <si>
    <t>12.07.2015 Ornex (France) – Milan (Italy) : 341 kms 13 July 2015</t>
  </si>
  <si>
    <t>RAW</t>
  </si>
  <si>
    <t>Date</t>
  </si>
  <si>
    <t>Departure city</t>
  </si>
  <si>
    <t xml:space="preserve">Departure country </t>
  </si>
  <si>
    <t>Arrival city</t>
  </si>
  <si>
    <t>Arrival Country</t>
  </si>
  <si>
    <t>Kms</t>
  </si>
  <si>
    <t>Date New</t>
  </si>
  <si>
    <t>Ornex</t>
  </si>
  <si>
    <t>France</t>
  </si>
  <si>
    <t>Milan</t>
  </si>
  <si>
    <t>Italy</t>
  </si>
  <si>
    <t>Grisignano di Zocco</t>
  </si>
  <si>
    <t>Slovenia</t>
  </si>
  <si>
    <t>Ljubljana</t>
  </si>
  <si>
    <t>Tarvisio</t>
  </si>
  <si>
    <t>Podbela</t>
  </si>
  <si>
    <t>Selce</t>
  </si>
  <si>
    <t>Croatia</t>
  </si>
  <si>
    <t>Korana</t>
  </si>
  <si>
    <t>Split</t>
  </si>
  <si>
    <t>Mostar</t>
  </si>
  <si>
    <t>Bosnia</t>
  </si>
  <si>
    <t>Dubrovnik</t>
  </si>
  <si>
    <t>Podgorica</t>
  </si>
  <si>
    <t>Montenegro</t>
  </si>
  <si>
    <t>Shkodër</t>
  </si>
  <si>
    <t>Albania</t>
  </si>
  <si>
    <t>Tirana</t>
  </si>
  <si>
    <t>Kalabaka</t>
  </si>
  <si>
    <t>Greece</t>
  </si>
  <si>
    <t>Thessaloniki</t>
  </si>
  <si>
    <t>Xanthi</t>
  </si>
  <si>
    <t>Dikella beach</t>
  </si>
  <si>
    <t>Istanbul</t>
  </si>
  <si>
    <t>Turkey</t>
  </si>
  <si>
    <t>Ankara</t>
  </si>
  <si>
    <t>Göreme</t>
  </si>
  <si>
    <t>Gürkaynak</t>
  </si>
  <si>
    <t>Bingöl</t>
  </si>
  <si>
    <t>Van</t>
  </si>
  <si>
    <t>Doğubayazit</t>
  </si>
  <si>
    <t>Urmia</t>
  </si>
  <si>
    <t>Iran</t>
  </si>
  <si>
    <t>Tabriz</t>
  </si>
  <si>
    <t>Ardabil</t>
  </si>
  <si>
    <t>Astara</t>
  </si>
  <si>
    <t>Qazvin</t>
  </si>
  <si>
    <t>Tehran</t>
  </si>
  <si>
    <t>Téhéran</t>
  </si>
  <si>
    <t>Kashan</t>
  </si>
  <si>
    <t>Esfahan</t>
  </si>
  <si>
    <t>Yazd</t>
  </si>
  <si>
    <t>Shiraz</t>
  </si>
  <si>
    <t>Bandar Abbas</t>
  </si>
  <si>
    <t>[FERRY] Bandar Abbas</t>
  </si>
  <si>
    <t>Sharjah / Dubai</t>
  </si>
  <si>
    <t>United Arab Emirates</t>
  </si>
  <si>
    <t>[FLIGHT] Sharjah / Dubai</t>
  </si>
  <si>
    <t>Kathmandu</t>
  </si>
  <si>
    <t>Nepal</t>
  </si>
  <si>
    <t>Inaruwa</t>
  </si>
  <si>
    <t>Darjeeling</t>
  </si>
  <si>
    <t>India</t>
  </si>
  <si>
    <t>Alipurduar</t>
  </si>
  <si>
    <t>Guwahati</t>
  </si>
  <si>
    <t>Dimapur</t>
  </si>
  <si>
    <t>Imphal</t>
  </si>
  <si>
    <t>Moreh</t>
  </si>
  <si>
    <t>Kale</t>
  </si>
  <si>
    <t>Myanmar</t>
  </si>
  <si>
    <t>Monywa</t>
  </si>
  <si>
    <t>Bagan</t>
  </si>
  <si>
    <t>Mandalay</t>
  </si>
  <si>
    <t>Inle Lake</t>
  </si>
  <si>
    <t>Naypyidaw</t>
  </si>
  <si>
    <t>Kyaikto</t>
  </si>
  <si>
    <t>Mae Sot</t>
  </si>
  <si>
    <t>Thailand</t>
  </si>
  <si>
    <t>Ang Thong</t>
  </si>
  <si>
    <t>Bang Sare</t>
  </si>
  <si>
    <t>Bangkok</t>
  </si>
  <si>
    <t>Ranong</t>
  </si>
  <si>
    <t>Pak Bara Beach</t>
  </si>
  <si>
    <t>Penang</t>
  </si>
  <si>
    <t>Malaysia</t>
  </si>
  <si>
    <t>Kuala Lumpur</t>
  </si>
  <si>
    <t>Port Klang</t>
  </si>
  <si>
    <t>[FERRY] Port Klang</t>
  </si>
  <si>
    <t>Tanjung Balai Asahan</t>
  </si>
  <si>
    <t>Tuktuk Village Lake Toba</t>
  </si>
  <si>
    <t>Padang Sidempuan</t>
  </si>
  <si>
    <t>Bukittinggi</t>
  </si>
  <si>
    <t>Sungai Penuh</t>
  </si>
  <si>
    <t>Bengkulu</t>
  </si>
  <si>
    <t>Tanjung Setia</t>
  </si>
  <si>
    <t>Jakarta</t>
  </si>
  <si>
    <t>Bubak</t>
  </si>
  <si>
    <t>Purbalingga</t>
  </si>
  <si>
    <t>Gadingrejo</t>
  </si>
  <si>
    <t>03.12.2015 Purbalingga (Indonesia) – Gadingrejo (Indonesia) : 458 kms 5 December 2015</t>
  </si>
  <si>
    <t>02.12.2015 Bubak (Indonesia) – Purbalingga (Indonesia) : 60 kms 5 December 2015</t>
  </si>
  <si>
    <t>01.12.2015 Jakarta (Indonesia) – Bubak (Indonesia) : 416 kms 5 December 2015</t>
  </si>
  <si>
    <t>04.12.2015 Gadingrejo (Indonesia) – Tampaksiring (Indonesia) : 374 kms 5 December 2015</t>
  </si>
  <si>
    <t>26.11.2015 Bengkulu (Indonesia) – Tanjung Setia (Indonesia) : 343 kms 27 November 2015</t>
  </si>
  <si>
    <t>25.11.2015 Sungai Penuh (Indonesia) – Bengkulu (Indonesia) : 355 kms 25 November 2015</t>
  </si>
  <si>
    <t>24.11.2015 Bukittinggi (Indonesia) – Sungai Penuh (Indonesia) : 293 kms 25 November 2015</t>
  </si>
  <si>
    <t>23.11.2015 Padang Sidempuan (Indonesia) – Bukittinggi (Indonesia) : 274 kms 23 November 2015</t>
  </si>
  <si>
    <t>22.11.2015 Tuktuk Village Lake Toba (Indonesia) – Padang Sidempuan (Indonesia) : 213 kms 23 November 2015</t>
  </si>
  <si>
    <t>20.11.2015 Tanjung Balai Asahan (Indonesia) – Tuktuk Village Lake Toba (Indonesia) : 158 kms 23 November 2015</t>
  </si>
  <si>
    <t>19.11.2015 [FERRY] Port Klang (Malaysia) – Tanjung Balai Asahan (Indonesia) : 173 kms 23 November 2015</t>
  </si>
  <si>
    <t>28.11.2015 Tanjung Setia (Indonesia) – Jakarta (Indonesia) : 467 kms 29 November 2015</t>
  </si>
  <si>
    <t>Indonesia</t>
  </si>
  <si>
    <t>Tampaksiring</t>
  </si>
  <si>
    <t>15.07.2015 Grisignano di Zocco (Italy) – Venice (Italy) : 53 kms 15 July 2015</t>
  </si>
  <si>
    <t>15.07.2015 Venice (Italy) – Ljubljana (Slovenia) : 240 kms 15 July 2015</t>
  </si>
  <si>
    <t>17.07.2015 Ljubljana (Slovenia) – Tarvisio (Italy) : 125 kms 17 July 2015</t>
  </si>
  <si>
    <t>17.07.2015 Tarvisio (Italy) – Podbela (Slovenia) : 63 kms 17 July 2015</t>
  </si>
  <si>
    <t>24.07.2015 Split (Croatia) – Mostar (Bosnia) : 172 kms 25 July 2015</t>
  </si>
  <si>
    <t>24.07.2015 Mostar (Bosnia) – Dubrovnik (Croatia) : 148 kms 25 July 2015</t>
  </si>
  <si>
    <t>25.07.2015 Dubrovnik (Croatia) – Podgorica (Montenegro) : 156 kms 25 July 2015</t>
  </si>
  <si>
    <t>25.07.2015 Podgorica (Montenegro) – Shkodër (Albania) : 60 kms 25 July 2015</t>
  </si>
  <si>
    <t>Venice</t>
  </si>
  <si>
    <t>## This is all the raw info I have available from my blog</t>
  </si>
  <si>
    <t>##  Here, we use formulas (MID, FIND) to try and separate the raw data into categories</t>
  </si>
  <si>
    <t>"=MID(A10,FIND(" ",A10)+1,FIND("(",A10)-FIND(" ",A10)-2)"</t>
  </si>
  <si>
    <t>"=MID(A10,FIND("(",A10)+1,FIND(")",A10)-FIND("(",A10)-1)"</t>
  </si>
  <si>
    <t>"=LEFT(A10,FIND(" ",A10)-1)"</t>
  </si>
  <si>
    <t>"=MID(A10,FIND("–",A10)+2,FIND("(",A10,FIND("–",A10))-FIND("–",A10)-3)"</t>
  </si>
  <si>
    <t>"=MID(A10,FIND("(",A10,FIND("–",A10))+1,FIND(")",A10,FIND("(",A10,FIND("–",A10)))-FIND("(",A10,FIND("–",A10))-1)"</t>
  </si>
  <si>
    <t>"=MID(A10,FIND(":",A10)+2,FIND("kms",A10)-FIND(":",A10)-3)</t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</si>
  <si>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 xml:space="preserve">Column C </t>
    </r>
    <r>
      <rPr>
        <sz val="10"/>
        <color theme="1"/>
        <rFont val="Aptos Narrow"/>
        <family val="2"/>
        <scheme val="minor"/>
      </rPr>
      <t>extracts the text between the first space and the opening parenthesis, excluding the space and the characters just before the parenthesis.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</si>
  <si>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D</t>
    </r>
    <r>
      <rPr>
        <sz val="10"/>
        <color theme="1"/>
        <rFont val="Aptos Narrow"/>
        <family val="2"/>
        <scheme val="minor"/>
      </rPr>
      <t xml:space="preserve"> extracts the text between the parentheses, excluding the parentheses themselves.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</si>
  <si>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E</t>
    </r>
    <r>
      <rPr>
        <sz val="10"/>
        <color theme="1"/>
        <rFont val="Aptos Narrow"/>
        <family val="2"/>
        <scheme val="minor"/>
      </rPr>
      <t xml:space="preserve"> extracts the text between the dash (–) and the first opening parenthesis, adjusting to exclude the dash and a couple of characters near it.</t>
    </r>
  </si>
  <si>
    <r>
      <t>##  Formula in</t>
    </r>
    <r>
      <rPr>
        <b/>
        <sz val="10"/>
        <color theme="1"/>
        <rFont val="Aptos Narrow"/>
        <family val="2"/>
        <scheme val="minor"/>
      </rPr>
      <t xml:space="preserve"> Column F</t>
    </r>
    <r>
      <rPr>
        <sz val="10"/>
        <color theme="1"/>
        <rFont val="Aptos Narrow"/>
        <family val="2"/>
        <scheme val="minor"/>
      </rPr>
      <t xml:space="preserve"> extracts the text between the parentheses that are after the dash (–) excluding the parentheses themselves.</t>
    </r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</si>
  <si>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 xml:space="preserve">Column G </t>
    </r>
    <r>
      <rPr>
        <sz val="10"/>
        <color theme="1"/>
        <rFont val="Aptos Narrow"/>
        <family val="2"/>
        <scheme val="minor"/>
      </rPr>
      <t>extracts the text between the colon (:) and the "kms", excluding the colon and the "kms" part.</t>
    </r>
  </si>
  <si>
    <t>"=DATE(RIGHT(A4,4), MID(A4,4,2), LEFT(A4,2))"</t>
  </si>
  <si>
    <t>## Reformating the date in a new column C to be able to sort from Oldest to Newest</t>
  </si>
  <si>
    <t>## Formula in Column C used to reformat a text string into a date (DD-MM-YY) format</t>
  </si>
  <si>
    <t>## Sorting the info and formatting it to look cleaner</t>
  </si>
  <si>
    <t>## Conditional Formatting to highlight other sort of transportation</t>
  </si>
  <si>
    <t>## Kept only "Date New" column and renamed Date, organized in a clean and well delimited table, converted KMS to number format)</t>
  </si>
  <si>
    <t xml:space="preserve">## Formula for Conditional Formatting to highlight whole row when symbol "[" or "]" are present : </t>
  </si>
  <si>
    <t xml:space="preserve">"=OR(ISNUMBER(SEARCH("[", $C5)), ISNUMBER(SEARCH("]", $C5)))"  </t>
  </si>
  <si>
    <r>
      <t xml:space="preserve">##  Formula in </t>
    </r>
    <r>
      <rPr>
        <b/>
        <sz val="10"/>
        <color theme="1"/>
        <rFont val="Aptos Narrow"/>
        <family val="2"/>
        <scheme val="minor"/>
      </rPr>
      <t>Column B</t>
    </r>
    <r>
      <rPr>
        <sz val="10"/>
        <color theme="1"/>
        <rFont val="Aptos Narrow"/>
        <family val="2"/>
        <scheme val="minor"/>
      </rPr>
      <t xml:space="preserve"> extracts the text before the first space.</t>
    </r>
  </si>
  <si>
    <r>
      <t>## That shows us that 3 rows</t>
    </r>
    <r>
      <rPr>
        <b/>
        <sz val="11"/>
        <color theme="1"/>
        <rFont val="Aptos Narrow"/>
        <family val="2"/>
        <scheme val="minor"/>
      </rPr>
      <t xml:space="preserve"> will need to be excluded </t>
    </r>
    <r>
      <rPr>
        <sz val="11"/>
        <color theme="1"/>
        <rFont val="Aptos Narrow"/>
        <family val="2"/>
        <scheme val="minor"/>
      </rPr>
      <t>from any visualization about the real distance travelled by motorbike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</si>
</sst>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3" fillId="0" borderId="0" xfId="0" applyFont="1"/>
    <xf numFmtId="0" fontId="0" fillId="3" borderId="0" xfId="0" applyFill="1" applyAlignment="1">
      <alignment horizontal="left"/>
    </xf>
    <xf numFmtId="0" fontId="2" fillId="3" borderId="0" xfId="0" applyFont="1" applyFill="1"/>
    <xf numFmtId="0" fontId="0" fillId="3" borderId="0" xfId="0" applyFill="1"/>
    <xf numFmtId="0" fontId="5" fillId="3" borderId="0" xfId="0" applyFont="1" applyFill="1"/>
    <xf numFmtId="0" fontId="3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DE58F-DA2A-46F1-A35B-BDAB79BF7742}">
  <dimension ref="A1:A74"/>
  <sheetViews>
    <sheetView workbookViewId="0">
      <selection activeCell="A14" sqref="A14"/>
    </sheetView>
  </sheetViews>
  <sheetFormatPr defaultRowHeight="14.4" x14ac:dyDescent="0.3"/>
  <cols>
    <col min="1" max="1" width="111" bestFit="1" customWidth="1"/>
  </cols>
  <sheetData>
    <row r="1" spans="1:1" ht="15.6" x14ac:dyDescent="0.3">
      <c r="A1" s="18" t="s">
        <v>174</v>
      </c>
    </row>
    <row r="3" spans="1:1" x14ac:dyDescent="0.3">
      <c r="A3" t="s">
        <v>154</v>
      </c>
    </row>
    <row r="4" spans="1:1" x14ac:dyDescent="0.3">
      <c r="A4" t="s">
        <v>151</v>
      </c>
    </row>
    <row r="5" spans="1:1" x14ac:dyDescent="0.3">
      <c r="A5" t="s">
        <v>152</v>
      </c>
    </row>
    <row r="6" spans="1:1" x14ac:dyDescent="0.3">
      <c r="A6" t="s">
        <v>153</v>
      </c>
    </row>
    <row r="7" spans="1:1" x14ac:dyDescent="0.3">
      <c r="A7" t="s">
        <v>162</v>
      </c>
    </row>
    <row r="8" spans="1:1" x14ac:dyDescent="0.3">
      <c r="A8" t="s">
        <v>155</v>
      </c>
    </row>
    <row r="9" spans="1:1" x14ac:dyDescent="0.3">
      <c r="A9" t="s">
        <v>156</v>
      </c>
    </row>
    <row r="10" spans="1:1" x14ac:dyDescent="0.3">
      <c r="A10" t="s">
        <v>157</v>
      </c>
    </row>
    <row r="11" spans="1:1" x14ac:dyDescent="0.3">
      <c r="A11" t="s">
        <v>158</v>
      </c>
    </row>
    <row r="12" spans="1:1" x14ac:dyDescent="0.3">
      <c r="A12" t="s">
        <v>159</v>
      </c>
    </row>
    <row r="13" spans="1:1" x14ac:dyDescent="0.3">
      <c r="A13" t="s">
        <v>160</v>
      </c>
    </row>
    <row r="14" spans="1:1" x14ac:dyDescent="0.3">
      <c r="A14" t="s">
        <v>161</v>
      </c>
    </row>
    <row r="15" spans="1:1" x14ac:dyDescent="0.3">
      <c r="A15" t="s">
        <v>0</v>
      </c>
    </row>
    <row r="16" spans="1:1" x14ac:dyDescent="0.3">
      <c r="A16" t="s">
        <v>1</v>
      </c>
    </row>
    <row r="17" spans="1:1" x14ac:dyDescent="0.3">
      <c r="A17" t="s">
        <v>2</v>
      </c>
    </row>
    <row r="18" spans="1:1" x14ac:dyDescent="0.3">
      <c r="A18" t="s">
        <v>3</v>
      </c>
    </row>
    <row r="19" spans="1:1" x14ac:dyDescent="0.3">
      <c r="A19" t="s">
        <v>4</v>
      </c>
    </row>
    <row r="20" spans="1:1" x14ac:dyDescent="0.3">
      <c r="A20" t="s">
        <v>5</v>
      </c>
    </row>
    <row r="21" spans="1:1" x14ac:dyDescent="0.3">
      <c r="A21" t="s">
        <v>6</v>
      </c>
    </row>
    <row r="22" spans="1:1" x14ac:dyDescent="0.3">
      <c r="A22" t="s">
        <v>7</v>
      </c>
    </row>
    <row r="23" spans="1:1" x14ac:dyDescent="0.3">
      <c r="A23" t="s">
        <v>8</v>
      </c>
    </row>
    <row r="24" spans="1:1" x14ac:dyDescent="0.3">
      <c r="A24" t="s">
        <v>9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13</v>
      </c>
    </row>
    <row r="29" spans="1:1" x14ac:dyDescent="0.3">
      <c r="A29" t="s">
        <v>14</v>
      </c>
    </row>
    <row r="30" spans="1:1" x14ac:dyDescent="0.3">
      <c r="A30" t="s">
        <v>15</v>
      </c>
    </row>
    <row r="31" spans="1:1" x14ac:dyDescent="0.3">
      <c r="A31" t="s">
        <v>16</v>
      </c>
    </row>
    <row r="32" spans="1:1" x14ac:dyDescent="0.3">
      <c r="A32" t="s">
        <v>17</v>
      </c>
    </row>
    <row r="33" spans="1:1" x14ac:dyDescent="0.3">
      <c r="A33" t="s">
        <v>18</v>
      </c>
    </row>
    <row r="34" spans="1:1" x14ac:dyDescent="0.3">
      <c r="A34" t="s">
        <v>19</v>
      </c>
    </row>
    <row r="35" spans="1:1" x14ac:dyDescent="0.3">
      <c r="A35" t="s">
        <v>20</v>
      </c>
    </row>
    <row r="36" spans="1:1" x14ac:dyDescent="0.3">
      <c r="A36" t="s">
        <v>21</v>
      </c>
    </row>
    <row r="37" spans="1:1" x14ac:dyDescent="0.3">
      <c r="A37" t="s">
        <v>22</v>
      </c>
    </row>
    <row r="38" spans="1:1" x14ac:dyDescent="0.3">
      <c r="A38" t="s">
        <v>23</v>
      </c>
    </row>
    <row r="39" spans="1:1" x14ac:dyDescent="0.3">
      <c r="A39" t="s">
        <v>24</v>
      </c>
    </row>
    <row r="40" spans="1:1" x14ac:dyDescent="0.3">
      <c r="A40" t="s">
        <v>25</v>
      </c>
    </row>
    <row r="41" spans="1:1" x14ac:dyDescent="0.3">
      <c r="A41" t="s">
        <v>26</v>
      </c>
    </row>
    <row r="42" spans="1:1" x14ac:dyDescent="0.3">
      <c r="A42" t="s">
        <v>27</v>
      </c>
    </row>
    <row r="43" spans="1:1" x14ac:dyDescent="0.3">
      <c r="A43" t="s">
        <v>28</v>
      </c>
    </row>
    <row r="44" spans="1:1" x14ac:dyDescent="0.3">
      <c r="A44" t="s">
        <v>29</v>
      </c>
    </row>
    <row r="45" spans="1:1" x14ac:dyDescent="0.3">
      <c r="A45" t="s">
        <v>30</v>
      </c>
    </row>
    <row r="46" spans="1:1" x14ac:dyDescent="0.3">
      <c r="A46" t="s">
        <v>31</v>
      </c>
    </row>
    <row r="47" spans="1:1" x14ac:dyDescent="0.3">
      <c r="A47" t="s">
        <v>32</v>
      </c>
    </row>
    <row r="48" spans="1:1" x14ac:dyDescent="0.3">
      <c r="A48" t="s">
        <v>33</v>
      </c>
    </row>
    <row r="49" spans="1:1" x14ac:dyDescent="0.3">
      <c r="A49" t="s">
        <v>34</v>
      </c>
    </row>
    <row r="50" spans="1:1" x14ac:dyDescent="0.3">
      <c r="A50" t="s">
        <v>35</v>
      </c>
    </row>
    <row r="51" spans="1:1" x14ac:dyDescent="0.3">
      <c r="A51" t="s">
        <v>36</v>
      </c>
    </row>
    <row r="52" spans="1:1" x14ac:dyDescent="0.3">
      <c r="A52" t="s">
        <v>37</v>
      </c>
    </row>
    <row r="53" spans="1:1" x14ac:dyDescent="0.3">
      <c r="A53" t="s">
        <v>38</v>
      </c>
    </row>
    <row r="54" spans="1:1" x14ac:dyDescent="0.3">
      <c r="A54" t="s">
        <v>39</v>
      </c>
    </row>
    <row r="55" spans="1:1" x14ac:dyDescent="0.3">
      <c r="A55" t="s">
        <v>40</v>
      </c>
    </row>
    <row r="56" spans="1:1" x14ac:dyDescent="0.3">
      <c r="A56" t="s">
        <v>41</v>
      </c>
    </row>
    <row r="57" spans="1:1" x14ac:dyDescent="0.3">
      <c r="A57" t="s">
        <v>42</v>
      </c>
    </row>
    <row r="58" spans="1:1" x14ac:dyDescent="0.3">
      <c r="A58" t="s">
        <v>43</v>
      </c>
    </row>
    <row r="59" spans="1:1" x14ac:dyDescent="0.3">
      <c r="A59" t="s">
        <v>44</v>
      </c>
    </row>
    <row r="60" spans="1:1" x14ac:dyDescent="0.3">
      <c r="A60" t="s">
        <v>45</v>
      </c>
    </row>
    <row r="61" spans="1:1" x14ac:dyDescent="0.3">
      <c r="A61" t="s">
        <v>172</v>
      </c>
    </row>
    <row r="62" spans="1:1" x14ac:dyDescent="0.3">
      <c r="A62" t="s">
        <v>171</v>
      </c>
    </row>
    <row r="63" spans="1:1" x14ac:dyDescent="0.3">
      <c r="A63" t="s">
        <v>170</v>
      </c>
    </row>
    <row r="64" spans="1:1" x14ac:dyDescent="0.3">
      <c r="A64" t="s">
        <v>169</v>
      </c>
    </row>
    <row r="65" spans="1:1" x14ac:dyDescent="0.3">
      <c r="A65" t="s">
        <v>46</v>
      </c>
    </row>
    <row r="66" spans="1:1" x14ac:dyDescent="0.3">
      <c r="A66" t="s">
        <v>47</v>
      </c>
    </row>
    <row r="67" spans="1:1" x14ac:dyDescent="0.3">
      <c r="A67" t="s">
        <v>48</v>
      </c>
    </row>
    <row r="68" spans="1:1" x14ac:dyDescent="0.3">
      <c r="A68" t="s">
        <v>168</v>
      </c>
    </row>
    <row r="69" spans="1:1" x14ac:dyDescent="0.3">
      <c r="A69" t="s">
        <v>167</v>
      </c>
    </row>
    <row r="70" spans="1:1" x14ac:dyDescent="0.3">
      <c r="A70" t="s">
        <v>166</v>
      </c>
    </row>
    <row r="71" spans="1:1" x14ac:dyDescent="0.3">
      <c r="A71" t="s">
        <v>165</v>
      </c>
    </row>
    <row r="72" spans="1:1" x14ac:dyDescent="0.3">
      <c r="A72" t="s">
        <v>49</v>
      </c>
    </row>
    <row r="73" spans="1:1" x14ac:dyDescent="0.3">
      <c r="A73" t="s">
        <v>50</v>
      </c>
    </row>
    <row r="74" spans="1:1" ht="15.6" x14ac:dyDescent="0.3">
      <c r="A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CC4A-A5A9-4018-9806-F53FFE7E20A7}">
  <dimension ref="A1:G80"/>
  <sheetViews>
    <sheetView workbookViewId="0">
      <selection sqref="A1:G7"/>
    </sheetView>
  </sheetViews>
  <sheetFormatPr defaultRowHeight="14.4" x14ac:dyDescent="0.3"/>
  <cols>
    <col min="1" max="1" width="111" bestFit="1" customWidth="1"/>
    <col min="2" max="2" width="11.6640625" customWidth="1"/>
    <col min="3" max="3" width="20.6640625" customWidth="1"/>
    <col min="4" max="4" width="18.33203125" bestFit="1" customWidth="1"/>
    <col min="5" max="5" width="30.6640625" bestFit="1" customWidth="1"/>
    <col min="6" max="6" width="18.33203125" bestFit="1" customWidth="1"/>
  </cols>
  <sheetData>
    <row r="1" spans="1:7" ht="15.6" x14ac:dyDescent="0.3">
      <c r="A1" s="18" t="s">
        <v>175</v>
      </c>
      <c r="B1" s="19"/>
      <c r="C1" s="19"/>
      <c r="D1" s="19"/>
      <c r="E1" s="19"/>
      <c r="F1" s="19"/>
      <c r="G1" s="19"/>
    </row>
    <row r="2" spans="1:7" x14ac:dyDescent="0.3">
      <c r="A2" s="20" t="s">
        <v>195</v>
      </c>
      <c r="B2" s="19"/>
      <c r="C2" s="21" t="s">
        <v>178</v>
      </c>
      <c r="D2" s="21"/>
      <c r="E2" s="21"/>
      <c r="F2" s="21"/>
      <c r="G2" s="21"/>
    </row>
    <row r="3" spans="1:7" x14ac:dyDescent="0.3">
      <c r="A3" s="20" t="s">
        <v>182</v>
      </c>
      <c r="B3" s="20"/>
      <c r="C3" s="21" t="s">
        <v>176</v>
      </c>
      <c r="D3" s="21"/>
      <c r="E3" s="21"/>
      <c r="F3" s="21"/>
      <c r="G3" s="21"/>
    </row>
    <row r="4" spans="1:7" x14ac:dyDescent="0.3">
      <c r="A4" s="20" t="s">
        <v>183</v>
      </c>
      <c r="B4" s="19"/>
      <c r="C4" s="21" t="s">
        <v>177</v>
      </c>
      <c r="D4" s="21"/>
      <c r="E4" s="21"/>
      <c r="F4" s="21"/>
      <c r="G4" s="21"/>
    </row>
    <row r="5" spans="1:7" x14ac:dyDescent="0.3">
      <c r="A5" s="20" t="s">
        <v>184</v>
      </c>
      <c r="B5" s="19"/>
      <c r="C5" s="21" t="s">
        <v>179</v>
      </c>
      <c r="D5" s="21"/>
      <c r="E5" s="21"/>
      <c r="F5" s="21"/>
      <c r="G5" s="21"/>
    </row>
    <row r="6" spans="1:7" x14ac:dyDescent="0.3">
      <c r="A6" s="20" t="s">
        <v>185</v>
      </c>
      <c r="B6" s="19"/>
      <c r="C6" s="21" t="s">
        <v>180</v>
      </c>
      <c r="D6" s="21"/>
      <c r="E6" s="21"/>
      <c r="F6" s="21"/>
      <c r="G6" s="21"/>
    </row>
    <row r="7" spans="1:7" x14ac:dyDescent="0.3">
      <c r="A7" s="20" t="s">
        <v>186</v>
      </c>
      <c r="B7" s="19"/>
      <c r="C7" s="21" t="s">
        <v>181</v>
      </c>
      <c r="D7" s="21"/>
      <c r="E7" s="21"/>
      <c r="F7" s="21"/>
      <c r="G7" s="21"/>
    </row>
    <row r="8" spans="1:7" x14ac:dyDescent="0.3">
      <c r="A8" s="16"/>
    </row>
    <row r="9" spans="1:7" x14ac:dyDescent="0.3">
      <c r="A9" s="3" t="s">
        <v>51</v>
      </c>
      <c r="B9" s="3" t="s">
        <v>52</v>
      </c>
      <c r="C9" s="3" t="s">
        <v>53</v>
      </c>
      <c r="D9" s="3" t="s">
        <v>54</v>
      </c>
      <c r="E9" s="3" t="s">
        <v>55</v>
      </c>
      <c r="F9" s="3" t="s">
        <v>56</v>
      </c>
      <c r="G9" s="3" t="s">
        <v>57</v>
      </c>
    </row>
    <row r="10" spans="1:7" x14ac:dyDescent="0.3">
      <c r="A10" t="s">
        <v>154</v>
      </c>
      <c r="B10" t="str">
        <f>LEFT(A10,FIND(" ",A10)-1)</f>
        <v>04.12.2015</v>
      </c>
      <c r="C10" t="str">
        <f>MID(A10,FIND(" ",A10)+1,FIND("(",A10)-FIND(" ",A10)-2)</f>
        <v>Gadingrejo</v>
      </c>
      <c r="D10" t="str">
        <f>MID(A10,FIND("(",A10)+1,FIND(")",A10)-FIND("(",A10)-1)</f>
        <v>Indonesia</v>
      </c>
      <c r="E10" t="str">
        <f>MID(A10,FIND("–",A10)+2,FIND("(",A10,FIND("–",A10))-FIND("–",A10)-3)</f>
        <v>Tampaksiring</v>
      </c>
      <c r="F10" t="str">
        <f>MID(A10,FIND("(",A10,FIND("–",A10))+1,FIND(")",A10,FIND("(",A10,FIND("–",A10)))-FIND("(",A10,FIND("–",A10))-1)</f>
        <v>Indonesia</v>
      </c>
      <c r="G10" t="str">
        <f>MID(A10,FIND(":",A10)+2,FIND("kms",A10)-FIND(":",A10)-3)</f>
        <v>374</v>
      </c>
    </row>
    <row r="11" spans="1:7" x14ac:dyDescent="0.3">
      <c r="A11" t="s">
        <v>151</v>
      </c>
      <c r="B11" t="str">
        <f t="shared" ref="B11:B74" si="0">LEFT(A11,FIND(" ",A11)-1)</f>
        <v>03.12.2015</v>
      </c>
      <c r="C11" t="str">
        <f t="shared" ref="C11:C74" si="1">MID(A11,FIND(" ",A11)+1,FIND("(",A11)-FIND(" ",A11)-2)</f>
        <v>Purbalingga</v>
      </c>
      <c r="D11" t="str">
        <f t="shared" ref="D11:D74" si="2">MID(A11,FIND("(",A11)+1,FIND(")",A11)-FIND("(",A11)-1)</f>
        <v>Indonesia</v>
      </c>
      <c r="E11" t="str">
        <f t="shared" ref="E11:E74" si="3">MID(A11,FIND("–",A11)+2,FIND("(",A11,FIND("–",A11))-FIND("–",A11)-3)</f>
        <v>Gadingrejo</v>
      </c>
      <c r="F11" t="str">
        <f t="shared" ref="F11:F74" si="4">MID(A11,FIND("(",A11,FIND("–",A11))+1,FIND(")",A11,FIND("(",A11,FIND("–",A11)))-FIND("(",A11,FIND("–",A11))-1)</f>
        <v>Indonesia</v>
      </c>
      <c r="G11" t="str">
        <f t="shared" ref="G11:G74" si="5">MID(A11,FIND(":",A11)+2,FIND("kms",A11)-FIND(":",A11)-3)</f>
        <v>458</v>
      </c>
    </row>
    <row r="12" spans="1:7" x14ac:dyDescent="0.3">
      <c r="A12" t="s">
        <v>152</v>
      </c>
      <c r="B12" t="str">
        <f t="shared" si="0"/>
        <v>02.12.2015</v>
      </c>
      <c r="C12" t="str">
        <f t="shared" si="1"/>
        <v>Bubak</v>
      </c>
      <c r="D12" t="str">
        <f t="shared" si="2"/>
        <v>Indonesia</v>
      </c>
      <c r="E12" t="str">
        <f t="shared" si="3"/>
        <v>Purbalingga</v>
      </c>
      <c r="F12" t="str">
        <f t="shared" si="4"/>
        <v>Indonesia</v>
      </c>
      <c r="G12" t="str">
        <f t="shared" si="5"/>
        <v>60</v>
      </c>
    </row>
    <row r="13" spans="1:7" x14ac:dyDescent="0.3">
      <c r="A13" t="s">
        <v>153</v>
      </c>
      <c r="B13" t="str">
        <f t="shared" si="0"/>
        <v>01.12.2015</v>
      </c>
      <c r="C13" t="str">
        <f t="shared" si="1"/>
        <v>Jakarta</v>
      </c>
      <c r="D13" t="str">
        <f t="shared" si="2"/>
        <v>Indonesia</v>
      </c>
      <c r="E13" t="str">
        <f t="shared" si="3"/>
        <v>Bubak</v>
      </c>
      <c r="F13" t="str">
        <f t="shared" si="4"/>
        <v>Indonesia</v>
      </c>
      <c r="G13" t="str">
        <f t="shared" si="5"/>
        <v>416</v>
      </c>
    </row>
    <row r="14" spans="1:7" x14ac:dyDescent="0.3">
      <c r="A14" t="s">
        <v>162</v>
      </c>
      <c r="B14" t="str">
        <f t="shared" si="0"/>
        <v>28.11.2015</v>
      </c>
      <c r="C14" t="str">
        <f t="shared" si="1"/>
        <v>Tanjung Setia</v>
      </c>
      <c r="D14" t="str">
        <f t="shared" si="2"/>
        <v>Indonesia</v>
      </c>
      <c r="E14" t="str">
        <f t="shared" si="3"/>
        <v>Jakarta</v>
      </c>
      <c r="F14" t="str">
        <f t="shared" si="4"/>
        <v>Indonesia</v>
      </c>
      <c r="G14" t="str">
        <f t="shared" si="5"/>
        <v>467</v>
      </c>
    </row>
    <row r="15" spans="1:7" x14ac:dyDescent="0.3">
      <c r="A15" t="s">
        <v>155</v>
      </c>
      <c r="B15" t="str">
        <f t="shared" si="0"/>
        <v>26.11.2015</v>
      </c>
      <c r="C15" t="str">
        <f t="shared" si="1"/>
        <v>Bengkulu</v>
      </c>
      <c r="D15" t="str">
        <f t="shared" si="2"/>
        <v>Indonesia</v>
      </c>
      <c r="E15" t="str">
        <f t="shared" si="3"/>
        <v>Tanjung Setia</v>
      </c>
      <c r="F15" t="str">
        <f t="shared" si="4"/>
        <v>Indonesia</v>
      </c>
      <c r="G15" t="str">
        <f t="shared" si="5"/>
        <v>343</v>
      </c>
    </row>
    <row r="16" spans="1:7" x14ac:dyDescent="0.3">
      <c r="A16" t="s">
        <v>156</v>
      </c>
      <c r="B16" t="str">
        <f t="shared" si="0"/>
        <v>25.11.2015</v>
      </c>
      <c r="C16" t="str">
        <f t="shared" si="1"/>
        <v>Sungai Penuh</v>
      </c>
      <c r="D16" t="str">
        <f t="shared" si="2"/>
        <v>Indonesia</v>
      </c>
      <c r="E16" t="str">
        <f t="shared" si="3"/>
        <v>Bengkulu</v>
      </c>
      <c r="F16" t="str">
        <f t="shared" si="4"/>
        <v>Indonesia</v>
      </c>
      <c r="G16" t="str">
        <f t="shared" si="5"/>
        <v>355</v>
      </c>
    </row>
    <row r="17" spans="1:7" x14ac:dyDescent="0.3">
      <c r="A17" t="s">
        <v>157</v>
      </c>
      <c r="B17" t="str">
        <f t="shared" si="0"/>
        <v>24.11.2015</v>
      </c>
      <c r="C17" t="str">
        <f t="shared" si="1"/>
        <v>Bukittinggi</v>
      </c>
      <c r="D17" t="str">
        <f t="shared" si="2"/>
        <v>Indonesia</v>
      </c>
      <c r="E17" t="str">
        <f t="shared" si="3"/>
        <v>Sungai Penuh</v>
      </c>
      <c r="F17" t="str">
        <f t="shared" si="4"/>
        <v>Indonesia</v>
      </c>
      <c r="G17" t="str">
        <f t="shared" si="5"/>
        <v>293</v>
      </c>
    </row>
    <row r="18" spans="1:7" x14ac:dyDescent="0.3">
      <c r="A18" t="s">
        <v>158</v>
      </c>
      <c r="B18" t="str">
        <f t="shared" si="0"/>
        <v>23.11.2015</v>
      </c>
      <c r="C18" t="str">
        <f t="shared" si="1"/>
        <v>Padang Sidempuan</v>
      </c>
      <c r="D18" t="str">
        <f t="shared" si="2"/>
        <v>Indonesia</v>
      </c>
      <c r="E18" t="str">
        <f t="shared" si="3"/>
        <v>Bukittinggi</v>
      </c>
      <c r="F18" t="str">
        <f t="shared" si="4"/>
        <v>Indonesia</v>
      </c>
      <c r="G18" t="str">
        <f t="shared" si="5"/>
        <v>274</v>
      </c>
    </row>
    <row r="19" spans="1:7" x14ac:dyDescent="0.3">
      <c r="A19" t="s">
        <v>159</v>
      </c>
      <c r="B19" t="str">
        <f t="shared" si="0"/>
        <v>22.11.2015</v>
      </c>
      <c r="C19" t="str">
        <f t="shared" si="1"/>
        <v>Tuktuk Village Lake Toba</v>
      </c>
      <c r="D19" t="str">
        <f t="shared" si="2"/>
        <v>Indonesia</v>
      </c>
      <c r="E19" t="str">
        <f t="shared" si="3"/>
        <v>Padang Sidempuan</v>
      </c>
      <c r="F19" t="str">
        <f t="shared" si="4"/>
        <v>Indonesia</v>
      </c>
      <c r="G19" t="str">
        <f t="shared" si="5"/>
        <v>213</v>
      </c>
    </row>
    <row r="20" spans="1:7" x14ac:dyDescent="0.3">
      <c r="A20" t="s">
        <v>160</v>
      </c>
      <c r="B20" t="str">
        <f t="shared" si="0"/>
        <v>20.11.2015</v>
      </c>
      <c r="C20" t="str">
        <f t="shared" si="1"/>
        <v>Tanjung Balai Asahan</v>
      </c>
      <c r="D20" t="str">
        <f t="shared" si="2"/>
        <v>Indonesia</v>
      </c>
      <c r="E20" t="str">
        <f t="shared" si="3"/>
        <v>Tuktuk Village Lake Toba</v>
      </c>
      <c r="F20" t="str">
        <f t="shared" si="4"/>
        <v>Indonesia</v>
      </c>
      <c r="G20" t="str">
        <f t="shared" si="5"/>
        <v>158</v>
      </c>
    </row>
    <row r="21" spans="1:7" x14ac:dyDescent="0.3">
      <c r="A21" t="s">
        <v>161</v>
      </c>
      <c r="B21" t="str">
        <f t="shared" si="0"/>
        <v>19.11.2015</v>
      </c>
      <c r="C21" t="str">
        <f t="shared" si="1"/>
        <v>[FERRY] Port Klang</v>
      </c>
      <c r="D21" t="str">
        <f t="shared" si="2"/>
        <v>Malaysia</v>
      </c>
      <c r="E21" t="str">
        <f t="shared" si="3"/>
        <v>Tanjung Balai Asahan</v>
      </c>
      <c r="F21" t="str">
        <f t="shared" si="4"/>
        <v>Indonesia</v>
      </c>
      <c r="G21" t="str">
        <f t="shared" si="5"/>
        <v>173</v>
      </c>
    </row>
    <row r="22" spans="1:7" x14ac:dyDescent="0.3">
      <c r="A22" t="s">
        <v>0</v>
      </c>
      <c r="B22" t="str">
        <f t="shared" si="0"/>
        <v>18.11.2015</v>
      </c>
      <c r="C22" t="str">
        <f t="shared" si="1"/>
        <v>Kuala Lumpur</v>
      </c>
      <c r="D22" t="str">
        <f t="shared" si="2"/>
        <v>Malaysia</v>
      </c>
      <c r="E22" t="str">
        <f t="shared" si="3"/>
        <v>Port Klang</v>
      </c>
      <c r="F22" t="str">
        <f t="shared" si="4"/>
        <v>Malaysia</v>
      </c>
      <c r="G22" t="str">
        <f t="shared" si="5"/>
        <v>50</v>
      </c>
    </row>
    <row r="23" spans="1:7" x14ac:dyDescent="0.3">
      <c r="A23" t="s">
        <v>1</v>
      </c>
      <c r="B23" t="str">
        <f t="shared" si="0"/>
        <v>14.11.2015</v>
      </c>
      <c r="C23" t="str">
        <f t="shared" si="1"/>
        <v>Penang</v>
      </c>
      <c r="D23" t="str">
        <f t="shared" si="2"/>
        <v>Malaysia</v>
      </c>
      <c r="E23" t="str">
        <f t="shared" si="3"/>
        <v>Kuala Lumpur</v>
      </c>
      <c r="F23" t="str">
        <f t="shared" si="4"/>
        <v>Malaysia</v>
      </c>
      <c r="G23" t="str">
        <f t="shared" si="5"/>
        <v>360</v>
      </c>
    </row>
    <row r="24" spans="1:7" x14ac:dyDescent="0.3">
      <c r="A24" t="s">
        <v>2</v>
      </c>
      <c r="B24" t="str">
        <f t="shared" si="0"/>
        <v>07.11.2015</v>
      </c>
      <c r="C24" t="str">
        <f t="shared" si="1"/>
        <v>Pak Bara Beach</v>
      </c>
      <c r="D24" t="str">
        <f t="shared" si="2"/>
        <v>Thailand</v>
      </c>
      <c r="E24" t="str">
        <f t="shared" si="3"/>
        <v>Penang</v>
      </c>
      <c r="F24" t="str">
        <f t="shared" si="4"/>
        <v>Malaysia</v>
      </c>
      <c r="G24" t="str">
        <f t="shared" si="5"/>
        <v>282</v>
      </c>
    </row>
    <row r="25" spans="1:7" x14ac:dyDescent="0.3">
      <c r="A25" t="s">
        <v>3</v>
      </c>
      <c r="B25" t="str">
        <f t="shared" si="0"/>
        <v>06.11.2015</v>
      </c>
      <c r="C25" t="str">
        <f t="shared" si="1"/>
        <v>Ranong</v>
      </c>
      <c r="D25" t="str">
        <f t="shared" si="2"/>
        <v>Thailand</v>
      </c>
      <c r="E25" t="str">
        <f t="shared" si="3"/>
        <v>Pak Bara Beach</v>
      </c>
      <c r="F25" t="str">
        <f t="shared" si="4"/>
        <v>Thailand</v>
      </c>
      <c r="G25" t="str">
        <f t="shared" si="5"/>
        <v>518</v>
      </c>
    </row>
    <row r="26" spans="1:7" x14ac:dyDescent="0.3">
      <c r="A26" t="s">
        <v>4</v>
      </c>
      <c r="B26" t="str">
        <f t="shared" si="0"/>
        <v>05.11.2015</v>
      </c>
      <c r="C26" t="str">
        <f t="shared" si="1"/>
        <v>Bangkok</v>
      </c>
      <c r="D26" t="str">
        <f t="shared" si="2"/>
        <v>Thailand</v>
      </c>
      <c r="E26" t="str">
        <f t="shared" si="3"/>
        <v>Ranong</v>
      </c>
      <c r="F26" t="str">
        <f t="shared" si="4"/>
        <v>Thailand</v>
      </c>
      <c r="G26" t="str">
        <f t="shared" si="5"/>
        <v>582</v>
      </c>
    </row>
    <row r="27" spans="1:7" x14ac:dyDescent="0.3">
      <c r="A27" t="s">
        <v>5</v>
      </c>
      <c r="B27" t="str">
        <f t="shared" si="0"/>
        <v>26.10.2015</v>
      </c>
      <c r="C27" t="str">
        <f t="shared" si="1"/>
        <v>Bang Sare</v>
      </c>
      <c r="D27" t="str">
        <f t="shared" si="2"/>
        <v>Thailand</v>
      </c>
      <c r="E27" t="str">
        <f t="shared" si="3"/>
        <v>Bangkok</v>
      </c>
      <c r="F27" t="str">
        <f t="shared" si="4"/>
        <v>Thailand</v>
      </c>
      <c r="G27" t="str">
        <f t="shared" si="5"/>
        <v>168</v>
      </c>
    </row>
    <row r="28" spans="1:7" x14ac:dyDescent="0.3">
      <c r="A28" t="s">
        <v>6</v>
      </c>
      <c r="B28" t="str">
        <f t="shared" si="0"/>
        <v>25.10.2015</v>
      </c>
      <c r="C28" t="str">
        <f t="shared" si="1"/>
        <v>Ang Thong</v>
      </c>
      <c r="D28" t="str">
        <f t="shared" si="2"/>
        <v>Thailand</v>
      </c>
      <c r="E28" t="str">
        <f t="shared" si="3"/>
        <v>Bang Sare</v>
      </c>
      <c r="F28" t="str">
        <f t="shared" si="4"/>
        <v>Thailand</v>
      </c>
      <c r="G28" t="str">
        <f t="shared" si="5"/>
        <v>261</v>
      </c>
    </row>
    <row r="29" spans="1:7" x14ac:dyDescent="0.3">
      <c r="A29" t="s">
        <v>7</v>
      </c>
      <c r="B29" t="str">
        <f t="shared" si="0"/>
        <v>24.10.2015</v>
      </c>
      <c r="C29" t="str">
        <f t="shared" si="1"/>
        <v>Mae Sot</v>
      </c>
      <c r="D29" t="str">
        <f t="shared" si="2"/>
        <v>Thailand</v>
      </c>
      <c r="E29" t="str">
        <f t="shared" si="3"/>
        <v>Ang Thong</v>
      </c>
      <c r="F29" t="str">
        <f t="shared" si="4"/>
        <v>Thailand</v>
      </c>
      <c r="G29" t="str">
        <f t="shared" si="5"/>
        <v>392</v>
      </c>
    </row>
    <row r="30" spans="1:7" x14ac:dyDescent="0.3">
      <c r="A30" t="s">
        <v>8</v>
      </c>
      <c r="B30" t="str">
        <f t="shared" si="0"/>
        <v>23.10.2015</v>
      </c>
      <c r="C30" t="str">
        <f t="shared" si="1"/>
        <v>Kyaikto</v>
      </c>
      <c r="D30" t="str">
        <f t="shared" si="2"/>
        <v>Myanmar</v>
      </c>
      <c r="E30" t="str">
        <f t="shared" si="3"/>
        <v>Mae Sot</v>
      </c>
      <c r="F30" t="str">
        <f t="shared" si="4"/>
        <v>Thailand</v>
      </c>
      <c r="G30" t="str">
        <f t="shared" si="5"/>
        <v>279</v>
      </c>
    </row>
    <row r="31" spans="1:7" x14ac:dyDescent="0.3">
      <c r="A31" t="s">
        <v>9</v>
      </c>
      <c r="B31" t="str">
        <f t="shared" si="0"/>
        <v>22.10.2015</v>
      </c>
      <c r="C31" t="str">
        <f t="shared" si="1"/>
        <v>Naypyidaw</v>
      </c>
      <c r="D31" t="str">
        <f t="shared" si="2"/>
        <v>Myanmar</v>
      </c>
      <c r="E31" t="str">
        <f t="shared" si="3"/>
        <v>Kyaikto</v>
      </c>
      <c r="F31" t="str">
        <f t="shared" si="4"/>
        <v>Myanmar</v>
      </c>
      <c r="G31" t="str">
        <f t="shared" si="5"/>
        <v>377</v>
      </c>
    </row>
    <row r="32" spans="1:7" x14ac:dyDescent="0.3">
      <c r="A32" t="s">
        <v>10</v>
      </c>
      <c r="B32" t="str">
        <f t="shared" si="0"/>
        <v>21.10.2015</v>
      </c>
      <c r="C32" t="str">
        <f t="shared" si="1"/>
        <v>Inle Lake</v>
      </c>
      <c r="D32" t="str">
        <f t="shared" si="2"/>
        <v>Myanmar</v>
      </c>
      <c r="E32" t="str">
        <f t="shared" si="3"/>
        <v>Naypyidaw</v>
      </c>
      <c r="F32" t="str">
        <f t="shared" si="4"/>
        <v>Myanmar</v>
      </c>
      <c r="G32" t="str">
        <f t="shared" si="5"/>
        <v>279</v>
      </c>
    </row>
    <row r="33" spans="1:7" x14ac:dyDescent="0.3">
      <c r="A33" t="s">
        <v>11</v>
      </c>
      <c r="B33" t="str">
        <f t="shared" si="0"/>
        <v>20.10.2015</v>
      </c>
      <c r="C33" t="str">
        <f t="shared" si="1"/>
        <v>Mandalay</v>
      </c>
      <c r="D33" t="str">
        <f t="shared" si="2"/>
        <v>Myanmar</v>
      </c>
      <c r="E33" t="str">
        <f t="shared" si="3"/>
        <v>Inle Lake</v>
      </c>
      <c r="F33" t="str">
        <f t="shared" si="4"/>
        <v>Myanmar</v>
      </c>
      <c r="G33" t="str">
        <f t="shared" si="5"/>
        <v>326</v>
      </c>
    </row>
    <row r="34" spans="1:7" x14ac:dyDescent="0.3">
      <c r="A34" t="s">
        <v>12</v>
      </c>
      <c r="B34" t="str">
        <f t="shared" si="0"/>
        <v>18.10.2015</v>
      </c>
      <c r="C34" t="str">
        <f t="shared" si="1"/>
        <v>Bagan</v>
      </c>
      <c r="D34" t="str">
        <f t="shared" si="2"/>
        <v>Myanmar</v>
      </c>
      <c r="E34" t="str">
        <f t="shared" si="3"/>
        <v>Mandalay</v>
      </c>
      <c r="F34" t="str">
        <f t="shared" si="4"/>
        <v>Myanmar</v>
      </c>
      <c r="G34" t="str">
        <f t="shared" si="5"/>
        <v>238</v>
      </c>
    </row>
    <row r="35" spans="1:7" x14ac:dyDescent="0.3">
      <c r="A35" t="s">
        <v>13</v>
      </c>
      <c r="B35" t="str">
        <f t="shared" si="0"/>
        <v>17.10.2015</v>
      </c>
      <c r="C35" t="str">
        <f t="shared" si="1"/>
        <v>Monywa</v>
      </c>
      <c r="D35" t="str">
        <f t="shared" si="2"/>
        <v>Myanmar</v>
      </c>
      <c r="E35" t="str">
        <f t="shared" si="3"/>
        <v>Bagan</v>
      </c>
      <c r="F35" t="str">
        <f t="shared" si="4"/>
        <v>Myanmar</v>
      </c>
      <c r="G35" t="str">
        <f t="shared" si="5"/>
        <v>152</v>
      </c>
    </row>
    <row r="36" spans="1:7" x14ac:dyDescent="0.3">
      <c r="A36" t="s">
        <v>14</v>
      </c>
      <c r="B36" t="str">
        <f t="shared" si="0"/>
        <v>16.10.2015</v>
      </c>
      <c r="C36" t="str">
        <f t="shared" si="1"/>
        <v>Kale</v>
      </c>
      <c r="D36" t="str">
        <f t="shared" si="2"/>
        <v>Myanmar</v>
      </c>
      <c r="E36" t="str">
        <f t="shared" si="3"/>
        <v>Monywa</v>
      </c>
      <c r="F36" t="str">
        <f t="shared" si="4"/>
        <v>Myanmar</v>
      </c>
      <c r="G36" t="str">
        <f t="shared" si="5"/>
        <v>349</v>
      </c>
    </row>
    <row r="37" spans="1:7" x14ac:dyDescent="0.3">
      <c r="A37" t="s">
        <v>15</v>
      </c>
      <c r="B37" t="str">
        <f t="shared" si="0"/>
        <v>15.10.2015</v>
      </c>
      <c r="C37" t="str">
        <f t="shared" si="1"/>
        <v>Moreh</v>
      </c>
      <c r="D37" t="str">
        <f t="shared" si="2"/>
        <v>India</v>
      </c>
      <c r="E37" t="str">
        <f t="shared" si="3"/>
        <v>Kale</v>
      </c>
      <c r="F37" t="str">
        <f t="shared" si="4"/>
        <v>Myanmar</v>
      </c>
      <c r="G37" t="str">
        <f t="shared" si="5"/>
        <v>135</v>
      </c>
    </row>
    <row r="38" spans="1:7" x14ac:dyDescent="0.3">
      <c r="A38" t="s">
        <v>16</v>
      </c>
      <c r="B38" t="str">
        <f t="shared" si="0"/>
        <v>14.10.2015</v>
      </c>
      <c r="C38" t="str">
        <f t="shared" si="1"/>
        <v>Imphal</v>
      </c>
      <c r="D38" t="str">
        <f t="shared" si="2"/>
        <v>India</v>
      </c>
      <c r="E38" t="str">
        <f t="shared" si="3"/>
        <v>Moreh</v>
      </c>
      <c r="F38" t="str">
        <f t="shared" si="4"/>
        <v>India</v>
      </c>
      <c r="G38" t="str">
        <f t="shared" si="5"/>
        <v>108</v>
      </c>
    </row>
    <row r="39" spans="1:7" x14ac:dyDescent="0.3">
      <c r="A39" t="s">
        <v>17</v>
      </c>
      <c r="B39" t="str">
        <f t="shared" si="0"/>
        <v>12.10.2015</v>
      </c>
      <c r="C39" t="str">
        <f t="shared" si="1"/>
        <v>Dimapur</v>
      </c>
      <c r="D39" t="str">
        <f t="shared" si="2"/>
        <v>India</v>
      </c>
      <c r="E39" t="str">
        <f t="shared" si="3"/>
        <v>Imphal</v>
      </c>
      <c r="F39" t="str">
        <f t="shared" si="4"/>
        <v>India</v>
      </c>
      <c r="G39" t="str">
        <f t="shared" si="5"/>
        <v>202</v>
      </c>
    </row>
    <row r="40" spans="1:7" x14ac:dyDescent="0.3">
      <c r="A40" t="s">
        <v>18</v>
      </c>
      <c r="B40" t="str">
        <f t="shared" si="0"/>
        <v>09.10.2015</v>
      </c>
      <c r="C40" t="str">
        <f t="shared" si="1"/>
        <v>Guwahati</v>
      </c>
      <c r="D40" t="str">
        <f t="shared" si="2"/>
        <v>India</v>
      </c>
      <c r="E40" t="str">
        <f t="shared" si="3"/>
        <v>Dimapur</v>
      </c>
      <c r="F40" t="str">
        <f t="shared" si="4"/>
        <v>India</v>
      </c>
      <c r="G40" t="str">
        <f t="shared" si="5"/>
        <v>280</v>
      </c>
    </row>
    <row r="41" spans="1:7" x14ac:dyDescent="0.3">
      <c r="A41" t="s">
        <v>19</v>
      </c>
      <c r="B41" t="str">
        <f t="shared" si="0"/>
        <v>08.10.2015</v>
      </c>
      <c r="C41" t="str">
        <f t="shared" si="1"/>
        <v>Alipurduar</v>
      </c>
      <c r="D41" t="str">
        <f t="shared" si="2"/>
        <v>India</v>
      </c>
      <c r="E41" t="str">
        <f t="shared" si="3"/>
        <v>Guwahati</v>
      </c>
      <c r="F41" t="str">
        <f t="shared" si="4"/>
        <v>India</v>
      </c>
      <c r="G41" t="str">
        <f t="shared" si="5"/>
        <v>307</v>
      </c>
    </row>
    <row r="42" spans="1:7" x14ac:dyDescent="0.3">
      <c r="A42" t="s">
        <v>20</v>
      </c>
      <c r="B42" t="str">
        <f t="shared" si="0"/>
        <v>07.10.2015</v>
      </c>
      <c r="C42" t="str">
        <f t="shared" si="1"/>
        <v>Darjeeling</v>
      </c>
      <c r="D42" t="str">
        <f t="shared" si="2"/>
        <v>India</v>
      </c>
      <c r="E42" t="str">
        <f t="shared" si="3"/>
        <v>Alipurduar</v>
      </c>
      <c r="F42" t="str">
        <f t="shared" si="4"/>
        <v>India</v>
      </c>
      <c r="G42" t="str">
        <f t="shared" si="5"/>
        <v>201</v>
      </c>
    </row>
    <row r="43" spans="1:7" x14ac:dyDescent="0.3">
      <c r="A43" t="s">
        <v>21</v>
      </c>
      <c r="B43" t="str">
        <f t="shared" si="0"/>
        <v>04.10.2015</v>
      </c>
      <c r="C43" t="str">
        <f t="shared" si="1"/>
        <v>Inaruwa</v>
      </c>
      <c r="D43" t="str">
        <f t="shared" si="2"/>
        <v>Nepal</v>
      </c>
      <c r="E43" t="str">
        <f t="shared" si="3"/>
        <v>Darjeeling</v>
      </c>
      <c r="F43" t="str">
        <f t="shared" si="4"/>
        <v>India</v>
      </c>
      <c r="G43" t="str">
        <f t="shared" si="5"/>
        <v>192</v>
      </c>
    </row>
    <row r="44" spans="1:7" x14ac:dyDescent="0.3">
      <c r="A44" t="s">
        <v>22</v>
      </c>
      <c r="B44" t="str">
        <f t="shared" si="0"/>
        <v>02.10.2015</v>
      </c>
      <c r="C44" t="str">
        <f t="shared" si="1"/>
        <v>Kathmandu</v>
      </c>
      <c r="D44" t="str">
        <f t="shared" si="2"/>
        <v>Nepal</v>
      </c>
      <c r="E44" t="str">
        <f t="shared" si="3"/>
        <v>Inaruwa</v>
      </c>
      <c r="F44" t="str">
        <f t="shared" si="4"/>
        <v>Nepal</v>
      </c>
      <c r="G44" t="str">
        <f t="shared" si="5"/>
        <v>350</v>
      </c>
    </row>
    <row r="45" spans="1:7" x14ac:dyDescent="0.3">
      <c r="A45" t="s">
        <v>23</v>
      </c>
      <c r="B45" t="str">
        <f t="shared" si="0"/>
        <v>22.09.2015</v>
      </c>
      <c r="C45" t="str">
        <f t="shared" si="1"/>
        <v>[FLIGHT] Sharjah / Dubai</v>
      </c>
      <c r="D45" t="str">
        <f t="shared" si="2"/>
        <v>United Arab Emirates</v>
      </c>
      <c r="E45" t="str">
        <f t="shared" si="3"/>
        <v>Kathmandu</v>
      </c>
      <c r="F45" t="str">
        <f t="shared" si="4"/>
        <v>Nepal</v>
      </c>
      <c r="G45" t="str">
        <f t="shared" si="5"/>
        <v>2974</v>
      </c>
    </row>
    <row r="46" spans="1:7" x14ac:dyDescent="0.3">
      <c r="A46" t="s">
        <v>24</v>
      </c>
      <c r="B46" t="str">
        <f t="shared" si="0"/>
        <v>12.09.2015</v>
      </c>
      <c r="C46" t="str">
        <f t="shared" si="1"/>
        <v>[FERRY] Bandar Abbas</v>
      </c>
      <c r="D46" t="str">
        <f t="shared" si="2"/>
        <v>Iran</v>
      </c>
      <c r="E46" t="str">
        <f t="shared" si="3"/>
        <v>Sharjah / Dubai</v>
      </c>
      <c r="F46" t="str">
        <f t="shared" si="4"/>
        <v>United Arab Emirates</v>
      </c>
      <c r="G46" t="str">
        <f t="shared" si="5"/>
        <v>218</v>
      </c>
    </row>
    <row r="47" spans="1:7" x14ac:dyDescent="0.3">
      <c r="A47" t="s">
        <v>25</v>
      </c>
      <c r="B47" t="str">
        <f t="shared" si="0"/>
        <v>11.09.2015</v>
      </c>
      <c r="C47" t="str">
        <f t="shared" si="1"/>
        <v>Shiraz</v>
      </c>
      <c r="D47" t="str">
        <f t="shared" si="2"/>
        <v>Iran</v>
      </c>
      <c r="E47" t="str">
        <f t="shared" si="3"/>
        <v>Bandar Abbas</v>
      </c>
      <c r="F47" t="str">
        <f t="shared" si="4"/>
        <v>Iran</v>
      </c>
      <c r="G47" t="str">
        <f t="shared" si="5"/>
        <v>585</v>
      </c>
    </row>
    <row r="48" spans="1:7" x14ac:dyDescent="0.3">
      <c r="A48" t="s">
        <v>26</v>
      </c>
      <c r="B48" t="str">
        <f t="shared" si="0"/>
        <v>09.09.2015</v>
      </c>
      <c r="C48" t="str">
        <f t="shared" si="1"/>
        <v>Yazd</v>
      </c>
      <c r="D48" t="str">
        <f t="shared" si="2"/>
        <v>Iran</v>
      </c>
      <c r="E48" t="str">
        <f t="shared" si="3"/>
        <v>Shiraz</v>
      </c>
      <c r="F48" t="str">
        <f t="shared" si="4"/>
        <v>Iran</v>
      </c>
      <c r="G48" t="str">
        <f t="shared" si="5"/>
        <v>441</v>
      </c>
    </row>
    <row r="49" spans="1:7" x14ac:dyDescent="0.3">
      <c r="A49" t="s">
        <v>27</v>
      </c>
      <c r="B49" t="str">
        <f t="shared" si="0"/>
        <v>06.09.2015</v>
      </c>
      <c r="C49" t="str">
        <f t="shared" si="1"/>
        <v>Esfahan</v>
      </c>
      <c r="D49" t="str">
        <f t="shared" si="2"/>
        <v>Iran</v>
      </c>
      <c r="E49" t="str">
        <f t="shared" si="3"/>
        <v>Yazd</v>
      </c>
      <c r="F49" t="str">
        <f t="shared" si="4"/>
        <v>Iran</v>
      </c>
      <c r="G49" t="str">
        <f t="shared" si="5"/>
        <v>315</v>
      </c>
    </row>
    <row r="50" spans="1:7" x14ac:dyDescent="0.3">
      <c r="A50" t="s">
        <v>28</v>
      </c>
      <c r="B50" t="str">
        <f t="shared" si="0"/>
        <v>04.09.2015</v>
      </c>
      <c r="C50" t="str">
        <f t="shared" si="1"/>
        <v>Kashan</v>
      </c>
      <c r="D50" t="str">
        <f t="shared" si="2"/>
        <v>Iran</v>
      </c>
      <c r="E50" t="str">
        <f t="shared" si="3"/>
        <v>Esfahan</v>
      </c>
      <c r="F50" t="str">
        <f t="shared" si="4"/>
        <v>Iran</v>
      </c>
      <c r="G50" t="str">
        <f t="shared" si="5"/>
        <v>216</v>
      </c>
    </row>
    <row r="51" spans="1:7" x14ac:dyDescent="0.3">
      <c r="A51" t="s">
        <v>29</v>
      </c>
      <c r="B51" t="str">
        <f t="shared" si="0"/>
        <v>03.09.2015</v>
      </c>
      <c r="C51" t="str">
        <f t="shared" si="1"/>
        <v>Téhéran</v>
      </c>
      <c r="D51" t="str">
        <f t="shared" si="2"/>
        <v>Iran</v>
      </c>
      <c r="E51" t="str">
        <f t="shared" si="3"/>
        <v>Kashan</v>
      </c>
      <c r="F51" t="str">
        <f t="shared" si="4"/>
        <v>Iran</v>
      </c>
      <c r="G51" t="str">
        <f t="shared" si="5"/>
        <v>244</v>
      </c>
    </row>
    <row r="52" spans="1:7" x14ac:dyDescent="0.3">
      <c r="A52" t="s">
        <v>30</v>
      </c>
      <c r="B52" t="str">
        <f t="shared" si="0"/>
        <v>31.08.2015</v>
      </c>
      <c r="C52" t="str">
        <f t="shared" si="1"/>
        <v>Qazvin</v>
      </c>
      <c r="D52" t="str">
        <f t="shared" si="2"/>
        <v>Iran</v>
      </c>
      <c r="E52" t="str">
        <f t="shared" si="3"/>
        <v>Tehran</v>
      </c>
      <c r="F52" t="str">
        <f t="shared" si="4"/>
        <v>Iran</v>
      </c>
      <c r="G52" t="str">
        <f t="shared" si="5"/>
        <v>150</v>
      </c>
    </row>
    <row r="53" spans="1:7" x14ac:dyDescent="0.3">
      <c r="A53" t="s">
        <v>31</v>
      </c>
      <c r="B53" t="str">
        <f t="shared" si="0"/>
        <v>30.08.2015</v>
      </c>
      <c r="C53" t="str">
        <f t="shared" si="1"/>
        <v>Astara</v>
      </c>
      <c r="D53" t="str">
        <f t="shared" si="2"/>
        <v>Iran</v>
      </c>
      <c r="E53" t="str">
        <f t="shared" si="3"/>
        <v>Qazvin</v>
      </c>
      <c r="F53" t="str">
        <f t="shared" si="4"/>
        <v>Iran</v>
      </c>
      <c r="G53" t="str">
        <f t="shared" si="5"/>
        <v>339</v>
      </c>
    </row>
    <row r="54" spans="1:7" x14ac:dyDescent="0.3">
      <c r="A54" t="s">
        <v>32</v>
      </c>
      <c r="B54" t="str">
        <f t="shared" si="0"/>
        <v>29.08.2015</v>
      </c>
      <c r="C54" t="str">
        <f t="shared" si="1"/>
        <v>Tabriz</v>
      </c>
      <c r="D54" t="str">
        <f t="shared" si="2"/>
        <v>Iran</v>
      </c>
      <c r="E54" t="str">
        <f t="shared" si="3"/>
        <v>Ardabil</v>
      </c>
      <c r="F54" t="str">
        <f t="shared" si="4"/>
        <v>Iran</v>
      </c>
      <c r="G54" t="str">
        <f t="shared" si="5"/>
        <v>323</v>
      </c>
    </row>
    <row r="55" spans="1:7" x14ac:dyDescent="0.3">
      <c r="A55" t="s">
        <v>33</v>
      </c>
      <c r="B55" t="str">
        <f t="shared" si="0"/>
        <v>27.08.2015</v>
      </c>
      <c r="C55" t="str">
        <f t="shared" si="1"/>
        <v>Urmia</v>
      </c>
      <c r="D55" t="str">
        <f t="shared" si="2"/>
        <v>Iran</v>
      </c>
      <c r="E55" t="str">
        <f t="shared" si="3"/>
        <v>Tabriz</v>
      </c>
      <c r="F55" t="str">
        <f t="shared" si="4"/>
        <v>Iran</v>
      </c>
      <c r="G55" t="str">
        <f t="shared" si="5"/>
        <v>147</v>
      </c>
    </row>
    <row r="56" spans="1:7" x14ac:dyDescent="0.3">
      <c r="A56" t="s">
        <v>34</v>
      </c>
      <c r="B56" t="str">
        <f t="shared" si="0"/>
        <v>25.08.2015</v>
      </c>
      <c r="C56" t="str">
        <f t="shared" si="1"/>
        <v>Van</v>
      </c>
      <c r="D56" t="str">
        <f t="shared" si="2"/>
        <v>Turkey</v>
      </c>
      <c r="E56" t="str">
        <f t="shared" si="3"/>
        <v>Doğubayazit</v>
      </c>
      <c r="F56" t="str">
        <f t="shared" si="4"/>
        <v>Turkey</v>
      </c>
      <c r="G56" t="str">
        <f t="shared" si="5"/>
        <v>519</v>
      </c>
    </row>
    <row r="57" spans="1:7" x14ac:dyDescent="0.3">
      <c r="A57" t="s">
        <v>35</v>
      </c>
      <c r="B57" t="str">
        <f t="shared" si="0"/>
        <v>23.08.2015</v>
      </c>
      <c r="C57" t="str">
        <f t="shared" si="1"/>
        <v>Bingöl</v>
      </c>
      <c r="D57" t="str">
        <f t="shared" si="2"/>
        <v>Turkey</v>
      </c>
      <c r="E57" t="str">
        <f t="shared" si="3"/>
        <v>Van</v>
      </c>
      <c r="F57" t="str">
        <f t="shared" si="4"/>
        <v>Turkey</v>
      </c>
      <c r="G57" t="str">
        <f t="shared" si="5"/>
        <v>336</v>
      </c>
    </row>
    <row r="58" spans="1:7" x14ac:dyDescent="0.3">
      <c r="A58" t="s">
        <v>36</v>
      </c>
      <c r="B58" t="str">
        <f t="shared" si="0"/>
        <v>22.08.2015</v>
      </c>
      <c r="C58" t="str">
        <f t="shared" si="1"/>
        <v>Gürkaynak</v>
      </c>
      <c r="D58" t="str">
        <f t="shared" si="2"/>
        <v>Turkey</v>
      </c>
      <c r="E58" t="str">
        <f t="shared" si="3"/>
        <v>Bingöl</v>
      </c>
      <c r="F58" t="str">
        <f t="shared" si="4"/>
        <v>Turkey</v>
      </c>
      <c r="G58" t="str">
        <f t="shared" si="5"/>
        <v>291</v>
      </c>
    </row>
    <row r="59" spans="1:7" x14ac:dyDescent="0.3">
      <c r="A59" t="s">
        <v>37</v>
      </c>
      <c r="B59" t="str">
        <f t="shared" si="0"/>
        <v>21.08.2015</v>
      </c>
      <c r="C59" t="str">
        <f t="shared" si="1"/>
        <v>Göreme</v>
      </c>
      <c r="D59" t="str">
        <f t="shared" si="2"/>
        <v>Turkey</v>
      </c>
      <c r="E59" t="str">
        <f t="shared" si="3"/>
        <v>Gürkaynak</v>
      </c>
      <c r="F59" t="str">
        <f t="shared" si="4"/>
        <v>Turkey</v>
      </c>
      <c r="G59" t="str">
        <f t="shared" si="5"/>
        <v>357</v>
      </c>
    </row>
    <row r="60" spans="1:7" x14ac:dyDescent="0.3">
      <c r="A60" t="s">
        <v>38</v>
      </c>
      <c r="B60" t="str">
        <f t="shared" si="0"/>
        <v>19.08.2015</v>
      </c>
      <c r="C60" t="str">
        <f t="shared" si="1"/>
        <v>Ankara</v>
      </c>
      <c r="D60" t="str">
        <f t="shared" si="2"/>
        <v>Turkey</v>
      </c>
      <c r="E60" t="str">
        <f t="shared" si="3"/>
        <v>Göreme</v>
      </c>
      <c r="F60" t="str">
        <f t="shared" si="4"/>
        <v>Turkey</v>
      </c>
      <c r="G60" t="str">
        <f t="shared" si="5"/>
        <v>290</v>
      </c>
    </row>
    <row r="61" spans="1:7" x14ac:dyDescent="0.3">
      <c r="A61" t="s">
        <v>39</v>
      </c>
      <c r="B61" t="str">
        <f t="shared" si="0"/>
        <v>18.08.2015</v>
      </c>
      <c r="C61" t="str">
        <f t="shared" si="1"/>
        <v>Istanbul</v>
      </c>
      <c r="D61" t="str">
        <f t="shared" si="2"/>
        <v>Turkey</v>
      </c>
      <c r="E61" t="str">
        <f t="shared" si="3"/>
        <v>Ankara</v>
      </c>
      <c r="F61" t="str">
        <f t="shared" si="4"/>
        <v>Turkey</v>
      </c>
      <c r="G61" t="str">
        <f t="shared" si="5"/>
        <v>448</v>
      </c>
    </row>
    <row r="62" spans="1:7" x14ac:dyDescent="0.3">
      <c r="A62" t="s">
        <v>40</v>
      </c>
      <c r="B62" t="str">
        <f t="shared" si="0"/>
        <v>14.08.2015</v>
      </c>
      <c r="C62" t="str">
        <f t="shared" si="1"/>
        <v>Dikella beach</v>
      </c>
      <c r="D62" t="str">
        <f t="shared" si="2"/>
        <v>Greece</v>
      </c>
      <c r="E62" t="str">
        <f t="shared" si="3"/>
        <v>Istanbul</v>
      </c>
      <c r="F62" t="str">
        <f t="shared" si="4"/>
        <v>Turkey</v>
      </c>
      <c r="G62" t="str">
        <f t="shared" si="5"/>
        <v>317</v>
      </c>
    </row>
    <row r="63" spans="1:7" x14ac:dyDescent="0.3">
      <c r="A63" t="s">
        <v>41</v>
      </c>
      <c r="B63" t="str">
        <f t="shared" si="0"/>
        <v>13.08.2015</v>
      </c>
      <c r="C63" t="str">
        <f t="shared" si="1"/>
        <v>Xanthi</v>
      </c>
      <c r="D63" t="str">
        <f t="shared" si="2"/>
        <v>Greece</v>
      </c>
      <c r="E63" t="str">
        <f t="shared" si="3"/>
        <v>Dikella beach</v>
      </c>
      <c r="F63" t="str">
        <f t="shared" si="4"/>
        <v>Greece</v>
      </c>
      <c r="G63" t="str">
        <f t="shared" si="5"/>
        <v>92</v>
      </c>
    </row>
    <row r="64" spans="1:7" x14ac:dyDescent="0.3">
      <c r="A64" t="s">
        <v>42</v>
      </c>
      <c r="B64" t="str">
        <f t="shared" si="0"/>
        <v>12.08.2015</v>
      </c>
      <c r="C64" t="str">
        <f t="shared" si="1"/>
        <v>Thessaloniki</v>
      </c>
      <c r="D64" t="str">
        <f t="shared" si="2"/>
        <v>Greece</v>
      </c>
      <c r="E64" t="str">
        <f t="shared" si="3"/>
        <v>Xanthi</v>
      </c>
      <c r="F64" t="str">
        <f t="shared" si="4"/>
        <v>Greece</v>
      </c>
      <c r="G64" t="str">
        <f t="shared" si="5"/>
        <v>204</v>
      </c>
    </row>
    <row r="65" spans="1:7" x14ac:dyDescent="0.3">
      <c r="A65" t="s">
        <v>43</v>
      </c>
      <c r="B65" t="str">
        <f t="shared" si="0"/>
        <v>30.07.2015</v>
      </c>
      <c r="C65" t="str">
        <f t="shared" si="1"/>
        <v>Kalabaka</v>
      </c>
      <c r="D65" t="str">
        <f t="shared" si="2"/>
        <v>Greece</v>
      </c>
      <c r="E65" t="str">
        <f t="shared" si="3"/>
        <v>Thessaloniki</v>
      </c>
      <c r="F65" t="str">
        <f t="shared" si="4"/>
        <v>Greece</v>
      </c>
      <c r="G65" t="str">
        <f t="shared" si="5"/>
        <v>306</v>
      </c>
    </row>
    <row r="66" spans="1:7" x14ac:dyDescent="0.3">
      <c r="A66" t="s">
        <v>44</v>
      </c>
      <c r="B66" t="str">
        <f t="shared" si="0"/>
        <v>28.07.2015</v>
      </c>
      <c r="C66" t="str">
        <f t="shared" si="1"/>
        <v>Tirana</v>
      </c>
      <c r="D66" t="str">
        <f t="shared" si="2"/>
        <v>Albania</v>
      </c>
      <c r="E66" t="str">
        <f t="shared" si="3"/>
        <v>Kalabaka</v>
      </c>
      <c r="F66" t="str">
        <f t="shared" si="4"/>
        <v>Greece</v>
      </c>
      <c r="G66" t="str">
        <f t="shared" si="5"/>
        <v>416</v>
      </c>
    </row>
    <row r="67" spans="1:7" x14ac:dyDescent="0.3">
      <c r="A67" t="s">
        <v>45</v>
      </c>
      <c r="B67" t="str">
        <f t="shared" si="0"/>
        <v>26.07.2015</v>
      </c>
      <c r="C67" t="str">
        <f t="shared" si="1"/>
        <v>Shkodër</v>
      </c>
      <c r="D67" t="str">
        <f t="shared" si="2"/>
        <v>Albania</v>
      </c>
      <c r="E67" t="str">
        <f t="shared" si="3"/>
        <v>Tirana</v>
      </c>
      <c r="F67" t="str">
        <f t="shared" si="4"/>
        <v>Albania</v>
      </c>
      <c r="G67" t="str">
        <f t="shared" si="5"/>
        <v>100</v>
      </c>
    </row>
    <row r="68" spans="1:7" x14ac:dyDescent="0.3">
      <c r="A68" t="s">
        <v>172</v>
      </c>
      <c r="B68" t="str">
        <f t="shared" si="0"/>
        <v>25.07.2015</v>
      </c>
      <c r="C68" t="str">
        <f t="shared" si="1"/>
        <v>Podgorica</v>
      </c>
      <c r="D68" t="str">
        <f t="shared" si="2"/>
        <v>Montenegro</v>
      </c>
      <c r="E68" t="str">
        <f t="shared" si="3"/>
        <v>Shkodër</v>
      </c>
      <c r="F68" t="str">
        <f t="shared" si="4"/>
        <v>Albania</v>
      </c>
      <c r="G68" t="str">
        <f t="shared" si="5"/>
        <v>60</v>
      </c>
    </row>
    <row r="69" spans="1:7" x14ac:dyDescent="0.3">
      <c r="A69" t="s">
        <v>171</v>
      </c>
      <c r="B69" t="str">
        <f t="shared" si="0"/>
        <v>25.07.2015</v>
      </c>
      <c r="C69" t="str">
        <f t="shared" si="1"/>
        <v>Dubrovnik</v>
      </c>
      <c r="D69" t="str">
        <f t="shared" si="2"/>
        <v>Croatia</v>
      </c>
      <c r="E69" t="str">
        <f t="shared" si="3"/>
        <v>Podgorica</v>
      </c>
      <c r="F69" t="str">
        <f t="shared" si="4"/>
        <v>Montenegro</v>
      </c>
      <c r="G69" t="str">
        <f t="shared" si="5"/>
        <v>156</v>
      </c>
    </row>
    <row r="70" spans="1:7" x14ac:dyDescent="0.3">
      <c r="A70" t="s">
        <v>170</v>
      </c>
      <c r="B70" t="str">
        <f t="shared" si="0"/>
        <v>24.07.2015</v>
      </c>
      <c r="C70" t="str">
        <f t="shared" si="1"/>
        <v>Mostar</v>
      </c>
      <c r="D70" t="str">
        <f t="shared" si="2"/>
        <v>Bosnia</v>
      </c>
      <c r="E70" t="str">
        <f t="shared" si="3"/>
        <v>Dubrovnik</v>
      </c>
      <c r="F70" t="str">
        <f t="shared" si="4"/>
        <v>Croatia</v>
      </c>
      <c r="G70" t="str">
        <f t="shared" si="5"/>
        <v>148</v>
      </c>
    </row>
    <row r="71" spans="1:7" x14ac:dyDescent="0.3">
      <c r="A71" t="s">
        <v>169</v>
      </c>
      <c r="B71" t="str">
        <f t="shared" si="0"/>
        <v>24.07.2015</v>
      </c>
      <c r="C71" t="str">
        <f t="shared" si="1"/>
        <v>Split</v>
      </c>
      <c r="D71" t="str">
        <f t="shared" si="2"/>
        <v>Croatia</v>
      </c>
      <c r="E71" t="str">
        <f t="shared" si="3"/>
        <v>Mostar</v>
      </c>
      <c r="F71" t="str">
        <f t="shared" si="4"/>
        <v>Bosnia</v>
      </c>
      <c r="G71" t="str">
        <f t="shared" si="5"/>
        <v>172</v>
      </c>
    </row>
    <row r="72" spans="1:7" x14ac:dyDescent="0.3">
      <c r="A72" t="s">
        <v>46</v>
      </c>
      <c r="B72" t="str">
        <f t="shared" si="0"/>
        <v>21.07.2015</v>
      </c>
      <c r="C72" t="str">
        <f t="shared" si="1"/>
        <v>Korana</v>
      </c>
      <c r="D72" t="str">
        <f t="shared" si="2"/>
        <v>Croatia</v>
      </c>
      <c r="E72" t="str">
        <f t="shared" si="3"/>
        <v>Split</v>
      </c>
      <c r="F72" t="str">
        <f t="shared" si="4"/>
        <v>Croatia</v>
      </c>
      <c r="G72" t="str">
        <f t="shared" si="5"/>
        <v>303</v>
      </c>
    </row>
    <row r="73" spans="1:7" x14ac:dyDescent="0.3">
      <c r="A73" t="s">
        <v>47</v>
      </c>
      <c r="B73" t="str">
        <f t="shared" si="0"/>
        <v>19.07.2015</v>
      </c>
      <c r="C73" t="str">
        <f t="shared" si="1"/>
        <v>Selce</v>
      </c>
      <c r="D73" t="str">
        <f t="shared" si="2"/>
        <v>Croatia</v>
      </c>
      <c r="E73" t="str">
        <f t="shared" si="3"/>
        <v>Korana</v>
      </c>
      <c r="F73" t="str">
        <f t="shared" si="4"/>
        <v>Croatia</v>
      </c>
      <c r="G73" t="str">
        <f t="shared" si="5"/>
        <v>147</v>
      </c>
    </row>
    <row r="74" spans="1:7" x14ac:dyDescent="0.3">
      <c r="A74" t="s">
        <v>48</v>
      </c>
      <c r="B74" t="str">
        <f t="shared" si="0"/>
        <v>18.07.2015</v>
      </c>
      <c r="C74" t="str">
        <f t="shared" si="1"/>
        <v>Podbela</v>
      </c>
      <c r="D74" t="str">
        <f t="shared" si="2"/>
        <v>Slovenia</v>
      </c>
      <c r="E74" t="str">
        <f t="shared" si="3"/>
        <v>Selce</v>
      </c>
      <c r="F74" t="str">
        <f t="shared" si="4"/>
        <v>Croatia</v>
      </c>
      <c r="G74" t="str">
        <f t="shared" si="5"/>
        <v>219</v>
      </c>
    </row>
    <row r="75" spans="1:7" x14ac:dyDescent="0.3">
      <c r="A75" t="s">
        <v>168</v>
      </c>
      <c r="B75" t="str">
        <f t="shared" ref="B75:B76" si="6">LEFT(A75,FIND(" ",A75)-1)</f>
        <v>17.07.2015</v>
      </c>
      <c r="C75" t="str">
        <f t="shared" ref="C75:C80" si="7">MID(A75,FIND(" ",A75)+1,FIND("(",A75)-FIND(" ",A75)-2)</f>
        <v>Tarvisio</v>
      </c>
      <c r="D75" t="str">
        <f t="shared" ref="D75:D80" si="8">MID(A75,FIND("(",A75)+1,FIND(")",A75)-FIND("(",A75)-1)</f>
        <v>Italy</v>
      </c>
      <c r="E75" t="str">
        <f t="shared" ref="E75:E80" si="9">MID(A75,FIND("–",A75)+2,FIND("(",A75,FIND("–",A75))-FIND("–",A75)-3)</f>
        <v>Podbela</v>
      </c>
      <c r="F75" t="str">
        <f t="shared" ref="F75:F80" si="10">MID(A75,FIND("(",A75,FIND("–",A75))+1,FIND(")",A75,FIND("(",A75,FIND("–",A75)))-FIND("(",A75,FIND("–",A75))-1)</f>
        <v>Slovenia</v>
      </c>
      <c r="G75" t="str">
        <f t="shared" ref="G75:G80" si="11">MID(A75,FIND(":",A75)+2,FIND("kms",A75)-FIND(":",A75)-3)</f>
        <v>63</v>
      </c>
    </row>
    <row r="76" spans="1:7" x14ac:dyDescent="0.3">
      <c r="A76" t="s">
        <v>167</v>
      </c>
      <c r="B76" t="str">
        <f t="shared" si="6"/>
        <v>17.07.2015</v>
      </c>
      <c r="C76" t="str">
        <f t="shared" si="7"/>
        <v>Ljubljana</v>
      </c>
      <c r="D76" t="str">
        <f t="shared" si="8"/>
        <v>Slovenia</v>
      </c>
      <c r="E76" t="str">
        <f t="shared" si="9"/>
        <v>Tarvisio</v>
      </c>
      <c r="F76" t="str">
        <f t="shared" si="10"/>
        <v>Italy</v>
      </c>
      <c r="G76" t="str">
        <f t="shared" si="11"/>
        <v>125</v>
      </c>
    </row>
    <row r="77" spans="1:7" x14ac:dyDescent="0.3">
      <c r="A77" t="s">
        <v>166</v>
      </c>
      <c r="B77" t="str">
        <f>LEFT(A77,FIND(" ",A77)-1)</f>
        <v>15.07.2015</v>
      </c>
      <c r="C77" t="str">
        <f t="shared" si="7"/>
        <v>Venice</v>
      </c>
      <c r="D77" t="str">
        <f t="shared" si="8"/>
        <v>Italy</v>
      </c>
      <c r="E77" t="str">
        <f t="shared" si="9"/>
        <v>Ljubljana</v>
      </c>
      <c r="F77" t="str">
        <f t="shared" si="10"/>
        <v>Slovenia</v>
      </c>
      <c r="G77" t="str">
        <f t="shared" si="11"/>
        <v>240</v>
      </c>
    </row>
    <row r="78" spans="1:7" x14ac:dyDescent="0.3">
      <c r="A78" t="s">
        <v>165</v>
      </c>
      <c r="B78" t="str">
        <f t="shared" ref="B78:B80" si="12">LEFT(A78,FIND(" ",A78)-1)</f>
        <v>15.07.2015</v>
      </c>
      <c r="C78" t="str">
        <f t="shared" si="7"/>
        <v>Grisignano di Zocco</v>
      </c>
      <c r="D78" t="str">
        <f t="shared" si="8"/>
        <v>Italy</v>
      </c>
      <c r="E78" t="str">
        <f t="shared" si="9"/>
        <v>Venice</v>
      </c>
      <c r="F78" t="str">
        <f t="shared" si="10"/>
        <v>Italy</v>
      </c>
      <c r="G78" t="str">
        <f t="shared" si="11"/>
        <v>53</v>
      </c>
    </row>
    <row r="79" spans="1:7" x14ac:dyDescent="0.3">
      <c r="A79" t="s">
        <v>49</v>
      </c>
      <c r="B79" t="str">
        <f t="shared" si="12"/>
        <v>14.07.2015</v>
      </c>
      <c r="C79" t="str">
        <f t="shared" si="7"/>
        <v>Milan</v>
      </c>
      <c r="D79" t="str">
        <f t="shared" si="8"/>
        <v>Italy</v>
      </c>
      <c r="E79" t="str">
        <f t="shared" si="9"/>
        <v>Grisignano di Zocco</v>
      </c>
      <c r="F79" t="str">
        <f t="shared" si="10"/>
        <v>Italy</v>
      </c>
      <c r="G79" t="str">
        <f t="shared" si="11"/>
        <v>228</v>
      </c>
    </row>
    <row r="80" spans="1:7" x14ac:dyDescent="0.3">
      <c r="A80" t="s">
        <v>50</v>
      </c>
      <c r="B80" t="str">
        <f t="shared" si="12"/>
        <v>12.07.2015</v>
      </c>
      <c r="C80" t="str">
        <f t="shared" si="7"/>
        <v>Ornex</v>
      </c>
      <c r="D80" t="str">
        <f t="shared" si="8"/>
        <v>France</v>
      </c>
      <c r="E80" t="str">
        <f t="shared" si="9"/>
        <v>Milan</v>
      </c>
      <c r="F80" t="str">
        <f t="shared" si="10"/>
        <v>Italy</v>
      </c>
      <c r="G80" t="str">
        <f t="shared" si="11"/>
        <v>341</v>
      </c>
    </row>
  </sheetData>
  <mergeCells count="6">
    <mergeCell ref="C7:G7"/>
    <mergeCell ref="C2:G2"/>
    <mergeCell ref="C3:G3"/>
    <mergeCell ref="C4:G4"/>
    <mergeCell ref="C5:G5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3B8E-9223-4DDF-A2C6-03EF08CCB65A}">
  <dimension ref="A1:H75"/>
  <sheetViews>
    <sheetView workbookViewId="0">
      <selection sqref="A1:E2"/>
    </sheetView>
  </sheetViews>
  <sheetFormatPr defaultRowHeight="14.4" x14ac:dyDescent="0.3"/>
  <cols>
    <col min="1" max="1" width="111" bestFit="1" customWidth="1"/>
    <col min="2" max="2" width="10.109375" bestFit="1" customWidth="1"/>
    <col min="3" max="3" width="10.109375" customWidth="1"/>
    <col min="4" max="4" width="20.6640625" bestFit="1" customWidth="1"/>
    <col min="5" max="5" width="18.33203125" bestFit="1" customWidth="1"/>
    <col min="6" max="6" width="30.6640625" bestFit="1" customWidth="1"/>
    <col min="7" max="7" width="18.33203125" bestFit="1" customWidth="1"/>
  </cols>
  <sheetData>
    <row r="1" spans="1:8" ht="15.6" x14ac:dyDescent="0.3">
      <c r="A1" s="18" t="s">
        <v>188</v>
      </c>
      <c r="B1" s="19"/>
      <c r="C1" s="19"/>
      <c r="D1" s="19"/>
      <c r="E1" s="19"/>
    </row>
    <row r="2" spans="1:8" ht="15.6" x14ac:dyDescent="0.3">
      <c r="A2" s="19" t="s">
        <v>189</v>
      </c>
      <c r="B2" s="22" t="s">
        <v>187</v>
      </c>
      <c r="C2" s="22"/>
      <c r="D2" s="22"/>
      <c r="E2" s="22"/>
    </row>
    <row r="4" spans="1:8" x14ac:dyDescent="0.3">
      <c r="A4" s="3" t="s">
        <v>51</v>
      </c>
      <c r="B4" s="3" t="s">
        <v>52</v>
      </c>
      <c r="C4" s="2" t="s">
        <v>58</v>
      </c>
      <c r="D4" s="3" t="s">
        <v>53</v>
      </c>
      <c r="E4" s="3" t="s">
        <v>54</v>
      </c>
      <c r="F4" s="3" t="s">
        <v>55</v>
      </c>
      <c r="G4" s="3" t="s">
        <v>56</v>
      </c>
      <c r="H4" s="3" t="s">
        <v>57</v>
      </c>
    </row>
    <row r="5" spans="1:8" x14ac:dyDescent="0.3">
      <c r="A5" t="s">
        <v>50</v>
      </c>
      <c r="B5" t="str">
        <f t="shared" ref="B5:B36" si="0">LEFT(A5,FIND(" ",A5)-1)</f>
        <v>12.07.2015</v>
      </c>
      <c r="C5" s="5">
        <f t="shared" ref="C5:C36" si="1">DATE(RIGHT(A5,4), MID(A5,4,2), LEFT(A5,2))</f>
        <v>42197</v>
      </c>
      <c r="D5" t="str">
        <f t="shared" ref="D5:D36" si="2">MID(A5,FIND(" ",A5)+1,FIND("(",A5)-FIND(" ",A5)-2)</f>
        <v>Ornex</v>
      </c>
      <c r="E5" t="str">
        <f t="shared" ref="E5:E36" si="3">MID(A5,FIND("(",A5)+1,FIND(")",A5)-FIND("(",A5)-1)</f>
        <v>France</v>
      </c>
      <c r="F5" t="str">
        <f t="shared" ref="F5:F36" si="4">MID(A5,FIND("–",A5)+2,FIND("(",A5,FIND("–",A5))-FIND("–",A5)-3)</f>
        <v>Milan</v>
      </c>
      <c r="G5" t="str">
        <f t="shared" ref="G5:G36" si="5">MID(A5,FIND("(",A5,FIND("–",A5))+1,FIND(")",A5,FIND("(",A5,FIND("–",A5)))-FIND("(",A5,FIND("–",A5))-1)</f>
        <v>Italy</v>
      </c>
      <c r="H5" t="str">
        <f t="shared" ref="H5:H36" si="6">MID(A5,FIND(":",A5)+2,FIND("kms",A5)-FIND(":",A5)-3)</f>
        <v>341</v>
      </c>
    </row>
    <row r="6" spans="1:8" x14ac:dyDescent="0.3">
      <c r="A6" t="s">
        <v>49</v>
      </c>
      <c r="B6" t="str">
        <f t="shared" si="0"/>
        <v>14.07.2015</v>
      </c>
      <c r="C6" s="5">
        <f t="shared" si="1"/>
        <v>42199</v>
      </c>
      <c r="D6" t="str">
        <f t="shared" si="2"/>
        <v>Milan</v>
      </c>
      <c r="E6" t="str">
        <f t="shared" si="3"/>
        <v>Italy</v>
      </c>
      <c r="F6" t="str">
        <f t="shared" si="4"/>
        <v>Grisignano di Zocco</v>
      </c>
      <c r="G6" t="str">
        <f t="shared" si="5"/>
        <v>Italy</v>
      </c>
      <c r="H6" t="str">
        <f t="shared" si="6"/>
        <v>228</v>
      </c>
    </row>
    <row r="7" spans="1:8" x14ac:dyDescent="0.3">
      <c r="A7" t="s">
        <v>166</v>
      </c>
      <c r="B7" t="str">
        <f t="shared" si="0"/>
        <v>15.07.2015</v>
      </c>
      <c r="C7" s="5">
        <f t="shared" si="1"/>
        <v>42200</v>
      </c>
      <c r="D7" t="str">
        <f t="shared" si="2"/>
        <v>Venice</v>
      </c>
      <c r="E7" t="str">
        <f t="shared" si="3"/>
        <v>Italy</v>
      </c>
      <c r="F7" t="str">
        <f t="shared" si="4"/>
        <v>Ljubljana</v>
      </c>
      <c r="G7" t="str">
        <f t="shared" si="5"/>
        <v>Slovenia</v>
      </c>
      <c r="H7" t="str">
        <f t="shared" si="6"/>
        <v>240</v>
      </c>
    </row>
    <row r="8" spans="1:8" x14ac:dyDescent="0.3">
      <c r="A8" t="s">
        <v>165</v>
      </c>
      <c r="B8" t="str">
        <f t="shared" si="0"/>
        <v>15.07.2015</v>
      </c>
      <c r="C8" s="5">
        <f t="shared" si="1"/>
        <v>42200</v>
      </c>
      <c r="D8" t="str">
        <f t="shared" si="2"/>
        <v>Grisignano di Zocco</v>
      </c>
      <c r="E8" t="str">
        <f t="shared" si="3"/>
        <v>Italy</v>
      </c>
      <c r="F8" t="str">
        <f t="shared" si="4"/>
        <v>Venice</v>
      </c>
      <c r="G8" t="str">
        <f t="shared" si="5"/>
        <v>Italy</v>
      </c>
      <c r="H8" t="str">
        <f t="shared" si="6"/>
        <v>53</v>
      </c>
    </row>
    <row r="9" spans="1:8" x14ac:dyDescent="0.3">
      <c r="A9" t="s">
        <v>168</v>
      </c>
      <c r="B9" t="str">
        <f t="shared" si="0"/>
        <v>17.07.2015</v>
      </c>
      <c r="C9" s="5">
        <f t="shared" si="1"/>
        <v>42202</v>
      </c>
      <c r="D9" t="str">
        <f t="shared" si="2"/>
        <v>Tarvisio</v>
      </c>
      <c r="E9" t="str">
        <f t="shared" si="3"/>
        <v>Italy</v>
      </c>
      <c r="F9" t="str">
        <f t="shared" si="4"/>
        <v>Podbela</v>
      </c>
      <c r="G9" t="str">
        <f t="shared" si="5"/>
        <v>Slovenia</v>
      </c>
      <c r="H9" t="str">
        <f t="shared" si="6"/>
        <v>63</v>
      </c>
    </row>
    <row r="10" spans="1:8" x14ac:dyDescent="0.3">
      <c r="A10" t="s">
        <v>167</v>
      </c>
      <c r="B10" t="str">
        <f t="shared" si="0"/>
        <v>17.07.2015</v>
      </c>
      <c r="C10" s="5">
        <f t="shared" si="1"/>
        <v>42202</v>
      </c>
      <c r="D10" t="str">
        <f t="shared" si="2"/>
        <v>Ljubljana</v>
      </c>
      <c r="E10" t="str">
        <f t="shared" si="3"/>
        <v>Slovenia</v>
      </c>
      <c r="F10" t="str">
        <f t="shared" si="4"/>
        <v>Tarvisio</v>
      </c>
      <c r="G10" t="str">
        <f t="shared" si="5"/>
        <v>Italy</v>
      </c>
      <c r="H10" t="str">
        <f t="shared" si="6"/>
        <v>125</v>
      </c>
    </row>
    <row r="11" spans="1:8" x14ac:dyDescent="0.3">
      <c r="A11" t="s">
        <v>48</v>
      </c>
      <c r="B11" t="str">
        <f t="shared" si="0"/>
        <v>18.07.2015</v>
      </c>
      <c r="C11" s="5">
        <f t="shared" si="1"/>
        <v>42203</v>
      </c>
      <c r="D11" t="str">
        <f t="shared" si="2"/>
        <v>Podbela</v>
      </c>
      <c r="E11" t="str">
        <f t="shared" si="3"/>
        <v>Slovenia</v>
      </c>
      <c r="F11" t="str">
        <f t="shared" si="4"/>
        <v>Selce</v>
      </c>
      <c r="G11" t="str">
        <f t="shared" si="5"/>
        <v>Croatia</v>
      </c>
      <c r="H11" t="str">
        <f t="shared" si="6"/>
        <v>219</v>
      </c>
    </row>
    <row r="12" spans="1:8" x14ac:dyDescent="0.3">
      <c r="A12" t="s">
        <v>47</v>
      </c>
      <c r="B12" t="str">
        <f t="shared" si="0"/>
        <v>19.07.2015</v>
      </c>
      <c r="C12" s="5">
        <f t="shared" si="1"/>
        <v>42204</v>
      </c>
      <c r="D12" t="str">
        <f t="shared" si="2"/>
        <v>Selce</v>
      </c>
      <c r="E12" t="str">
        <f t="shared" si="3"/>
        <v>Croatia</v>
      </c>
      <c r="F12" t="str">
        <f t="shared" si="4"/>
        <v>Korana</v>
      </c>
      <c r="G12" t="str">
        <f t="shared" si="5"/>
        <v>Croatia</v>
      </c>
      <c r="H12" t="str">
        <f t="shared" si="6"/>
        <v>147</v>
      </c>
    </row>
    <row r="13" spans="1:8" x14ac:dyDescent="0.3">
      <c r="A13" t="s">
        <v>46</v>
      </c>
      <c r="B13" t="str">
        <f t="shared" si="0"/>
        <v>21.07.2015</v>
      </c>
      <c r="C13" s="5">
        <f t="shared" si="1"/>
        <v>42206</v>
      </c>
      <c r="D13" t="str">
        <f t="shared" si="2"/>
        <v>Korana</v>
      </c>
      <c r="E13" t="str">
        <f t="shared" si="3"/>
        <v>Croatia</v>
      </c>
      <c r="F13" t="str">
        <f t="shared" si="4"/>
        <v>Split</v>
      </c>
      <c r="G13" t="str">
        <f t="shared" si="5"/>
        <v>Croatia</v>
      </c>
      <c r="H13" t="str">
        <f t="shared" si="6"/>
        <v>303</v>
      </c>
    </row>
    <row r="14" spans="1:8" x14ac:dyDescent="0.3">
      <c r="A14" t="s">
        <v>170</v>
      </c>
      <c r="B14" t="str">
        <f t="shared" si="0"/>
        <v>24.07.2015</v>
      </c>
      <c r="C14" s="5">
        <f t="shared" si="1"/>
        <v>42209</v>
      </c>
      <c r="D14" t="str">
        <f t="shared" si="2"/>
        <v>Mostar</v>
      </c>
      <c r="E14" t="str">
        <f t="shared" si="3"/>
        <v>Bosnia</v>
      </c>
      <c r="F14" t="str">
        <f t="shared" si="4"/>
        <v>Dubrovnik</v>
      </c>
      <c r="G14" t="str">
        <f t="shared" si="5"/>
        <v>Croatia</v>
      </c>
      <c r="H14" t="str">
        <f t="shared" si="6"/>
        <v>148</v>
      </c>
    </row>
    <row r="15" spans="1:8" x14ac:dyDescent="0.3">
      <c r="A15" t="s">
        <v>169</v>
      </c>
      <c r="B15" t="str">
        <f t="shared" si="0"/>
        <v>24.07.2015</v>
      </c>
      <c r="C15" s="5">
        <f t="shared" si="1"/>
        <v>42209</v>
      </c>
      <c r="D15" t="str">
        <f t="shared" si="2"/>
        <v>Split</v>
      </c>
      <c r="E15" t="str">
        <f t="shared" si="3"/>
        <v>Croatia</v>
      </c>
      <c r="F15" t="str">
        <f t="shared" si="4"/>
        <v>Mostar</v>
      </c>
      <c r="G15" t="str">
        <f t="shared" si="5"/>
        <v>Bosnia</v>
      </c>
      <c r="H15" t="str">
        <f t="shared" si="6"/>
        <v>172</v>
      </c>
    </row>
    <row r="16" spans="1:8" x14ac:dyDescent="0.3">
      <c r="A16" t="s">
        <v>172</v>
      </c>
      <c r="B16" t="str">
        <f t="shared" si="0"/>
        <v>25.07.2015</v>
      </c>
      <c r="C16" s="5">
        <f t="shared" si="1"/>
        <v>42210</v>
      </c>
      <c r="D16" t="str">
        <f t="shared" si="2"/>
        <v>Podgorica</v>
      </c>
      <c r="E16" t="str">
        <f t="shared" si="3"/>
        <v>Montenegro</v>
      </c>
      <c r="F16" t="str">
        <f t="shared" si="4"/>
        <v>Shkodër</v>
      </c>
      <c r="G16" t="str">
        <f t="shared" si="5"/>
        <v>Albania</v>
      </c>
      <c r="H16" t="str">
        <f t="shared" si="6"/>
        <v>60</v>
      </c>
    </row>
    <row r="17" spans="1:8" x14ac:dyDescent="0.3">
      <c r="A17" t="s">
        <v>171</v>
      </c>
      <c r="B17" t="str">
        <f t="shared" si="0"/>
        <v>25.07.2015</v>
      </c>
      <c r="C17" s="5">
        <f t="shared" si="1"/>
        <v>42210</v>
      </c>
      <c r="D17" t="str">
        <f t="shared" si="2"/>
        <v>Dubrovnik</v>
      </c>
      <c r="E17" t="str">
        <f t="shared" si="3"/>
        <v>Croatia</v>
      </c>
      <c r="F17" t="str">
        <f t="shared" si="4"/>
        <v>Podgorica</v>
      </c>
      <c r="G17" t="str">
        <f t="shared" si="5"/>
        <v>Montenegro</v>
      </c>
      <c r="H17" t="str">
        <f t="shared" si="6"/>
        <v>156</v>
      </c>
    </row>
    <row r="18" spans="1:8" x14ac:dyDescent="0.3">
      <c r="A18" t="s">
        <v>45</v>
      </c>
      <c r="B18" t="str">
        <f t="shared" si="0"/>
        <v>26.07.2015</v>
      </c>
      <c r="C18" s="5">
        <f t="shared" si="1"/>
        <v>42211</v>
      </c>
      <c r="D18" t="str">
        <f t="shared" si="2"/>
        <v>Shkodër</v>
      </c>
      <c r="E18" t="str">
        <f t="shared" si="3"/>
        <v>Albania</v>
      </c>
      <c r="F18" t="str">
        <f t="shared" si="4"/>
        <v>Tirana</v>
      </c>
      <c r="G18" t="str">
        <f t="shared" si="5"/>
        <v>Albania</v>
      </c>
      <c r="H18" t="str">
        <f t="shared" si="6"/>
        <v>100</v>
      </c>
    </row>
    <row r="19" spans="1:8" x14ac:dyDescent="0.3">
      <c r="A19" t="s">
        <v>44</v>
      </c>
      <c r="B19" t="str">
        <f t="shared" si="0"/>
        <v>28.07.2015</v>
      </c>
      <c r="C19" s="5">
        <f t="shared" si="1"/>
        <v>42213</v>
      </c>
      <c r="D19" t="str">
        <f t="shared" si="2"/>
        <v>Tirana</v>
      </c>
      <c r="E19" t="str">
        <f t="shared" si="3"/>
        <v>Albania</v>
      </c>
      <c r="F19" t="str">
        <f t="shared" si="4"/>
        <v>Kalabaka</v>
      </c>
      <c r="G19" t="str">
        <f t="shared" si="5"/>
        <v>Greece</v>
      </c>
      <c r="H19" t="str">
        <f t="shared" si="6"/>
        <v>416</v>
      </c>
    </row>
    <row r="20" spans="1:8" x14ac:dyDescent="0.3">
      <c r="A20" t="s">
        <v>43</v>
      </c>
      <c r="B20" t="str">
        <f t="shared" si="0"/>
        <v>30.07.2015</v>
      </c>
      <c r="C20" s="5">
        <f t="shared" si="1"/>
        <v>42215</v>
      </c>
      <c r="D20" t="str">
        <f t="shared" si="2"/>
        <v>Kalabaka</v>
      </c>
      <c r="E20" t="str">
        <f t="shared" si="3"/>
        <v>Greece</v>
      </c>
      <c r="F20" t="str">
        <f t="shared" si="4"/>
        <v>Thessaloniki</v>
      </c>
      <c r="G20" t="str">
        <f t="shared" si="5"/>
        <v>Greece</v>
      </c>
      <c r="H20" t="str">
        <f t="shared" si="6"/>
        <v>306</v>
      </c>
    </row>
    <row r="21" spans="1:8" x14ac:dyDescent="0.3">
      <c r="A21" t="s">
        <v>42</v>
      </c>
      <c r="B21" t="str">
        <f t="shared" si="0"/>
        <v>12.08.2015</v>
      </c>
      <c r="C21" s="5">
        <f t="shared" si="1"/>
        <v>42228</v>
      </c>
      <c r="D21" t="str">
        <f t="shared" si="2"/>
        <v>Thessaloniki</v>
      </c>
      <c r="E21" t="str">
        <f t="shared" si="3"/>
        <v>Greece</v>
      </c>
      <c r="F21" t="str">
        <f t="shared" si="4"/>
        <v>Xanthi</v>
      </c>
      <c r="G21" t="str">
        <f t="shared" si="5"/>
        <v>Greece</v>
      </c>
      <c r="H21" t="str">
        <f t="shared" si="6"/>
        <v>204</v>
      </c>
    </row>
    <row r="22" spans="1:8" x14ac:dyDescent="0.3">
      <c r="A22" t="s">
        <v>41</v>
      </c>
      <c r="B22" t="str">
        <f t="shared" si="0"/>
        <v>13.08.2015</v>
      </c>
      <c r="C22" s="5">
        <f t="shared" si="1"/>
        <v>42229</v>
      </c>
      <c r="D22" t="str">
        <f t="shared" si="2"/>
        <v>Xanthi</v>
      </c>
      <c r="E22" t="str">
        <f t="shared" si="3"/>
        <v>Greece</v>
      </c>
      <c r="F22" t="str">
        <f t="shared" si="4"/>
        <v>Dikella beach</v>
      </c>
      <c r="G22" t="str">
        <f t="shared" si="5"/>
        <v>Greece</v>
      </c>
      <c r="H22" t="str">
        <f t="shared" si="6"/>
        <v>92</v>
      </c>
    </row>
    <row r="23" spans="1:8" x14ac:dyDescent="0.3">
      <c r="A23" t="s">
        <v>40</v>
      </c>
      <c r="B23" t="str">
        <f t="shared" si="0"/>
        <v>14.08.2015</v>
      </c>
      <c r="C23" s="5">
        <f t="shared" si="1"/>
        <v>42230</v>
      </c>
      <c r="D23" t="str">
        <f t="shared" si="2"/>
        <v>Dikella beach</v>
      </c>
      <c r="E23" t="str">
        <f t="shared" si="3"/>
        <v>Greece</v>
      </c>
      <c r="F23" t="str">
        <f t="shared" si="4"/>
        <v>Istanbul</v>
      </c>
      <c r="G23" t="str">
        <f t="shared" si="5"/>
        <v>Turkey</v>
      </c>
      <c r="H23" t="str">
        <f t="shared" si="6"/>
        <v>317</v>
      </c>
    </row>
    <row r="24" spans="1:8" x14ac:dyDescent="0.3">
      <c r="A24" t="s">
        <v>39</v>
      </c>
      <c r="B24" t="str">
        <f t="shared" si="0"/>
        <v>18.08.2015</v>
      </c>
      <c r="C24" s="5">
        <f t="shared" si="1"/>
        <v>42234</v>
      </c>
      <c r="D24" t="str">
        <f t="shared" si="2"/>
        <v>Istanbul</v>
      </c>
      <c r="E24" t="str">
        <f t="shared" si="3"/>
        <v>Turkey</v>
      </c>
      <c r="F24" t="str">
        <f t="shared" si="4"/>
        <v>Ankara</v>
      </c>
      <c r="G24" t="str">
        <f t="shared" si="5"/>
        <v>Turkey</v>
      </c>
      <c r="H24" t="str">
        <f t="shared" si="6"/>
        <v>448</v>
      </c>
    </row>
    <row r="25" spans="1:8" x14ac:dyDescent="0.3">
      <c r="A25" t="s">
        <v>38</v>
      </c>
      <c r="B25" t="str">
        <f t="shared" si="0"/>
        <v>19.08.2015</v>
      </c>
      <c r="C25" s="5">
        <f t="shared" si="1"/>
        <v>42235</v>
      </c>
      <c r="D25" t="str">
        <f t="shared" si="2"/>
        <v>Ankara</v>
      </c>
      <c r="E25" t="str">
        <f t="shared" si="3"/>
        <v>Turkey</v>
      </c>
      <c r="F25" t="str">
        <f t="shared" si="4"/>
        <v>Göreme</v>
      </c>
      <c r="G25" t="str">
        <f t="shared" si="5"/>
        <v>Turkey</v>
      </c>
      <c r="H25" t="str">
        <f t="shared" si="6"/>
        <v>290</v>
      </c>
    </row>
    <row r="26" spans="1:8" x14ac:dyDescent="0.3">
      <c r="A26" t="s">
        <v>37</v>
      </c>
      <c r="B26" t="str">
        <f t="shared" si="0"/>
        <v>21.08.2015</v>
      </c>
      <c r="C26" s="5">
        <f t="shared" si="1"/>
        <v>42237</v>
      </c>
      <c r="D26" t="str">
        <f t="shared" si="2"/>
        <v>Göreme</v>
      </c>
      <c r="E26" t="str">
        <f t="shared" si="3"/>
        <v>Turkey</v>
      </c>
      <c r="F26" t="str">
        <f t="shared" si="4"/>
        <v>Gürkaynak</v>
      </c>
      <c r="G26" t="str">
        <f t="shared" si="5"/>
        <v>Turkey</v>
      </c>
      <c r="H26" t="str">
        <f t="shared" si="6"/>
        <v>357</v>
      </c>
    </row>
    <row r="27" spans="1:8" x14ac:dyDescent="0.3">
      <c r="A27" t="s">
        <v>36</v>
      </c>
      <c r="B27" t="str">
        <f t="shared" si="0"/>
        <v>22.08.2015</v>
      </c>
      <c r="C27" s="5">
        <f t="shared" si="1"/>
        <v>42238</v>
      </c>
      <c r="D27" t="str">
        <f t="shared" si="2"/>
        <v>Gürkaynak</v>
      </c>
      <c r="E27" t="str">
        <f t="shared" si="3"/>
        <v>Turkey</v>
      </c>
      <c r="F27" t="str">
        <f t="shared" si="4"/>
        <v>Bingöl</v>
      </c>
      <c r="G27" t="str">
        <f t="shared" si="5"/>
        <v>Turkey</v>
      </c>
      <c r="H27" t="str">
        <f t="shared" si="6"/>
        <v>291</v>
      </c>
    </row>
    <row r="28" spans="1:8" x14ac:dyDescent="0.3">
      <c r="A28" t="s">
        <v>35</v>
      </c>
      <c r="B28" t="str">
        <f t="shared" si="0"/>
        <v>23.08.2015</v>
      </c>
      <c r="C28" s="5">
        <f t="shared" si="1"/>
        <v>42239</v>
      </c>
      <c r="D28" t="str">
        <f t="shared" si="2"/>
        <v>Bingöl</v>
      </c>
      <c r="E28" t="str">
        <f t="shared" si="3"/>
        <v>Turkey</v>
      </c>
      <c r="F28" t="str">
        <f t="shared" si="4"/>
        <v>Van</v>
      </c>
      <c r="G28" t="str">
        <f t="shared" si="5"/>
        <v>Turkey</v>
      </c>
      <c r="H28" t="str">
        <f t="shared" si="6"/>
        <v>336</v>
      </c>
    </row>
    <row r="29" spans="1:8" x14ac:dyDescent="0.3">
      <c r="A29" t="s">
        <v>34</v>
      </c>
      <c r="B29" t="str">
        <f t="shared" si="0"/>
        <v>25.08.2015</v>
      </c>
      <c r="C29" s="5">
        <f t="shared" si="1"/>
        <v>42241</v>
      </c>
      <c r="D29" t="str">
        <f t="shared" si="2"/>
        <v>Van</v>
      </c>
      <c r="E29" t="str">
        <f t="shared" si="3"/>
        <v>Turkey</v>
      </c>
      <c r="F29" t="str">
        <f t="shared" si="4"/>
        <v>Doğubayazit</v>
      </c>
      <c r="G29" t="str">
        <f t="shared" si="5"/>
        <v>Turkey</v>
      </c>
      <c r="H29" t="str">
        <f t="shared" si="6"/>
        <v>519</v>
      </c>
    </row>
    <row r="30" spans="1:8" x14ac:dyDescent="0.3">
      <c r="A30" t="s">
        <v>33</v>
      </c>
      <c r="B30" t="str">
        <f t="shared" si="0"/>
        <v>27.08.2015</v>
      </c>
      <c r="C30" s="5">
        <f t="shared" si="1"/>
        <v>42243</v>
      </c>
      <c r="D30" t="str">
        <f t="shared" si="2"/>
        <v>Urmia</v>
      </c>
      <c r="E30" t="str">
        <f t="shared" si="3"/>
        <v>Iran</v>
      </c>
      <c r="F30" t="str">
        <f t="shared" si="4"/>
        <v>Tabriz</v>
      </c>
      <c r="G30" t="str">
        <f t="shared" si="5"/>
        <v>Iran</v>
      </c>
      <c r="H30" t="str">
        <f t="shared" si="6"/>
        <v>147</v>
      </c>
    </row>
    <row r="31" spans="1:8" x14ac:dyDescent="0.3">
      <c r="A31" t="s">
        <v>32</v>
      </c>
      <c r="B31" t="str">
        <f t="shared" si="0"/>
        <v>29.08.2015</v>
      </c>
      <c r="C31" s="5">
        <f t="shared" si="1"/>
        <v>42245</v>
      </c>
      <c r="D31" t="str">
        <f t="shared" si="2"/>
        <v>Tabriz</v>
      </c>
      <c r="E31" t="str">
        <f t="shared" si="3"/>
        <v>Iran</v>
      </c>
      <c r="F31" t="str">
        <f t="shared" si="4"/>
        <v>Ardabil</v>
      </c>
      <c r="G31" t="str">
        <f t="shared" si="5"/>
        <v>Iran</v>
      </c>
      <c r="H31" t="str">
        <f t="shared" si="6"/>
        <v>323</v>
      </c>
    </row>
    <row r="32" spans="1:8" x14ac:dyDescent="0.3">
      <c r="A32" t="s">
        <v>31</v>
      </c>
      <c r="B32" t="str">
        <f t="shared" si="0"/>
        <v>30.08.2015</v>
      </c>
      <c r="C32" s="5">
        <f t="shared" si="1"/>
        <v>42246</v>
      </c>
      <c r="D32" t="str">
        <f t="shared" si="2"/>
        <v>Astara</v>
      </c>
      <c r="E32" t="str">
        <f t="shared" si="3"/>
        <v>Iran</v>
      </c>
      <c r="F32" t="str">
        <f t="shared" si="4"/>
        <v>Qazvin</v>
      </c>
      <c r="G32" t="str">
        <f t="shared" si="5"/>
        <v>Iran</v>
      </c>
      <c r="H32" t="str">
        <f t="shared" si="6"/>
        <v>339</v>
      </c>
    </row>
    <row r="33" spans="1:8" x14ac:dyDescent="0.3">
      <c r="A33" t="s">
        <v>30</v>
      </c>
      <c r="B33" t="str">
        <f t="shared" si="0"/>
        <v>31.08.2015</v>
      </c>
      <c r="C33" s="5">
        <f t="shared" si="1"/>
        <v>42247</v>
      </c>
      <c r="D33" t="str">
        <f t="shared" si="2"/>
        <v>Qazvin</v>
      </c>
      <c r="E33" t="str">
        <f t="shared" si="3"/>
        <v>Iran</v>
      </c>
      <c r="F33" t="str">
        <f t="shared" si="4"/>
        <v>Tehran</v>
      </c>
      <c r="G33" t="str">
        <f t="shared" si="5"/>
        <v>Iran</v>
      </c>
      <c r="H33" t="str">
        <f t="shared" si="6"/>
        <v>150</v>
      </c>
    </row>
    <row r="34" spans="1:8" x14ac:dyDescent="0.3">
      <c r="A34" t="s">
        <v>29</v>
      </c>
      <c r="B34" t="str">
        <f t="shared" si="0"/>
        <v>03.09.2015</v>
      </c>
      <c r="C34" s="5">
        <f t="shared" si="1"/>
        <v>42250</v>
      </c>
      <c r="D34" t="str">
        <f t="shared" si="2"/>
        <v>Téhéran</v>
      </c>
      <c r="E34" t="str">
        <f t="shared" si="3"/>
        <v>Iran</v>
      </c>
      <c r="F34" t="str">
        <f t="shared" si="4"/>
        <v>Kashan</v>
      </c>
      <c r="G34" t="str">
        <f t="shared" si="5"/>
        <v>Iran</v>
      </c>
      <c r="H34" t="str">
        <f t="shared" si="6"/>
        <v>244</v>
      </c>
    </row>
    <row r="35" spans="1:8" x14ac:dyDescent="0.3">
      <c r="A35" t="s">
        <v>28</v>
      </c>
      <c r="B35" t="str">
        <f t="shared" si="0"/>
        <v>04.09.2015</v>
      </c>
      <c r="C35" s="5">
        <f t="shared" si="1"/>
        <v>42251</v>
      </c>
      <c r="D35" t="str">
        <f t="shared" si="2"/>
        <v>Kashan</v>
      </c>
      <c r="E35" t="str">
        <f t="shared" si="3"/>
        <v>Iran</v>
      </c>
      <c r="F35" t="str">
        <f t="shared" si="4"/>
        <v>Esfahan</v>
      </c>
      <c r="G35" t="str">
        <f t="shared" si="5"/>
        <v>Iran</v>
      </c>
      <c r="H35" t="str">
        <f t="shared" si="6"/>
        <v>216</v>
      </c>
    </row>
    <row r="36" spans="1:8" x14ac:dyDescent="0.3">
      <c r="A36" t="s">
        <v>27</v>
      </c>
      <c r="B36" t="str">
        <f t="shared" si="0"/>
        <v>06.09.2015</v>
      </c>
      <c r="C36" s="5">
        <f t="shared" si="1"/>
        <v>42253</v>
      </c>
      <c r="D36" t="str">
        <f t="shared" si="2"/>
        <v>Esfahan</v>
      </c>
      <c r="E36" t="str">
        <f t="shared" si="3"/>
        <v>Iran</v>
      </c>
      <c r="F36" t="str">
        <f t="shared" si="4"/>
        <v>Yazd</v>
      </c>
      <c r="G36" t="str">
        <f t="shared" si="5"/>
        <v>Iran</v>
      </c>
      <c r="H36" t="str">
        <f t="shared" si="6"/>
        <v>315</v>
      </c>
    </row>
    <row r="37" spans="1:8" x14ac:dyDescent="0.3">
      <c r="A37" t="s">
        <v>26</v>
      </c>
      <c r="B37" t="str">
        <f t="shared" ref="B37:B68" si="7">LEFT(A37,FIND(" ",A37)-1)</f>
        <v>09.09.2015</v>
      </c>
      <c r="C37" s="5">
        <f t="shared" ref="C37:C68" si="8">DATE(RIGHT(A37,4), MID(A37,4,2), LEFT(A37,2))</f>
        <v>42256</v>
      </c>
      <c r="D37" t="str">
        <f t="shared" ref="D37:D68" si="9">MID(A37,FIND(" ",A37)+1,FIND("(",A37)-FIND(" ",A37)-2)</f>
        <v>Yazd</v>
      </c>
      <c r="E37" t="str">
        <f t="shared" ref="E37:E68" si="10">MID(A37,FIND("(",A37)+1,FIND(")",A37)-FIND("(",A37)-1)</f>
        <v>Iran</v>
      </c>
      <c r="F37" t="str">
        <f t="shared" ref="F37:F68" si="11">MID(A37,FIND("–",A37)+2,FIND("(",A37,FIND("–",A37))-FIND("–",A37)-3)</f>
        <v>Shiraz</v>
      </c>
      <c r="G37" t="str">
        <f t="shared" ref="G37:G68" si="12">MID(A37,FIND("(",A37,FIND("–",A37))+1,FIND(")",A37,FIND("(",A37,FIND("–",A37)))-FIND("(",A37,FIND("–",A37))-1)</f>
        <v>Iran</v>
      </c>
      <c r="H37" t="str">
        <f t="shared" ref="H37:H68" si="13">MID(A37,FIND(":",A37)+2,FIND("kms",A37)-FIND(":",A37)-3)</f>
        <v>441</v>
      </c>
    </row>
    <row r="38" spans="1:8" x14ac:dyDescent="0.3">
      <c r="A38" t="s">
        <v>25</v>
      </c>
      <c r="B38" t="str">
        <f t="shared" si="7"/>
        <v>11.09.2015</v>
      </c>
      <c r="C38" s="5">
        <f t="shared" si="8"/>
        <v>42258</v>
      </c>
      <c r="D38" t="str">
        <f t="shared" si="9"/>
        <v>Shiraz</v>
      </c>
      <c r="E38" t="str">
        <f t="shared" si="10"/>
        <v>Iran</v>
      </c>
      <c r="F38" t="str">
        <f t="shared" si="11"/>
        <v>Bandar Abbas</v>
      </c>
      <c r="G38" t="str">
        <f t="shared" si="12"/>
        <v>Iran</v>
      </c>
      <c r="H38" t="str">
        <f t="shared" si="13"/>
        <v>585</v>
      </c>
    </row>
    <row r="39" spans="1:8" x14ac:dyDescent="0.3">
      <c r="A39" t="s">
        <v>24</v>
      </c>
      <c r="B39" t="str">
        <f t="shared" si="7"/>
        <v>12.09.2015</v>
      </c>
      <c r="C39" s="5">
        <f t="shared" si="8"/>
        <v>42259</v>
      </c>
      <c r="D39" t="str">
        <f t="shared" si="9"/>
        <v>[FERRY] Bandar Abbas</v>
      </c>
      <c r="E39" t="str">
        <f t="shared" si="10"/>
        <v>Iran</v>
      </c>
      <c r="F39" t="str">
        <f t="shared" si="11"/>
        <v>Sharjah / Dubai</v>
      </c>
      <c r="G39" t="str">
        <f t="shared" si="12"/>
        <v>United Arab Emirates</v>
      </c>
      <c r="H39" t="str">
        <f t="shared" si="13"/>
        <v>218</v>
      </c>
    </row>
    <row r="40" spans="1:8" x14ac:dyDescent="0.3">
      <c r="A40" t="s">
        <v>23</v>
      </c>
      <c r="B40" t="str">
        <f t="shared" si="7"/>
        <v>22.09.2015</v>
      </c>
      <c r="C40" s="5">
        <f t="shared" si="8"/>
        <v>42269</v>
      </c>
      <c r="D40" t="str">
        <f t="shared" si="9"/>
        <v>[FLIGHT] Sharjah / Dubai</v>
      </c>
      <c r="E40" t="str">
        <f t="shared" si="10"/>
        <v>United Arab Emirates</v>
      </c>
      <c r="F40" t="str">
        <f t="shared" si="11"/>
        <v>Kathmandu</v>
      </c>
      <c r="G40" t="str">
        <f t="shared" si="12"/>
        <v>Nepal</v>
      </c>
      <c r="H40" t="str">
        <f t="shared" si="13"/>
        <v>2974</v>
      </c>
    </row>
    <row r="41" spans="1:8" x14ac:dyDescent="0.3">
      <c r="A41" t="s">
        <v>22</v>
      </c>
      <c r="B41" t="str">
        <f t="shared" si="7"/>
        <v>02.10.2015</v>
      </c>
      <c r="C41" s="5">
        <f t="shared" si="8"/>
        <v>42279</v>
      </c>
      <c r="D41" t="str">
        <f t="shared" si="9"/>
        <v>Kathmandu</v>
      </c>
      <c r="E41" t="str">
        <f t="shared" si="10"/>
        <v>Nepal</v>
      </c>
      <c r="F41" t="str">
        <f t="shared" si="11"/>
        <v>Inaruwa</v>
      </c>
      <c r="G41" t="str">
        <f t="shared" si="12"/>
        <v>Nepal</v>
      </c>
      <c r="H41" t="str">
        <f t="shared" si="13"/>
        <v>350</v>
      </c>
    </row>
    <row r="42" spans="1:8" x14ac:dyDescent="0.3">
      <c r="A42" t="s">
        <v>21</v>
      </c>
      <c r="B42" t="str">
        <f t="shared" si="7"/>
        <v>04.10.2015</v>
      </c>
      <c r="C42" s="5">
        <f t="shared" si="8"/>
        <v>42281</v>
      </c>
      <c r="D42" t="str">
        <f t="shared" si="9"/>
        <v>Inaruwa</v>
      </c>
      <c r="E42" t="str">
        <f t="shared" si="10"/>
        <v>Nepal</v>
      </c>
      <c r="F42" t="str">
        <f t="shared" si="11"/>
        <v>Darjeeling</v>
      </c>
      <c r="G42" t="str">
        <f t="shared" si="12"/>
        <v>India</v>
      </c>
      <c r="H42" t="str">
        <f t="shared" si="13"/>
        <v>192</v>
      </c>
    </row>
    <row r="43" spans="1:8" x14ac:dyDescent="0.3">
      <c r="A43" t="s">
        <v>20</v>
      </c>
      <c r="B43" t="str">
        <f t="shared" si="7"/>
        <v>07.10.2015</v>
      </c>
      <c r="C43" s="5">
        <f t="shared" si="8"/>
        <v>42284</v>
      </c>
      <c r="D43" t="str">
        <f t="shared" si="9"/>
        <v>Darjeeling</v>
      </c>
      <c r="E43" t="str">
        <f t="shared" si="10"/>
        <v>India</v>
      </c>
      <c r="F43" t="str">
        <f t="shared" si="11"/>
        <v>Alipurduar</v>
      </c>
      <c r="G43" t="str">
        <f t="shared" si="12"/>
        <v>India</v>
      </c>
      <c r="H43" t="str">
        <f t="shared" si="13"/>
        <v>201</v>
      </c>
    </row>
    <row r="44" spans="1:8" x14ac:dyDescent="0.3">
      <c r="A44" t="s">
        <v>19</v>
      </c>
      <c r="B44" t="str">
        <f t="shared" si="7"/>
        <v>08.10.2015</v>
      </c>
      <c r="C44" s="5">
        <f t="shared" si="8"/>
        <v>42285</v>
      </c>
      <c r="D44" t="str">
        <f t="shared" si="9"/>
        <v>Alipurduar</v>
      </c>
      <c r="E44" t="str">
        <f t="shared" si="10"/>
        <v>India</v>
      </c>
      <c r="F44" t="str">
        <f t="shared" si="11"/>
        <v>Guwahati</v>
      </c>
      <c r="G44" t="str">
        <f t="shared" si="12"/>
        <v>India</v>
      </c>
      <c r="H44" t="str">
        <f t="shared" si="13"/>
        <v>307</v>
      </c>
    </row>
    <row r="45" spans="1:8" x14ac:dyDescent="0.3">
      <c r="A45" t="s">
        <v>18</v>
      </c>
      <c r="B45" t="str">
        <f t="shared" si="7"/>
        <v>09.10.2015</v>
      </c>
      <c r="C45" s="5">
        <f t="shared" si="8"/>
        <v>42286</v>
      </c>
      <c r="D45" t="str">
        <f t="shared" si="9"/>
        <v>Guwahati</v>
      </c>
      <c r="E45" t="str">
        <f t="shared" si="10"/>
        <v>India</v>
      </c>
      <c r="F45" t="str">
        <f t="shared" si="11"/>
        <v>Dimapur</v>
      </c>
      <c r="G45" t="str">
        <f t="shared" si="12"/>
        <v>India</v>
      </c>
      <c r="H45" t="str">
        <f t="shared" si="13"/>
        <v>280</v>
      </c>
    </row>
    <row r="46" spans="1:8" x14ac:dyDescent="0.3">
      <c r="A46" t="s">
        <v>17</v>
      </c>
      <c r="B46" t="str">
        <f t="shared" si="7"/>
        <v>12.10.2015</v>
      </c>
      <c r="C46" s="5">
        <f t="shared" si="8"/>
        <v>42289</v>
      </c>
      <c r="D46" t="str">
        <f t="shared" si="9"/>
        <v>Dimapur</v>
      </c>
      <c r="E46" t="str">
        <f t="shared" si="10"/>
        <v>India</v>
      </c>
      <c r="F46" t="str">
        <f t="shared" si="11"/>
        <v>Imphal</v>
      </c>
      <c r="G46" t="str">
        <f t="shared" si="12"/>
        <v>India</v>
      </c>
      <c r="H46" t="str">
        <f t="shared" si="13"/>
        <v>202</v>
      </c>
    </row>
    <row r="47" spans="1:8" x14ac:dyDescent="0.3">
      <c r="A47" t="s">
        <v>16</v>
      </c>
      <c r="B47" t="str">
        <f t="shared" si="7"/>
        <v>14.10.2015</v>
      </c>
      <c r="C47" s="5">
        <f t="shared" si="8"/>
        <v>42291</v>
      </c>
      <c r="D47" t="str">
        <f t="shared" si="9"/>
        <v>Imphal</v>
      </c>
      <c r="E47" t="str">
        <f t="shared" si="10"/>
        <v>India</v>
      </c>
      <c r="F47" t="str">
        <f t="shared" si="11"/>
        <v>Moreh</v>
      </c>
      <c r="G47" t="str">
        <f t="shared" si="12"/>
        <v>India</v>
      </c>
      <c r="H47" t="str">
        <f t="shared" si="13"/>
        <v>108</v>
      </c>
    </row>
    <row r="48" spans="1:8" x14ac:dyDescent="0.3">
      <c r="A48" t="s">
        <v>15</v>
      </c>
      <c r="B48" t="str">
        <f t="shared" si="7"/>
        <v>15.10.2015</v>
      </c>
      <c r="C48" s="5">
        <f t="shared" si="8"/>
        <v>42292</v>
      </c>
      <c r="D48" t="str">
        <f t="shared" si="9"/>
        <v>Moreh</v>
      </c>
      <c r="E48" t="str">
        <f t="shared" si="10"/>
        <v>India</v>
      </c>
      <c r="F48" t="str">
        <f t="shared" si="11"/>
        <v>Kale</v>
      </c>
      <c r="G48" t="str">
        <f t="shared" si="12"/>
        <v>Myanmar</v>
      </c>
      <c r="H48" t="str">
        <f t="shared" si="13"/>
        <v>135</v>
      </c>
    </row>
    <row r="49" spans="1:8" x14ac:dyDescent="0.3">
      <c r="A49" t="s">
        <v>14</v>
      </c>
      <c r="B49" t="str">
        <f t="shared" si="7"/>
        <v>16.10.2015</v>
      </c>
      <c r="C49" s="5">
        <f t="shared" si="8"/>
        <v>42293</v>
      </c>
      <c r="D49" t="str">
        <f t="shared" si="9"/>
        <v>Kale</v>
      </c>
      <c r="E49" t="str">
        <f t="shared" si="10"/>
        <v>Myanmar</v>
      </c>
      <c r="F49" t="str">
        <f t="shared" si="11"/>
        <v>Monywa</v>
      </c>
      <c r="G49" t="str">
        <f t="shared" si="12"/>
        <v>Myanmar</v>
      </c>
      <c r="H49" t="str">
        <f t="shared" si="13"/>
        <v>349</v>
      </c>
    </row>
    <row r="50" spans="1:8" x14ac:dyDescent="0.3">
      <c r="A50" t="s">
        <v>13</v>
      </c>
      <c r="B50" t="str">
        <f t="shared" si="7"/>
        <v>17.10.2015</v>
      </c>
      <c r="C50" s="5">
        <f t="shared" si="8"/>
        <v>42294</v>
      </c>
      <c r="D50" t="str">
        <f t="shared" si="9"/>
        <v>Monywa</v>
      </c>
      <c r="E50" t="str">
        <f t="shared" si="10"/>
        <v>Myanmar</v>
      </c>
      <c r="F50" t="str">
        <f t="shared" si="11"/>
        <v>Bagan</v>
      </c>
      <c r="G50" t="str">
        <f t="shared" si="12"/>
        <v>Myanmar</v>
      </c>
      <c r="H50" t="str">
        <f t="shared" si="13"/>
        <v>152</v>
      </c>
    </row>
    <row r="51" spans="1:8" x14ac:dyDescent="0.3">
      <c r="A51" t="s">
        <v>12</v>
      </c>
      <c r="B51" t="str">
        <f t="shared" si="7"/>
        <v>18.10.2015</v>
      </c>
      <c r="C51" s="5">
        <f t="shared" si="8"/>
        <v>42295</v>
      </c>
      <c r="D51" t="str">
        <f t="shared" si="9"/>
        <v>Bagan</v>
      </c>
      <c r="E51" t="str">
        <f t="shared" si="10"/>
        <v>Myanmar</v>
      </c>
      <c r="F51" t="str">
        <f t="shared" si="11"/>
        <v>Mandalay</v>
      </c>
      <c r="G51" t="str">
        <f t="shared" si="12"/>
        <v>Myanmar</v>
      </c>
      <c r="H51" t="str">
        <f t="shared" si="13"/>
        <v>238</v>
      </c>
    </row>
    <row r="52" spans="1:8" x14ac:dyDescent="0.3">
      <c r="A52" t="s">
        <v>11</v>
      </c>
      <c r="B52" t="str">
        <f t="shared" si="7"/>
        <v>20.10.2015</v>
      </c>
      <c r="C52" s="5">
        <f t="shared" si="8"/>
        <v>42297</v>
      </c>
      <c r="D52" t="str">
        <f t="shared" si="9"/>
        <v>Mandalay</v>
      </c>
      <c r="E52" t="str">
        <f t="shared" si="10"/>
        <v>Myanmar</v>
      </c>
      <c r="F52" t="str">
        <f t="shared" si="11"/>
        <v>Inle Lake</v>
      </c>
      <c r="G52" t="str">
        <f t="shared" si="12"/>
        <v>Myanmar</v>
      </c>
      <c r="H52" t="str">
        <f t="shared" si="13"/>
        <v>326</v>
      </c>
    </row>
    <row r="53" spans="1:8" x14ac:dyDescent="0.3">
      <c r="A53" t="s">
        <v>10</v>
      </c>
      <c r="B53" t="str">
        <f t="shared" si="7"/>
        <v>21.10.2015</v>
      </c>
      <c r="C53" s="5">
        <f t="shared" si="8"/>
        <v>42298</v>
      </c>
      <c r="D53" t="str">
        <f t="shared" si="9"/>
        <v>Inle Lake</v>
      </c>
      <c r="E53" t="str">
        <f t="shared" si="10"/>
        <v>Myanmar</v>
      </c>
      <c r="F53" t="str">
        <f t="shared" si="11"/>
        <v>Naypyidaw</v>
      </c>
      <c r="G53" t="str">
        <f t="shared" si="12"/>
        <v>Myanmar</v>
      </c>
      <c r="H53" t="str">
        <f t="shared" si="13"/>
        <v>279</v>
      </c>
    </row>
    <row r="54" spans="1:8" x14ac:dyDescent="0.3">
      <c r="A54" t="s">
        <v>9</v>
      </c>
      <c r="B54" t="str">
        <f t="shared" si="7"/>
        <v>22.10.2015</v>
      </c>
      <c r="C54" s="5">
        <f t="shared" si="8"/>
        <v>42299</v>
      </c>
      <c r="D54" t="str">
        <f t="shared" si="9"/>
        <v>Naypyidaw</v>
      </c>
      <c r="E54" t="str">
        <f t="shared" si="10"/>
        <v>Myanmar</v>
      </c>
      <c r="F54" t="str">
        <f t="shared" si="11"/>
        <v>Kyaikto</v>
      </c>
      <c r="G54" t="str">
        <f t="shared" si="12"/>
        <v>Myanmar</v>
      </c>
      <c r="H54" t="str">
        <f t="shared" si="13"/>
        <v>377</v>
      </c>
    </row>
    <row r="55" spans="1:8" x14ac:dyDescent="0.3">
      <c r="A55" t="s">
        <v>8</v>
      </c>
      <c r="B55" t="str">
        <f t="shared" si="7"/>
        <v>23.10.2015</v>
      </c>
      <c r="C55" s="5">
        <f t="shared" si="8"/>
        <v>42300</v>
      </c>
      <c r="D55" t="str">
        <f t="shared" si="9"/>
        <v>Kyaikto</v>
      </c>
      <c r="E55" t="str">
        <f t="shared" si="10"/>
        <v>Myanmar</v>
      </c>
      <c r="F55" t="str">
        <f t="shared" si="11"/>
        <v>Mae Sot</v>
      </c>
      <c r="G55" t="str">
        <f t="shared" si="12"/>
        <v>Thailand</v>
      </c>
      <c r="H55" t="str">
        <f t="shared" si="13"/>
        <v>279</v>
      </c>
    </row>
    <row r="56" spans="1:8" x14ac:dyDescent="0.3">
      <c r="A56" t="s">
        <v>7</v>
      </c>
      <c r="B56" t="str">
        <f t="shared" si="7"/>
        <v>24.10.2015</v>
      </c>
      <c r="C56" s="5">
        <f t="shared" si="8"/>
        <v>42301</v>
      </c>
      <c r="D56" t="str">
        <f t="shared" si="9"/>
        <v>Mae Sot</v>
      </c>
      <c r="E56" t="str">
        <f t="shared" si="10"/>
        <v>Thailand</v>
      </c>
      <c r="F56" t="str">
        <f t="shared" si="11"/>
        <v>Ang Thong</v>
      </c>
      <c r="G56" t="str">
        <f t="shared" si="12"/>
        <v>Thailand</v>
      </c>
      <c r="H56" t="str">
        <f t="shared" si="13"/>
        <v>392</v>
      </c>
    </row>
    <row r="57" spans="1:8" x14ac:dyDescent="0.3">
      <c r="A57" t="s">
        <v>6</v>
      </c>
      <c r="B57" t="str">
        <f t="shared" si="7"/>
        <v>25.10.2015</v>
      </c>
      <c r="C57" s="5">
        <f t="shared" si="8"/>
        <v>42302</v>
      </c>
      <c r="D57" t="str">
        <f t="shared" si="9"/>
        <v>Ang Thong</v>
      </c>
      <c r="E57" t="str">
        <f t="shared" si="10"/>
        <v>Thailand</v>
      </c>
      <c r="F57" t="str">
        <f t="shared" si="11"/>
        <v>Bang Sare</v>
      </c>
      <c r="G57" t="str">
        <f t="shared" si="12"/>
        <v>Thailand</v>
      </c>
      <c r="H57" t="str">
        <f t="shared" si="13"/>
        <v>261</v>
      </c>
    </row>
    <row r="58" spans="1:8" x14ac:dyDescent="0.3">
      <c r="A58" t="s">
        <v>5</v>
      </c>
      <c r="B58" t="str">
        <f t="shared" si="7"/>
        <v>26.10.2015</v>
      </c>
      <c r="C58" s="5">
        <f t="shared" si="8"/>
        <v>42303</v>
      </c>
      <c r="D58" t="str">
        <f t="shared" si="9"/>
        <v>Bang Sare</v>
      </c>
      <c r="E58" t="str">
        <f t="shared" si="10"/>
        <v>Thailand</v>
      </c>
      <c r="F58" t="str">
        <f t="shared" si="11"/>
        <v>Bangkok</v>
      </c>
      <c r="G58" t="str">
        <f t="shared" si="12"/>
        <v>Thailand</v>
      </c>
      <c r="H58" t="str">
        <f t="shared" si="13"/>
        <v>168</v>
      </c>
    </row>
    <row r="59" spans="1:8" x14ac:dyDescent="0.3">
      <c r="A59" t="s">
        <v>4</v>
      </c>
      <c r="B59" t="str">
        <f t="shared" si="7"/>
        <v>05.11.2015</v>
      </c>
      <c r="C59" s="5">
        <f t="shared" si="8"/>
        <v>42313</v>
      </c>
      <c r="D59" t="str">
        <f t="shared" si="9"/>
        <v>Bangkok</v>
      </c>
      <c r="E59" t="str">
        <f t="shared" si="10"/>
        <v>Thailand</v>
      </c>
      <c r="F59" t="str">
        <f t="shared" si="11"/>
        <v>Ranong</v>
      </c>
      <c r="G59" t="str">
        <f t="shared" si="12"/>
        <v>Thailand</v>
      </c>
      <c r="H59" t="str">
        <f t="shared" si="13"/>
        <v>582</v>
      </c>
    </row>
    <row r="60" spans="1:8" x14ac:dyDescent="0.3">
      <c r="A60" t="s">
        <v>3</v>
      </c>
      <c r="B60" t="str">
        <f t="shared" si="7"/>
        <v>06.11.2015</v>
      </c>
      <c r="C60" s="5">
        <f t="shared" si="8"/>
        <v>42314</v>
      </c>
      <c r="D60" t="str">
        <f t="shared" si="9"/>
        <v>Ranong</v>
      </c>
      <c r="E60" t="str">
        <f t="shared" si="10"/>
        <v>Thailand</v>
      </c>
      <c r="F60" t="str">
        <f t="shared" si="11"/>
        <v>Pak Bara Beach</v>
      </c>
      <c r="G60" t="str">
        <f t="shared" si="12"/>
        <v>Thailand</v>
      </c>
      <c r="H60" t="str">
        <f t="shared" si="13"/>
        <v>518</v>
      </c>
    </row>
    <row r="61" spans="1:8" x14ac:dyDescent="0.3">
      <c r="A61" t="s">
        <v>2</v>
      </c>
      <c r="B61" t="str">
        <f t="shared" si="7"/>
        <v>07.11.2015</v>
      </c>
      <c r="C61" s="5">
        <f t="shared" si="8"/>
        <v>42315</v>
      </c>
      <c r="D61" t="str">
        <f t="shared" si="9"/>
        <v>Pak Bara Beach</v>
      </c>
      <c r="E61" t="str">
        <f t="shared" si="10"/>
        <v>Thailand</v>
      </c>
      <c r="F61" t="str">
        <f t="shared" si="11"/>
        <v>Penang</v>
      </c>
      <c r="G61" t="str">
        <f t="shared" si="12"/>
        <v>Malaysia</v>
      </c>
      <c r="H61" t="str">
        <f t="shared" si="13"/>
        <v>282</v>
      </c>
    </row>
    <row r="62" spans="1:8" x14ac:dyDescent="0.3">
      <c r="A62" t="s">
        <v>1</v>
      </c>
      <c r="B62" t="str">
        <f t="shared" si="7"/>
        <v>14.11.2015</v>
      </c>
      <c r="C62" s="5">
        <f t="shared" si="8"/>
        <v>42322</v>
      </c>
      <c r="D62" t="str">
        <f t="shared" si="9"/>
        <v>Penang</v>
      </c>
      <c r="E62" t="str">
        <f t="shared" si="10"/>
        <v>Malaysia</v>
      </c>
      <c r="F62" t="str">
        <f t="shared" si="11"/>
        <v>Kuala Lumpur</v>
      </c>
      <c r="G62" t="str">
        <f t="shared" si="12"/>
        <v>Malaysia</v>
      </c>
      <c r="H62" t="str">
        <f t="shared" si="13"/>
        <v>360</v>
      </c>
    </row>
    <row r="63" spans="1:8" x14ac:dyDescent="0.3">
      <c r="A63" t="s">
        <v>0</v>
      </c>
      <c r="B63" t="str">
        <f t="shared" si="7"/>
        <v>18.11.2015</v>
      </c>
      <c r="C63" s="5">
        <f t="shared" si="8"/>
        <v>42326</v>
      </c>
      <c r="D63" t="str">
        <f t="shared" si="9"/>
        <v>Kuala Lumpur</v>
      </c>
      <c r="E63" t="str">
        <f t="shared" si="10"/>
        <v>Malaysia</v>
      </c>
      <c r="F63" t="str">
        <f t="shared" si="11"/>
        <v>Port Klang</v>
      </c>
      <c r="G63" t="str">
        <f t="shared" si="12"/>
        <v>Malaysia</v>
      </c>
      <c r="H63" t="str">
        <f t="shared" si="13"/>
        <v>50</v>
      </c>
    </row>
    <row r="64" spans="1:8" x14ac:dyDescent="0.3">
      <c r="A64" t="s">
        <v>161</v>
      </c>
      <c r="B64" t="str">
        <f t="shared" si="7"/>
        <v>19.11.2015</v>
      </c>
      <c r="C64" s="5">
        <f t="shared" si="8"/>
        <v>42327</v>
      </c>
      <c r="D64" t="str">
        <f t="shared" si="9"/>
        <v>[FERRY] Port Klang</v>
      </c>
      <c r="E64" t="str">
        <f t="shared" si="10"/>
        <v>Malaysia</v>
      </c>
      <c r="F64" t="str">
        <f t="shared" si="11"/>
        <v>Tanjung Balai Asahan</v>
      </c>
      <c r="G64" t="str">
        <f t="shared" si="12"/>
        <v>Indonesia</v>
      </c>
      <c r="H64" t="str">
        <f t="shared" si="13"/>
        <v>173</v>
      </c>
    </row>
    <row r="65" spans="1:8" x14ac:dyDescent="0.3">
      <c r="A65" t="s">
        <v>160</v>
      </c>
      <c r="B65" t="str">
        <f t="shared" si="7"/>
        <v>20.11.2015</v>
      </c>
      <c r="C65" s="5">
        <f t="shared" si="8"/>
        <v>42328</v>
      </c>
      <c r="D65" t="str">
        <f t="shared" si="9"/>
        <v>Tanjung Balai Asahan</v>
      </c>
      <c r="E65" t="str">
        <f t="shared" si="10"/>
        <v>Indonesia</v>
      </c>
      <c r="F65" t="str">
        <f t="shared" si="11"/>
        <v>Tuktuk Village Lake Toba</v>
      </c>
      <c r="G65" t="str">
        <f t="shared" si="12"/>
        <v>Indonesia</v>
      </c>
      <c r="H65" t="str">
        <f t="shared" si="13"/>
        <v>158</v>
      </c>
    </row>
    <row r="66" spans="1:8" x14ac:dyDescent="0.3">
      <c r="A66" t="s">
        <v>159</v>
      </c>
      <c r="B66" t="str">
        <f t="shared" si="7"/>
        <v>22.11.2015</v>
      </c>
      <c r="C66" s="5">
        <f t="shared" si="8"/>
        <v>42330</v>
      </c>
      <c r="D66" t="str">
        <f t="shared" si="9"/>
        <v>Tuktuk Village Lake Toba</v>
      </c>
      <c r="E66" t="str">
        <f t="shared" si="10"/>
        <v>Indonesia</v>
      </c>
      <c r="F66" t="str">
        <f t="shared" si="11"/>
        <v>Padang Sidempuan</v>
      </c>
      <c r="G66" t="str">
        <f t="shared" si="12"/>
        <v>Indonesia</v>
      </c>
      <c r="H66" t="str">
        <f t="shared" si="13"/>
        <v>213</v>
      </c>
    </row>
    <row r="67" spans="1:8" x14ac:dyDescent="0.3">
      <c r="A67" t="s">
        <v>158</v>
      </c>
      <c r="B67" t="str">
        <f t="shared" si="7"/>
        <v>23.11.2015</v>
      </c>
      <c r="C67" s="5">
        <f t="shared" si="8"/>
        <v>42331</v>
      </c>
      <c r="D67" t="str">
        <f t="shared" si="9"/>
        <v>Padang Sidempuan</v>
      </c>
      <c r="E67" t="str">
        <f t="shared" si="10"/>
        <v>Indonesia</v>
      </c>
      <c r="F67" t="str">
        <f t="shared" si="11"/>
        <v>Bukittinggi</v>
      </c>
      <c r="G67" t="str">
        <f t="shared" si="12"/>
        <v>Indonesia</v>
      </c>
      <c r="H67" t="str">
        <f t="shared" si="13"/>
        <v>274</v>
      </c>
    </row>
    <row r="68" spans="1:8" x14ac:dyDescent="0.3">
      <c r="A68" t="s">
        <v>157</v>
      </c>
      <c r="B68" t="str">
        <f t="shared" si="7"/>
        <v>24.11.2015</v>
      </c>
      <c r="C68" s="5">
        <f t="shared" si="8"/>
        <v>42332</v>
      </c>
      <c r="D68" t="str">
        <f t="shared" si="9"/>
        <v>Bukittinggi</v>
      </c>
      <c r="E68" t="str">
        <f t="shared" si="10"/>
        <v>Indonesia</v>
      </c>
      <c r="F68" t="str">
        <f t="shared" si="11"/>
        <v>Sungai Penuh</v>
      </c>
      <c r="G68" t="str">
        <f t="shared" si="12"/>
        <v>Indonesia</v>
      </c>
      <c r="H68" t="str">
        <f t="shared" si="13"/>
        <v>293</v>
      </c>
    </row>
    <row r="69" spans="1:8" x14ac:dyDescent="0.3">
      <c r="A69" t="s">
        <v>156</v>
      </c>
      <c r="B69" t="str">
        <f t="shared" ref="B69:B75" si="14">LEFT(A69,FIND(" ",A69)-1)</f>
        <v>25.11.2015</v>
      </c>
      <c r="C69" s="5">
        <f t="shared" ref="C69:C75" si="15">DATE(RIGHT(A69,4), MID(A69,4,2), LEFT(A69,2))</f>
        <v>42333</v>
      </c>
      <c r="D69" t="str">
        <f t="shared" ref="D69:D75" si="16">MID(A69,FIND(" ",A69)+1,FIND("(",A69)-FIND(" ",A69)-2)</f>
        <v>Sungai Penuh</v>
      </c>
      <c r="E69" t="str">
        <f t="shared" ref="E69:E75" si="17">MID(A69,FIND("(",A69)+1,FIND(")",A69)-FIND("(",A69)-1)</f>
        <v>Indonesia</v>
      </c>
      <c r="F69" t="str">
        <f t="shared" ref="F69:F75" si="18">MID(A69,FIND("–",A69)+2,FIND("(",A69,FIND("–",A69))-FIND("–",A69)-3)</f>
        <v>Bengkulu</v>
      </c>
      <c r="G69" t="str">
        <f t="shared" ref="G69:G75" si="19">MID(A69,FIND("(",A69,FIND("–",A69))+1,FIND(")",A69,FIND("(",A69,FIND("–",A69)))-FIND("(",A69,FIND("–",A69))-1)</f>
        <v>Indonesia</v>
      </c>
      <c r="H69" t="str">
        <f t="shared" ref="H69:H75" si="20">MID(A69,FIND(":",A69)+2,FIND("kms",A69)-FIND(":",A69)-3)</f>
        <v>355</v>
      </c>
    </row>
    <row r="70" spans="1:8" x14ac:dyDescent="0.3">
      <c r="A70" t="s">
        <v>155</v>
      </c>
      <c r="B70" t="str">
        <f t="shared" si="14"/>
        <v>26.11.2015</v>
      </c>
      <c r="C70" s="5">
        <f t="shared" si="15"/>
        <v>42334</v>
      </c>
      <c r="D70" t="str">
        <f t="shared" si="16"/>
        <v>Bengkulu</v>
      </c>
      <c r="E70" t="str">
        <f t="shared" si="17"/>
        <v>Indonesia</v>
      </c>
      <c r="F70" t="str">
        <f t="shared" si="18"/>
        <v>Tanjung Setia</v>
      </c>
      <c r="G70" t="str">
        <f t="shared" si="19"/>
        <v>Indonesia</v>
      </c>
      <c r="H70" t="str">
        <f t="shared" si="20"/>
        <v>343</v>
      </c>
    </row>
    <row r="71" spans="1:8" x14ac:dyDescent="0.3">
      <c r="A71" t="s">
        <v>162</v>
      </c>
      <c r="B71" t="str">
        <f t="shared" si="14"/>
        <v>28.11.2015</v>
      </c>
      <c r="C71" s="5">
        <f t="shared" si="15"/>
        <v>42336</v>
      </c>
      <c r="D71" t="str">
        <f t="shared" si="16"/>
        <v>Tanjung Setia</v>
      </c>
      <c r="E71" t="str">
        <f t="shared" si="17"/>
        <v>Indonesia</v>
      </c>
      <c r="F71" t="str">
        <f t="shared" si="18"/>
        <v>Jakarta</v>
      </c>
      <c r="G71" t="str">
        <f t="shared" si="19"/>
        <v>Indonesia</v>
      </c>
      <c r="H71" t="str">
        <f t="shared" si="20"/>
        <v>467</v>
      </c>
    </row>
    <row r="72" spans="1:8" x14ac:dyDescent="0.3">
      <c r="A72" t="s">
        <v>153</v>
      </c>
      <c r="B72" t="str">
        <f t="shared" si="14"/>
        <v>01.12.2015</v>
      </c>
      <c r="C72" s="5">
        <f t="shared" si="15"/>
        <v>42339</v>
      </c>
      <c r="D72" t="str">
        <f t="shared" si="16"/>
        <v>Jakarta</v>
      </c>
      <c r="E72" t="str">
        <f t="shared" si="17"/>
        <v>Indonesia</v>
      </c>
      <c r="F72" t="str">
        <f t="shared" si="18"/>
        <v>Bubak</v>
      </c>
      <c r="G72" t="str">
        <f t="shared" si="19"/>
        <v>Indonesia</v>
      </c>
      <c r="H72" t="str">
        <f t="shared" si="20"/>
        <v>416</v>
      </c>
    </row>
    <row r="73" spans="1:8" x14ac:dyDescent="0.3">
      <c r="A73" t="s">
        <v>152</v>
      </c>
      <c r="B73" t="str">
        <f t="shared" si="14"/>
        <v>02.12.2015</v>
      </c>
      <c r="C73" s="5">
        <f t="shared" si="15"/>
        <v>42340</v>
      </c>
      <c r="D73" t="str">
        <f t="shared" si="16"/>
        <v>Bubak</v>
      </c>
      <c r="E73" t="str">
        <f t="shared" si="17"/>
        <v>Indonesia</v>
      </c>
      <c r="F73" t="str">
        <f t="shared" si="18"/>
        <v>Purbalingga</v>
      </c>
      <c r="G73" t="str">
        <f t="shared" si="19"/>
        <v>Indonesia</v>
      </c>
      <c r="H73" t="str">
        <f t="shared" si="20"/>
        <v>60</v>
      </c>
    </row>
    <row r="74" spans="1:8" x14ac:dyDescent="0.3">
      <c r="A74" t="s">
        <v>151</v>
      </c>
      <c r="B74" t="str">
        <f t="shared" si="14"/>
        <v>03.12.2015</v>
      </c>
      <c r="C74" s="5">
        <f t="shared" si="15"/>
        <v>42341</v>
      </c>
      <c r="D74" t="str">
        <f t="shared" si="16"/>
        <v>Purbalingga</v>
      </c>
      <c r="E74" t="str">
        <f t="shared" si="17"/>
        <v>Indonesia</v>
      </c>
      <c r="F74" t="str">
        <f t="shared" si="18"/>
        <v>Gadingrejo</v>
      </c>
      <c r="G74" t="str">
        <f t="shared" si="19"/>
        <v>Indonesia</v>
      </c>
      <c r="H74" t="str">
        <f t="shared" si="20"/>
        <v>458</v>
      </c>
    </row>
    <row r="75" spans="1:8" x14ac:dyDescent="0.3">
      <c r="A75" t="s">
        <v>154</v>
      </c>
      <c r="B75" t="str">
        <f t="shared" si="14"/>
        <v>04.12.2015</v>
      </c>
      <c r="C75" s="5">
        <f t="shared" si="15"/>
        <v>42342</v>
      </c>
      <c r="D75" t="str">
        <f t="shared" si="16"/>
        <v>Gadingrejo</v>
      </c>
      <c r="E75" t="str">
        <f t="shared" si="17"/>
        <v>Indonesia</v>
      </c>
      <c r="F75" t="str">
        <f t="shared" si="18"/>
        <v>Tampaksiring</v>
      </c>
      <c r="G75" t="str">
        <f t="shared" si="19"/>
        <v>Indonesia</v>
      </c>
      <c r="H75" t="str">
        <f t="shared" si="20"/>
        <v>374</v>
      </c>
    </row>
  </sheetData>
  <autoFilter ref="A4:H75" xr:uid="{786B3B8E-9223-4DDF-A2C6-03EF08CCB65A}">
    <sortState xmlns:xlrd2="http://schemas.microsoft.com/office/spreadsheetml/2017/richdata2" ref="A5:H75">
      <sortCondition ref="C4:C75"/>
    </sortState>
  </autoFilter>
  <mergeCells count="1">
    <mergeCell ref="B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9090-B3A7-419C-ABD4-719EFD761BD5}">
  <dimension ref="B1:I79"/>
  <sheetViews>
    <sheetView topLeftCell="A30" workbookViewId="0">
      <selection activeCell="C36" sqref="C36"/>
    </sheetView>
  </sheetViews>
  <sheetFormatPr defaultRowHeight="14.4" x14ac:dyDescent="0.3"/>
  <cols>
    <col min="2" max="2" width="13.21875" bestFit="1" customWidth="1"/>
    <col min="3" max="3" width="20.6640625" bestFit="1" customWidth="1"/>
    <col min="4" max="4" width="20.33203125" bestFit="1" customWidth="1"/>
    <col min="5" max="5" width="20.44140625" bestFit="1" customWidth="1"/>
    <col min="6" max="6" width="18" bestFit="1" customWidth="1"/>
    <col min="7" max="7" width="8.88671875" bestFit="1" customWidth="1"/>
  </cols>
  <sheetData>
    <row r="1" spans="2:9" ht="15.6" customHeight="1" x14ac:dyDescent="0.3">
      <c r="B1" s="22" t="s">
        <v>190</v>
      </c>
      <c r="C1" s="22"/>
      <c r="D1" s="22"/>
      <c r="E1" s="22"/>
      <c r="F1" s="22"/>
      <c r="G1" s="22"/>
      <c r="H1" s="22"/>
      <c r="I1" s="22"/>
    </row>
    <row r="2" spans="2:9" ht="15.6" customHeight="1" x14ac:dyDescent="0.3">
      <c r="B2" s="22" t="s">
        <v>191</v>
      </c>
      <c r="C2" s="22"/>
      <c r="D2" s="22"/>
      <c r="E2" s="22"/>
      <c r="F2" s="22"/>
      <c r="G2" s="22"/>
      <c r="H2" s="22"/>
      <c r="I2" s="22"/>
    </row>
    <row r="3" spans="2:9" ht="15.6" customHeight="1" x14ac:dyDescent="0.3">
      <c r="B3" s="23" t="s">
        <v>192</v>
      </c>
      <c r="C3" s="23"/>
      <c r="D3" s="23"/>
      <c r="E3" s="23"/>
      <c r="F3" s="23"/>
      <c r="G3" s="23"/>
      <c r="H3" s="23"/>
      <c r="I3" s="23"/>
    </row>
    <row r="4" spans="2:9" ht="15.6" customHeight="1" x14ac:dyDescent="0.3">
      <c r="B4" s="23" t="s">
        <v>193</v>
      </c>
      <c r="C4" s="23"/>
      <c r="D4" s="23"/>
      <c r="E4" s="23"/>
      <c r="F4" s="23"/>
      <c r="G4" s="23"/>
      <c r="H4" s="23"/>
      <c r="I4" s="17"/>
    </row>
    <row r="5" spans="2:9" ht="15.6" customHeight="1" x14ac:dyDescent="0.3">
      <c r="B5" s="24" t="s">
        <v>194</v>
      </c>
      <c r="C5" s="24"/>
      <c r="D5" s="24"/>
      <c r="E5" s="24"/>
      <c r="F5" s="24"/>
      <c r="G5" s="24"/>
      <c r="H5" s="24"/>
      <c r="I5" s="24"/>
    </row>
    <row r="6" spans="2:9" ht="15.6" customHeight="1" x14ac:dyDescent="0.3">
      <c r="B6" s="23" t="s">
        <v>196</v>
      </c>
      <c r="C6" s="23"/>
      <c r="D6" s="23"/>
      <c r="E6" s="23"/>
      <c r="F6" s="23"/>
      <c r="G6" s="23"/>
      <c r="H6" s="23"/>
      <c r="I6" s="23"/>
    </row>
    <row r="7" spans="2:9" ht="16.2" thickBot="1" x14ac:dyDescent="0.35">
      <c r="B7" s="4"/>
      <c r="C7" s="4"/>
      <c r="D7" s="4"/>
      <c r="E7" s="4"/>
      <c r="F7" s="4"/>
      <c r="G7" s="4"/>
      <c r="H7" s="4"/>
      <c r="I7" s="4"/>
    </row>
    <row r="8" spans="2:9" ht="15" thickBot="1" x14ac:dyDescent="0.35">
      <c r="B8" s="6" t="s">
        <v>52</v>
      </c>
      <c r="C8" s="6" t="s">
        <v>53</v>
      </c>
      <c r="D8" s="6" t="s">
        <v>54</v>
      </c>
      <c r="E8" s="6" t="s">
        <v>55</v>
      </c>
      <c r="F8" s="6" t="s">
        <v>56</v>
      </c>
      <c r="G8" s="6" t="s">
        <v>57</v>
      </c>
    </row>
    <row r="9" spans="2:9" x14ac:dyDescent="0.3">
      <c r="B9" s="7">
        <v>42197</v>
      </c>
      <c r="C9" s="8" t="s">
        <v>59</v>
      </c>
      <c r="D9" s="8" t="s">
        <v>60</v>
      </c>
      <c r="E9" s="8" t="s">
        <v>61</v>
      </c>
      <c r="F9" s="8" t="s">
        <v>62</v>
      </c>
      <c r="G9" s="13">
        <v>341</v>
      </c>
    </row>
    <row r="10" spans="2:9" x14ac:dyDescent="0.3">
      <c r="B10" s="9">
        <v>42199</v>
      </c>
      <c r="C10" s="10" t="s">
        <v>61</v>
      </c>
      <c r="D10" s="10" t="s">
        <v>62</v>
      </c>
      <c r="E10" s="10" t="s">
        <v>63</v>
      </c>
      <c r="F10" s="10" t="s">
        <v>62</v>
      </c>
      <c r="G10" s="14">
        <v>228</v>
      </c>
    </row>
    <row r="11" spans="2:9" x14ac:dyDescent="0.3">
      <c r="B11" s="9">
        <v>42200</v>
      </c>
      <c r="C11" s="10" t="s">
        <v>173</v>
      </c>
      <c r="D11" s="10" t="s">
        <v>62</v>
      </c>
      <c r="E11" s="10" t="s">
        <v>65</v>
      </c>
      <c r="F11" s="10" t="s">
        <v>64</v>
      </c>
      <c r="G11" s="14">
        <v>240</v>
      </c>
    </row>
    <row r="12" spans="2:9" x14ac:dyDescent="0.3">
      <c r="B12" s="9">
        <v>42200</v>
      </c>
      <c r="C12" s="10" t="s">
        <v>63</v>
      </c>
      <c r="D12" s="10" t="s">
        <v>62</v>
      </c>
      <c r="E12" s="10" t="s">
        <v>173</v>
      </c>
      <c r="F12" s="10" t="s">
        <v>62</v>
      </c>
      <c r="G12" s="14">
        <v>53</v>
      </c>
    </row>
    <row r="13" spans="2:9" x14ac:dyDescent="0.3">
      <c r="B13" s="9">
        <v>42202</v>
      </c>
      <c r="C13" s="10" t="s">
        <v>66</v>
      </c>
      <c r="D13" s="10" t="s">
        <v>62</v>
      </c>
      <c r="E13" s="10" t="s">
        <v>67</v>
      </c>
      <c r="F13" s="10" t="s">
        <v>64</v>
      </c>
      <c r="G13" s="14">
        <v>63</v>
      </c>
    </row>
    <row r="14" spans="2:9" x14ac:dyDescent="0.3">
      <c r="B14" s="9">
        <v>42202</v>
      </c>
      <c r="C14" s="10" t="s">
        <v>65</v>
      </c>
      <c r="D14" s="10" t="s">
        <v>64</v>
      </c>
      <c r="E14" s="10" t="s">
        <v>66</v>
      </c>
      <c r="F14" s="10" t="s">
        <v>62</v>
      </c>
      <c r="G14" s="14">
        <v>125</v>
      </c>
    </row>
    <row r="15" spans="2:9" x14ac:dyDescent="0.3">
      <c r="B15" s="9">
        <v>42203</v>
      </c>
      <c r="C15" s="10" t="s">
        <v>67</v>
      </c>
      <c r="D15" s="10" t="s">
        <v>64</v>
      </c>
      <c r="E15" s="10" t="s">
        <v>68</v>
      </c>
      <c r="F15" s="10" t="s">
        <v>69</v>
      </c>
      <c r="G15" s="14">
        <v>219</v>
      </c>
    </row>
    <row r="16" spans="2:9" x14ac:dyDescent="0.3">
      <c r="B16" s="9">
        <v>42204</v>
      </c>
      <c r="C16" s="10" t="s">
        <v>68</v>
      </c>
      <c r="D16" s="10" t="s">
        <v>69</v>
      </c>
      <c r="E16" s="10" t="s">
        <v>70</v>
      </c>
      <c r="F16" s="10" t="s">
        <v>69</v>
      </c>
      <c r="G16" s="14">
        <v>147</v>
      </c>
    </row>
    <row r="17" spans="2:7" x14ac:dyDescent="0.3">
      <c r="B17" s="9">
        <v>42206</v>
      </c>
      <c r="C17" s="10" t="s">
        <v>70</v>
      </c>
      <c r="D17" s="10" t="s">
        <v>69</v>
      </c>
      <c r="E17" s="10" t="s">
        <v>71</v>
      </c>
      <c r="F17" s="10" t="s">
        <v>69</v>
      </c>
      <c r="G17" s="14">
        <v>303</v>
      </c>
    </row>
    <row r="18" spans="2:7" x14ac:dyDescent="0.3">
      <c r="B18" s="9">
        <v>42209</v>
      </c>
      <c r="C18" s="10" t="s">
        <v>72</v>
      </c>
      <c r="D18" s="10" t="s">
        <v>73</v>
      </c>
      <c r="E18" s="10" t="s">
        <v>74</v>
      </c>
      <c r="F18" s="10" t="s">
        <v>69</v>
      </c>
      <c r="G18" s="14">
        <v>148</v>
      </c>
    </row>
    <row r="19" spans="2:7" x14ac:dyDescent="0.3">
      <c r="B19" s="9">
        <v>42209</v>
      </c>
      <c r="C19" s="10" t="s">
        <v>71</v>
      </c>
      <c r="D19" s="10" t="s">
        <v>69</v>
      </c>
      <c r="E19" s="10" t="s">
        <v>72</v>
      </c>
      <c r="F19" s="10" t="s">
        <v>73</v>
      </c>
      <c r="G19" s="14">
        <v>172</v>
      </c>
    </row>
    <row r="20" spans="2:7" x14ac:dyDescent="0.3">
      <c r="B20" s="9">
        <v>42210</v>
      </c>
      <c r="C20" s="10" t="s">
        <v>75</v>
      </c>
      <c r="D20" s="10" t="s">
        <v>76</v>
      </c>
      <c r="E20" s="10" t="s">
        <v>77</v>
      </c>
      <c r="F20" s="10" t="s">
        <v>78</v>
      </c>
      <c r="G20" s="14">
        <v>60</v>
      </c>
    </row>
    <row r="21" spans="2:7" x14ac:dyDescent="0.3">
      <c r="B21" s="9">
        <v>42210</v>
      </c>
      <c r="C21" s="10" t="s">
        <v>74</v>
      </c>
      <c r="D21" s="10" t="s">
        <v>69</v>
      </c>
      <c r="E21" s="10" t="s">
        <v>75</v>
      </c>
      <c r="F21" s="10" t="s">
        <v>76</v>
      </c>
      <c r="G21" s="14">
        <v>156</v>
      </c>
    </row>
    <row r="22" spans="2:7" x14ac:dyDescent="0.3">
      <c r="B22" s="9">
        <v>42211</v>
      </c>
      <c r="C22" s="10" t="s">
        <v>77</v>
      </c>
      <c r="D22" s="10" t="s">
        <v>78</v>
      </c>
      <c r="E22" s="10" t="s">
        <v>79</v>
      </c>
      <c r="F22" s="10" t="s">
        <v>78</v>
      </c>
      <c r="G22" s="14">
        <v>100</v>
      </c>
    </row>
    <row r="23" spans="2:7" x14ac:dyDescent="0.3">
      <c r="B23" s="9">
        <v>42213</v>
      </c>
      <c r="C23" s="10" t="s">
        <v>79</v>
      </c>
      <c r="D23" s="10" t="s">
        <v>78</v>
      </c>
      <c r="E23" s="10" t="s">
        <v>80</v>
      </c>
      <c r="F23" s="10" t="s">
        <v>81</v>
      </c>
      <c r="G23" s="14">
        <v>416</v>
      </c>
    </row>
    <row r="24" spans="2:7" x14ac:dyDescent="0.3">
      <c r="B24" s="9">
        <v>42215</v>
      </c>
      <c r="C24" s="10" t="s">
        <v>80</v>
      </c>
      <c r="D24" s="10" t="s">
        <v>81</v>
      </c>
      <c r="E24" s="10" t="s">
        <v>82</v>
      </c>
      <c r="F24" s="10" t="s">
        <v>81</v>
      </c>
      <c r="G24" s="14">
        <v>306</v>
      </c>
    </row>
    <row r="25" spans="2:7" x14ac:dyDescent="0.3">
      <c r="B25" s="9">
        <v>42228</v>
      </c>
      <c r="C25" s="10" t="s">
        <v>82</v>
      </c>
      <c r="D25" s="10" t="s">
        <v>81</v>
      </c>
      <c r="E25" s="10" t="s">
        <v>83</v>
      </c>
      <c r="F25" s="10" t="s">
        <v>81</v>
      </c>
      <c r="G25" s="14">
        <v>204</v>
      </c>
    </row>
    <row r="26" spans="2:7" x14ac:dyDescent="0.3">
      <c r="B26" s="9">
        <v>42229</v>
      </c>
      <c r="C26" s="10" t="s">
        <v>83</v>
      </c>
      <c r="D26" s="10" t="s">
        <v>81</v>
      </c>
      <c r="E26" s="10" t="s">
        <v>84</v>
      </c>
      <c r="F26" s="10" t="s">
        <v>81</v>
      </c>
      <c r="G26" s="14">
        <v>92</v>
      </c>
    </row>
    <row r="27" spans="2:7" x14ac:dyDescent="0.3">
      <c r="B27" s="9">
        <v>42230</v>
      </c>
      <c r="C27" s="10" t="s">
        <v>84</v>
      </c>
      <c r="D27" s="10" t="s">
        <v>81</v>
      </c>
      <c r="E27" s="10" t="s">
        <v>85</v>
      </c>
      <c r="F27" s="10" t="s">
        <v>86</v>
      </c>
      <c r="G27" s="14">
        <v>317</v>
      </c>
    </row>
    <row r="28" spans="2:7" x14ac:dyDescent="0.3">
      <c r="B28" s="9">
        <v>42234</v>
      </c>
      <c r="C28" s="10" t="s">
        <v>85</v>
      </c>
      <c r="D28" s="10" t="s">
        <v>86</v>
      </c>
      <c r="E28" s="10" t="s">
        <v>87</v>
      </c>
      <c r="F28" s="10" t="s">
        <v>86</v>
      </c>
      <c r="G28" s="14">
        <v>448</v>
      </c>
    </row>
    <row r="29" spans="2:7" x14ac:dyDescent="0.3">
      <c r="B29" s="9">
        <v>42235</v>
      </c>
      <c r="C29" s="10" t="s">
        <v>87</v>
      </c>
      <c r="D29" s="10" t="s">
        <v>86</v>
      </c>
      <c r="E29" s="10" t="s">
        <v>88</v>
      </c>
      <c r="F29" s="10" t="s">
        <v>86</v>
      </c>
      <c r="G29" s="14">
        <v>290</v>
      </c>
    </row>
    <row r="30" spans="2:7" x14ac:dyDescent="0.3">
      <c r="B30" s="9">
        <v>42237</v>
      </c>
      <c r="C30" s="10" t="s">
        <v>88</v>
      </c>
      <c r="D30" s="10" t="s">
        <v>86</v>
      </c>
      <c r="E30" s="10" t="s">
        <v>89</v>
      </c>
      <c r="F30" s="10" t="s">
        <v>86</v>
      </c>
      <c r="G30" s="14">
        <v>357</v>
      </c>
    </row>
    <row r="31" spans="2:7" x14ac:dyDescent="0.3">
      <c r="B31" s="9">
        <v>42238</v>
      </c>
      <c r="C31" s="10" t="s">
        <v>89</v>
      </c>
      <c r="D31" s="10" t="s">
        <v>86</v>
      </c>
      <c r="E31" s="10" t="s">
        <v>90</v>
      </c>
      <c r="F31" s="10" t="s">
        <v>86</v>
      </c>
      <c r="G31" s="14">
        <v>291</v>
      </c>
    </row>
    <row r="32" spans="2:7" x14ac:dyDescent="0.3">
      <c r="B32" s="9">
        <v>42239</v>
      </c>
      <c r="C32" s="10" t="s">
        <v>90</v>
      </c>
      <c r="D32" s="10" t="s">
        <v>86</v>
      </c>
      <c r="E32" s="10" t="s">
        <v>91</v>
      </c>
      <c r="F32" s="10" t="s">
        <v>86</v>
      </c>
      <c r="G32" s="14">
        <v>336</v>
      </c>
    </row>
    <row r="33" spans="2:7" x14ac:dyDescent="0.3">
      <c r="B33" s="9">
        <v>42241</v>
      </c>
      <c r="C33" s="10" t="s">
        <v>91</v>
      </c>
      <c r="D33" s="10" t="s">
        <v>86</v>
      </c>
      <c r="E33" s="10" t="s">
        <v>92</v>
      </c>
      <c r="F33" s="10" t="s">
        <v>86</v>
      </c>
      <c r="G33" s="14">
        <v>519</v>
      </c>
    </row>
    <row r="34" spans="2:7" x14ac:dyDescent="0.3">
      <c r="B34" s="9">
        <v>42243</v>
      </c>
      <c r="C34" s="10" t="s">
        <v>93</v>
      </c>
      <c r="D34" s="10" t="s">
        <v>94</v>
      </c>
      <c r="E34" s="10" t="s">
        <v>95</v>
      </c>
      <c r="F34" s="10" t="s">
        <v>94</v>
      </c>
      <c r="G34" s="14">
        <v>147</v>
      </c>
    </row>
    <row r="35" spans="2:7" x14ac:dyDescent="0.3">
      <c r="B35" s="9">
        <v>42245</v>
      </c>
      <c r="C35" s="10" t="s">
        <v>95</v>
      </c>
      <c r="D35" s="10" t="s">
        <v>94</v>
      </c>
      <c r="E35" s="10" t="s">
        <v>96</v>
      </c>
      <c r="F35" s="10" t="s">
        <v>94</v>
      </c>
      <c r="G35" s="14">
        <v>323</v>
      </c>
    </row>
    <row r="36" spans="2:7" x14ac:dyDescent="0.3">
      <c r="B36" s="9">
        <v>42246</v>
      </c>
      <c r="C36" s="10" t="s">
        <v>97</v>
      </c>
      <c r="D36" s="10" t="s">
        <v>94</v>
      </c>
      <c r="E36" s="10" t="s">
        <v>98</v>
      </c>
      <c r="F36" s="10" t="s">
        <v>94</v>
      </c>
      <c r="G36" s="14">
        <v>339</v>
      </c>
    </row>
    <row r="37" spans="2:7" x14ac:dyDescent="0.3">
      <c r="B37" s="9">
        <v>42247</v>
      </c>
      <c r="C37" s="10" t="s">
        <v>98</v>
      </c>
      <c r="D37" s="10" t="s">
        <v>94</v>
      </c>
      <c r="E37" s="10" t="s">
        <v>99</v>
      </c>
      <c r="F37" s="10" t="s">
        <v>94</v>
      </c>
      <c r="G37" s="14">
        <v>150</v>
      </c>
    </row>
    <row r="38" spans="2:7" x14ac:dyDescent="0.3">
      <c r="B38" s="9">
        <v>42250</v>
      </c>
      <c r="C38" s="10" t="s">
        <v>100</v>
      </c>
      <c r="D38" s="10" t="s">
        <v>94</v>
      </c>
      <c r="E38" s="10" t="s">
        <v>101</v>
      </c>
      <c r="F38" s="10" t="s">
        <v>94</v>
      </c>
      <c r="G38" s="14">
        <v>244</v>
      </c>
    </row>
    <row r="39" spans="2:7" x14ac:dyDescent="0.3">
      <c r="B39" s="9">
        <v>42251</v>
      </c>
      <c r="C39" s="10" t="s">
        <v>101</v>
      </c>
      <c r="D39" s="10" t="s">
        <v>94</v>
      </c>
      <c r="E39" s="10" t="s">
        <v>102</v>
      </c>
      <c r="F39" s="10" t="s">
        <v>94</v>
      </c>
      <c r="G39" s="14">
        <v>216</v>
      </c>
    </row>
    <row r="40" spans="2:7" x14ac:dyDescent="0.3">
      <c r="B40" s="9">
        <v>42253</v>
      </c>
      <c r="C40" s="10" t="s">
        <v>102</v>
      </c>
      <c r="D40" s="10" t="s">
        <v>94</v>
      </c>
      <c r="E40" s="10" t="s">
        <v>103</v>
      </c>
      <c r="F40" s="10" t="s">
        <v>94</v>
      </c>
      <c r="G40" s="14">
        <v>315</v>
      </c>
    </row>
    <row r="41" spans="2:7" x14ac:dyDescent="0.3">
      <c r="B41" s="9">
        <v>42256</v>
      </c>
      <c r="C41" s="10" t="s">
        <v>103</v>
      </c>
      <c r="D41" s="10" t="s">
        <v>94</v>
      </c>
      <c r="E41" s="10" t="s">
        <v>104</v>
      </c>
      <c r="F41" s="10" t="s">
        <v>94</v>
      </c>
      <c r="G41" s="14">
        <v>441</v>
      </c>
    </row>
    <row r="42" spans="2:7" x14ac:dyDescent="0.3">
      <c r="B42" s="9">
        <v>42258</v>
      </c>
      <c r="C42" s="10" t="s">
        <v>104</v>
      </c>
      <c r="D42" s="10" t="s">
        <v>94</v>
      </c>
      <c r="E42" s="10" t="s">
        <v>105</v>
      </c>
      <c r="F42" s="10" t="s">
        <v>94</v>
      </c>
      <c r="G42" s="14">
        <v>585</v>
      </c>
    </row>
    <row r="43" spans="2:7" x14ac:dyDescent="0.3">
      <c r="B43" s="9">
        <v>42259</v>
      </c>
      <c r="C43" s="10" t="s">
        <v>106</v>
      </c>
      <c r="D43" s="10" t="s">
        <v>94</v>
      </c>
      <c r="E43" s="10" t="s">
        <v>107</v>
      </c>
      <c r="F43" s="10" t="s">
        <v>108</v>
      </c>
      <c r="G43" s="14">
        <v>218</v>
      </c>
    </row>
    <row r="44" spans="2:7" x14ac:dyDescent="0.3">
      <c r="B44" s="9">
        <v>42269</v>
      </c>
      <c r="C44" s="10" t="s">
        <v>109</v>
      </c>
      <c r="D44" s="10" t="s">
        <v>108</v>
      </c>
      <c r="E44" s="10" t="s">
        <v>110</v>
      </c>
      <c r="F44" s="10" t="s">
        <v>111</v>
      </c>
      <c r="G44" s="14">
        <v>2974</v>
      </c>
    </row>
    <row r="45" spans="2:7" x14ac:dyDescent="0.3">
      <c r="B45" s="9">
        <v>42279</v>
      </c>
      <c r="C45" s="10" t="s">
        <v>110</v>
      </c>
      <c r="D45" s="10" t="s">
        <v>111</v>
      </c>
      <c r="E45" s="10" t="s">
        <v>112</v>
      </c>
      <c r="F45" s="10" t="s">
        <v>111</v>
      </c>
      <c r="G45" s="14">
        <v>350</v>
      </c>
    </row>
    <row r="46" spans="2:7" x14ac:dyDescent="0.3">
      <c r="B46" s="9">
        <v>42281</v>
      </c>
      <c r="C46" s="10" t="s">
        <v>112</v>
      </c>
      <c r="D46" s="10" t="s">
        <v>111</v>
      </c>
      <c r="E46" s="10" t="s">
        <v>113</v>
      </c>
      <c r="F46" s="10" t="s">
        <v>114</v>
      </c>
      <c r="G46" s="14">
        <v>192</v>
      </c>
    </row>
    <row r="47" spans="2:7" x14ac:dyDescent="0.3">
      <c r="B47" s="9">
        <v>42284</v>
      </c>
      <c r="C47" s="10" t="s">
        <v>113</v>
      </c>
      <c r="D47" s="10" t="s">
        <v>114</v>
      </c>
      <c r="E47" s="10" t="s">
        <v>115</v>
      </c>
      <c r="F47" s="10" t="s">
        <v>114</v>
      </c>
      <c r="G47" s="14">
        <v>201</v>
      </c>
    </row>
    <row r="48" spans="2:7" x14ac:dyDescent="0.3">
      <c r="B48" s="9">
        <v>42285</v>
      </c>
      <c r="C48" s="10" t="s">
        <v>115</v>
      </c>
      <c r="D48" s="10" t="s">
        <v>114</v>
      </c>
      <c r="E48" s="10" t="s">
        <v>116</v>
      </c>
      <c r="F48" s="10" t="s">
        <v>114</v>
      </c>
      <c r="G48" s="14">
        <v>307</v>
      </c>
    </row>
    <row r="49" spans="2:7" x14ac:dyDescent="0.3">
      <c r="B49" s="9">
        <v>42286</v>
      </c>
      <c r="C49" s="10" t="s">
        <v>116</v>
      </c>
      <c r="D49" s="10" t="s">
        <v>114</v>
      </c>
      <c r="E49" s="10" t="s">
        <v>117</v>
      </c>
      <c r="F49" s="10" t="s">
        <v>114</v>
      </c>
      <c r="G49" s="14">
        <v>280</v>
      </c>
    </row>
    <row r="50" spans="2:7" x14ac:dyDescent="0.3">
      <c r="B50" s="9">
        <v>42289</v>
      </c>
      <c r="C50" s="10" t="s">
        <v>117</v>
      </c>
      <c r="D50" s="10" t="s">
        <v>114</v>
      </c>
      <c r="E50" s="10" t="s">
        <v>118</v>
      </c>
      <c r="F50" s="10" t="s">
        <v>114</v>
      </c>
      <c r="G50" s="14">
        <v>202</v>
      </c>
    </row>
    <row r="51" spans="2:7" x14ac:dyDescent="0.3">
      <c r="B51" s="9">
        <v>42291</v>
      </c>
      <c r="C51" s="10" t="s">
        <v>118</v>
      </c>
      <c r="D51" s="10" t="s">
        <v>114</v>
      </c>
      <c r="E51" s="10" t="s">
        <v>119</v>
      </c>
      <c r="F51" s="10" t="s">
        <v>114</v>
      </c>
      <c r="G51" s="14">
        <v>108</v>
      </c>
    </row>
    <row r="52" spans="2:7" x14ac:dyDescent="0.3">
      <c r="B52" s="9">
        <v>42292</v>
      </c>
      <c r="C52" s="10" t="s">
        <v>119</v>
      </c>
      <c r="D52" s="10" t="s">
        <v>114</v>
      </c>
      <c r="E52" s="10" t="s">
        <v>120</v>
      </c>
      <c r="F52" s="10" t="s">
        <v>121</v>
      </c>
      <c r="G52" s="14">
        <v>135</v>
      </c>
    </row>
    <row r="53" spans="2:7" x14ac:dyDescent="0.3">
      <c r="B53" s="9">
        <v>42293</v>
      </c>
      <c r="C53" s="10" t="s">
        <v>120</v>
      </c>
      <c r="D53" s="10" t="s">
        <v>121</v>
      </c>
      <c r="E53" s="10" t="s">
        <v>122</v>
      </c>
      <c r="F53" s="10" t="s">
        <v>121</v>
      </c>
      <c r="G53" s="14">
        <v>349</v>
      </c>
    </row>
    <row r="54" spans="2:7" x14ac:dyDescent="0.3">
      <c r="B54" s="9">
        <v>42294</v>
      </c>
      <c r="C54" s="10" t="s">
        <v>122</v>
      </c>
      <c r="D54" s="10" t="s">
        <v>121</v>
      </c>
      <c r="E54" s="10" t="s">
        <v>123</v>
      </c>
      <c r="F54" s="10" t="s">
        <v>121</v>
      </c>
      <c r="G54" s="14">
        <v>152</v>
      </c>
    </row>
    <row r="55" spans="2:7" x14ac:dyDescent="0.3">
      <c r="B55" s="9">
        <v>42295</v>
      </c>
      <c r="C55" s="10" t="s">
        <v>123</v>
      </c>
      <c r="D55" s="10" t="s">
        <v>121</v>
      </c>
      <c r="E55" s="10" t="s">
        <v>124</v>
      </c>
      <c r="F55" s="10" t="s">
        <v>121</v>
      </c>
      <c r="G55" s="14">
        <v>238</v>
      </c>
    </row>
    <row r="56" spans="2:7" x14ac:dyDescent="0.3">
      <c r="B56" s="9">
        <v>42297</v>
      </c>
      <c r="C56" s="10" t="s">
        <v>124</v>
      </c>
      <c r="D56" s="10" t="s">
        <v>121</v>
      </c>
      <c r="E56" s="10" t="s">
        <v>125</v>
      </c>
      <c r="F56" s="10" t="s">
        <v>121</v>
      </c>
      <c r="G56" s="14">
        <v>326</v>
      </c>
    </row>
    <row r="57" spans="2:7" x14ac:dyDescent="0.3">
      <c r="B57" s="9">
        <v>42298</v>
      </c>
      <c r="C57" s="10" t="s">
        <v>125</v>
      </c>
      <c r="D57" s="10" t="s">
        <v>121</v>
      </c>
      <c r="E57" s="10" t="s">
        <v>126</v>
      </c>
      <c r="F57" s="10" t="s">
        <v>121</v>
      </c>
      <c r="G57" s="14">
        <v>279</v>
      </c>
    </row>
    <row r="58" spans="2:7" x14ac:dyDescent="0.3">
      <c r="B58" s="9">
        <v>42299</v>
      </c>
      <c r="C58" s="10" t="s">
        <v>126</v>
      </c>
      <c r="D58" s="10" t="s">
        <v>121</v>
      </c>
      <c r="E58" s="10" t="s">
        <v>127</v>
      </c>
      <c r="F58" s="10" t="s">
        <v>121</v>
      </c>
      <c r="G58" s="14">
        <v>377</v>
      </c>
    </row>
    <row r="59" spans="2:7" x14ac:dyDescent="0.3">
      <c r="B59" s="9">
        <v>42300</v>
      </c>
      <c r="C59" s="10" t="s">
        <v>127</v>
      </c>
      <c r="D59" s="10" t="s">
        <v>121</v>
      </c>
      <c r="E59" s="10" t="s">
        <v>128</v>
      </c>
      <c r="F59" s="10" t="s">
        <v>129</v>
      </c>
      <c r="G59" s="14">
        <v>279</v>
      </c>
    </row>
    <row r="60" spans="2:7" x14ac:dyDescent="0.3">
      <c r="B60" s="9">
        <v>42301</v>
      </c>
      <c r="C60" s="10" t="s">
        <v>128</v>
      </c>
      <c r="D60" s="10" t="s">
        <v>129</v>
      </c>
      <c r="E60" s="10" t="s">
        <v>130</v>
      </c>
      <c r="F60" s="10" t="s">
        <v>129</v>
      </c>
      <c r="G60" s="14">
        <v>392</v>
      </c>
    </row>
    <row r="61" spans="2:7" x14ac:dyDescent="0.3">
      <c r="B61" s="9">
        <v>42302</v>
      </c>
      <c r="C61" s="10" t="s">
        <v>130</v>
      </c>
      <c r="D61" s="10" t="s">
        <v>129</v>
      </c>
      <c r="E61" s="10" t="s">
        <v>131</v>
      </c>
      <c r="F61" s="10" t="s">
        <v>129</v>
      </c>
      <c r="G61" s="14">
        <v>261</v>
      </c>
    </row>
    <row r="62" spans="2:7" x14ac:dyDescent="0.3">
      <c r="B62" s="9">
        <v>42303</v>
      </c>
      <c r="C62" s="10" t="s">
        <v>131</v>
      </c>
      <c r="D62" s="10" t="s">
        <v>129</v>
      </c>
      <c r="E62" s="10" t="s">
        <v>132</v>
      </c>
      <c r="F62" s="10" t="s">
        <v>129</v>
      </c>
      <c r="G62" s="14">
        <v>168</v>
      </c>
    </row>
    <row r="63" spans="2:7" x14ac:dyDescent="0.3">
      <c r="B63" s="9">
        <v>42313</v>
      </c>
      <c r="C63" s="10" t="s">
        <v>132</v>
      </c>
      <c r="D63" s="10" t="s">
        <v>129</v>
      </c>
      <c r="E63" s="10" t="s">
        <v>133</v>
      </c>
      <c r="F63" s="10" t="s">
        <v>129</v>
      </c>
      <c r="G63" s="14">
        <v>582</v>
      </c>
    </row>
    <row r="64" spans="2:7" x14ac:dyDescent="0.3">
      <c r="B64" s="9">
        <v>42314</v>
      </c>
      <c r="C64" s="10" t="s">
        <v>133</v>
      </c>
      <c r="D64" s="10" t="s">
        <v>129</v>
      </c>
      <c r="E64" s="10" t="s">
        <v>134</v>
      </c>
      <c r="F64" s="10" t="s">
        <v>129</v>
      </c>
      <c r="G64" s="14">
        <v>518</v>
      </c>
    </row>
    <row r="65" spans="2:7" x14ac:dyDescent="0.3">
      <c r="B65" s="9">
        <v>42315</v>
      </c>
      <c r="C65" s="10" t="s">
        <v>134</v>
      </c>
      <c r="D65" s="10" t="s">
        <v>129</v>
      </c>
      <c r="E65" s="10" t="s">
        <v>135</v>
      </c>
      <c r="F65" s="10" t="s">
        <v>136</v>
      </c>
      <c r="G65" s="14">
        <v>282</v>
      </c>
    </row>
    <row r="66" spans="2:7" x14ac:dyDescent="0.3">
      <c r="B66" s="9">
        <v>42322</v>
      </c>
      <c r="C66" s="10" t="s">
        <v>135</v>
      </c>
      <c r="D66" s="10" t="s">
        <v>136</v>
      </c>
      <c r="E66" s="10" t="s">
        <v>137</v>
      </c>
      <c r="F66" s="10" t="s">
        <v>136</v>
      </c>
      <c r="G66" s="14">
        <v>360</v>
      </c>
    </row>
    <row r="67" spans="2:7" x14ac:dyDescent="0.3">
      <c r="B67" s="9">
        <v>42326</v>
      </c>
      <c r="C67" s="10" t="s">
        <v>137</v>
      </c>
      <c r="D67" s="10" t="s">
        <v>136</v>
      </c>
      <c r="E67" s="10" t="s">
        <v>138</v>
      </c>
      <c r="F67" s="10" t="s">
        <v>136</v>
      </c>
      <c r="G67" s="14">
        <v>50</v>
      </c>
    </row>
    <row r="68" spans="2:7" x14ac:dyDescent="0.3">
      <c r="B68" s="9">
        <v>42327</v>
      </c>
      <c r="C68" s="10" t="s">
        <v>139</v>
      </c>
      <c r="D68" s="10" t="s">
        <v>136</v>
      </c>
      <c r="E68" s="10" t="s">
        <v>140</v>
      </c>
      <c r="F68" s="10" t="s">
        <v>163</v>
      </c>
      <c r="G68" s="14">
        <v>173</v>
      </c>
    </row>
    <row r="69" spans="2:7" x14ac:dyDescent="0.3">
      <c r="B69" s="9">
        <v>42328</v>
      </c>
      <c r="C69" s="10" t="s">
        <v>140</v>
      </c>
      <c r="D69" s="10" t="s">
        <v>163</v>
      </c>
      <c r="E69" s="10" t="s">
        <v>141</v>
      </c>
      <c r="F69" s="10" t="s">
        <v>163</v>
      </c>
      <c r="G69" s="14">
        <v>158</v>
      </c>
    </row>
    <row r="70" spans="2:7" x14ac:dyDescent="0.3">
      <c r="B70" s="9">
        <v>42330</v>
      </c>
      <c r="C70" s="10" t="s">
        <v>141</v>
      </c>
      <c r="D70" s="10" t="s">
        <v>163</v>
      </c>
      <c r="E70" s="10" t="s">
        <v>142</v>
      </c>
      <c r="F70" s="10" t="s">
        <v>163</v>
      </c>
      <c r="G70" s="14">
        <v>213</v>
      </c>
    </row>
    <row r="71" spans="2:7" x14ac:dyDescent="0.3">
      <c r="B71" s="9">
        <v>42331</v>
      </c>
      <c r="C71" s="10" t="s">
        <v>142</v>
      </c>
      <c r="D71" s="10" t="s">
        <v>163</v>
      </c>
      <c r="E71" s="10" t="s">
        <v>143</v>
      </c>
      <c r="F71" s="10" t="s">
        <v>163</v>
      </c>
      <c r="G71" s="14">
        <v>274</v>
      </c>
    </row>
    <row r="72" spans="2:7" x14ac:dyDescent="0.3">
      <c r="B72" s="9">
        <v>42332</v>
      </c>
      <c r="C72" s="10" t="s">
        <v>143</v>
      </c>
      <c r="D72" s="10" t="s">
        <v>163</v>
      </c>
      <c r="E72" s="10" t="s">
        <v>144</v>
      </c>
      <c r="F72" s="10" t="s">
        <v>163</v>
      </c>
      <c r="G72" s="14">
        <v>293</v>
      </c>
    </row>
    <row r="73" spans="2:7" x14ac:dyDescent="0.3">
      <c r="B73" s="9">
        <v>42333</v>
      </c>
      <c r="C73" s="10" t="s">
        <v>144</v>
      </c>
      <c r="D73" s="10" t="s">
        <v>163</v>
      </c>
      <c r="E73" s="10" t="s">
        <v>145</v>
      </c>
      <c r="F73" s="10" t="s">
        <v>163</v>
      </c>
      <c r="G73" s="14">
        <v>355</v>
      </c>
    </row>
    <row r="74" spans="2:7" x14ac:dyDescent="0.3">
      <c r="B74" s="9">
        <v>42334</v>
      </c>
      <c r="C74" s="10" t="s">
        <v>145</v>
      </c>
      <c r="D74" s="10" t="s">
        <v>163</v>
      </c>
      <c r="E74" s="10" t="s">
        <v>146</v>
      </c>
      <c r="F74" s="10" t="s">
        <v>163</v>
      </c>
      <c r="G74" s="14">
        <v>343</v>
      </c>
    </row>
    <row r="75" spans="2:7" x14ac:dyDescent="0.3">
      <c r="B75" s="9">
        <v>42336</v>
      </c>
      <c r="C75" s="10" t="s">
        <v>146</v>
      </c>
      <c r="D75" s="10" t="s">
        <v>163</v>
      </c>
      <c r="E75" s="10" t="s">
        <v>147</v>
      </c>
      <c r="F75" s="10" t="s">
        <v>163</v>
      </c>
      <c r="G75" s="14">
        <v>467</v>
      </c>
    </row>
    <row r="76" spans="2:7" x14ac:dyDescent="0.3">
      <c r="B76" s="9">
        <v>42339</v>
      </c>
      <c r="C76" s="10" t="s">
        <v>147</v>
      </c>
      <c r="D76" s="10" t="s">
        <v>163</v>
      </c>
      <c r="E76" s="10" t="s">
        <v>148</v>
      </c>
      <c r="F76" s="10" t="s">
        <v>163</v>
      </c>
      <c r="G76" s="14">
        <v>416</v>
      </c>
    </row>
    <row r="77" spans="2:7" x14ac:dyDescent="0.3">
      <c r="B77" s="9">
        <v>42340</v>
      </c>
      <c r="C77" s="10" t="s">
        <v>148</v>
      </c>
      <c r="D77" s="10" t="s">
        <v>163</v>
      </c>
      <c r="E77" s="10" t="s">
        <v>149</v>
      </c>
      <c r="F77" s="10" t="s">
        <v>163</v>
      </c>
      <c r="G77" s="14">
        <v>60</v>
      </c>
    </row>
    <row r="78" spans="2:7" x14ac:dyDescent="0.3">
      <c r="B78" s="9">
        <v>42341</v>
      </c>
      <c r="C78" s="10" t="s">
        <v>149</v>
      </c>
      <c r="D78" s="10" t="s">
        <v>163</v>
      </c>
      <c r="E78" s="10" t="s">
        <v>150</v>
      </c>
      <c r="F78" s="10" t="s">
        <v>163</v>
      </c>
      <c r="G78" s="14">
        <v>458</v>
      </c>
    </row>
    <row r="79" spans="2:7" ht="15" thickBot="1" x14ac:dyDescent="0.35">
      <c r="B79" s="11">
        <v>42342</v>
      </c>
      <c r="C79" s="12" t="s">
        <v>150</v>
      </c>
      <c r="D79" s="12" t="s">
        <v>163</v>
      </c>
      <c r="E79" s="12" t="s">
        <v>164</v>
      </c>
      <c r="F79" s="12" t="s">
        <v>163</v>
      </c>
      <c r="G79" s="15">
        <v>374</v>
      </c>
    </row>
  </sheetData>
  <autoFilter ref="B8:G79" xr:uid="{786B3B8E-9223-4DDF-A2C6-03EF08CCB65A}">
    <sortState xmlns:xlrd2="http://schemas.microsoft.com/office/spreadsheetml/2017/richdata2" ref="B9:G79">
      <sortCondition ref="D8:D79"/>
    </sortState>
  </autoFilter>
  <mergeCells count="6">
    <mergeCell ref="B6:I6"/>
    <mergeCell ref="B1:I1"/>
    <mergeCell ref="B2:I2"/>
    <mergeCell ref="B3:I3"/>
    <mergeCell ref="B4:H4"/>
    <mergeCell ref="B5:I5"/>
  </mergeCells>
  <conditionalFormatting sqref="B9:G79">
    <cfRule type="expression" dxfId="4" priority="1">
      <formula>OR(ISNUMBER(SEARCH("[", $C9)), ISNUMBER(SEARCH("]", $C9)))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3A9D-A3CE-4F1A-A1EC-5C3BAA0F97B2}">
  <dimension ref="A1:F72"/>
  <sheetViews>
    <sheetView tabSelected="1" workbookViewId="0">
      <selection activeCell="B2" sqref="B2"/>
    </sheetView>
  </sheetViews>
  <sheetFormatPr defaultRowHeight="14.4" x14ac:dyDescent="0.3"/>
  <cols>
    <col min="1" max="1" width="8.33203125" bestFit="1" customWidth="1"/>
    <col min="2" max="2" width="20.6640625" bestFit="1" customWidth="1"/>
    <col min="3" max="3" width="18" bestFit="1" customWidth="1"/>
    <col min="4" max="4" width="20.44140625" bestFit="1" customWidth="1"/>
    <col min="5" max="5" width="18" bestFit="1" customWidth="1"/>
    <col min="6" max="6" width="5" bestFit="1" customWidth="1"/>
  </cols>
  <sheetData>
    <row r="1" spans="1:6" ht="15" thickBot="1" x14ac:dyDescent="0.35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</row>
    <row r="2" spans="1:6" x14ac:dyDescent="0.3">
      <c r="A2" s="7">
        <v>42197</v>
      </c>
      <c r="B2" s="8" t="s">
        <v>59</v>
      </c>
      <c r="C2" s="8" t="s">
        <v>60</v>
      </c>
      <c r="D2" s="8" t="s">
        <v>61</v>
      </c>
      <c r="E2" s="8" t="s">
        <v>62</v>
      </c>
      <c r="F2" s="13">
        <v>341</v>
      </c>
    </row>
    <row r="3" spans="1:6" x14ac:dyDescent="0.3">
      <c r="A3" s="9">
        <v>42199</v>
      </c>
      <c r="B3" s="10" t="s">
        <v>61</v>
      </c>
      <c r="C3" s="10" t="s">
        <v>62</v>
      </c>
      <c r="D3" s="10" t="s">
        <v>63</v>
      </c>
      <c r="E3" s="10" t="s">
        <v>62</v>
      </c>
      <c r="F3" s="14">
        <v>228</v>
      </c>
    </row>
    <row r="4" spans="1:6" x14ac:dyDescent="0.3">
      <c r="A4" s="9">
        <v>42200</v>
      </c>
      <c r="B4" s="10" t="s">
        <v>173</v>
      </c>
      <c r="C4" s="10" t="s">
        <v>62</v>
      </c>
      <c r="D4" s="10" t="s">
        <v>65</v>
      </c>
      <c r="E4" s="10" t="s">
        <v>64</v>
      </c>
      <c r="F4" s="14">
        <v>240</v>
      </c>
    </row>
    <row r="5" spans="1:6" x14ac:dyDescent="0.3">
      <c r="A5" s="9">
        <v>42200</v>
      </c>
      <c r="B5" s="10" t="s">
        <v>63</v>
      </c>
      <c r="C5" s="10" t="s">
        <v>62</v>
      </c>
      <c r="D5" s="10" t="s">
        <v>173</v>
      </c>
      <c r="E5" s="10" t="s">
        <v>62</v>
      </c>
      <c r="F5" s="14">
        <v>53</v>
      </c>
    </row>
    <row r="6" spans="1:6" x14ac:dyDescent="0.3">
      <c r="A6" s="9">
        <v>42202</v>
      </c>
      <c r="B6" s="10" t="s">
        <v>66</v>
      </c>
      <c r="C6" s="10" t="s">
        <v>62</v>
      </c>
      <c r="D6" s="10" t="s">
        <v>67</v>
      </c>
      <c r="E6" s="10" t="s">
        <v>64</v>
      </c>
      <c r="F6" s="14">
        <v>63</v>
      </c>
    </row>
    <row r="7" spans="1:6" x14ac:dyDescent="0.3">
      <c r="A7" s="9">
        <v>42202</v>
      </c>
      <c r="B7" s="10" t="s">
        <v>65</v>
      </c>
      <c r="C7" s="10" t="s">
        <v>64</v>
      </c>
      <c r="D7" s="10" t="s">
        <v>66</v>
      </c>
      <c r="E7" s="10" t="s">
        <v>62</v>
      </c>
      <c r="F7" s="14">
        <v>125</v>
      </c>
    </row>
    <row r="8" spans="1:6" x14ac:dyDescent="0.3">
      <c r="A8" s="9">
        <v>42203</v>
      </c>
      <c r="B8" s="10" t="s">
        <v>67</v>
      </c>
      <c r="C8" s="10" t="s">
        <v>64</v>
      </c>
      <c r="D8" s="10" t="s">
        <v>68</v>
      </c>
      <c r="E8" s="10" t="s">
        <v>69</v>
      </c>
      <c r="F8" s="14">
        <v>219</v>
      </c>
    </row>
    <row r="9" spans="1:6" x14ac:dyDescent="0.3">
      <c r="A9" s="9">
        <v>42204</v>
      </c>
      <c r="B9" s="10" t="s">
        <v>68</v>
      </c>
      <c r="C9" s="10" t="s">
        <v>69</v>
      </c>
      <c r="D9" s="10" t="s">
        <v>70</v>
      </c>
      <c r="E9" s="10" t="s">
        <v>69</v>
      </c>
      <c r="F9" s="14">
        <v>147</v>
      </c>
    </row>
    <row r="10" spans="1:6" x14ac:dyDescent="0.3">
      <c r="A10" s="9">
        <v>42206</v>
      </c>
      <c r="B10" s="10" t="s">
        <v>70</v>
      </c>
      <c r="C10" s="10" t="s">
        <v>69</v>
      </c>
      <c r="D10" s="10" t="s">
        <v>71</v>
      </c>
      <c r="E10" s="10" t="s">
        <v>69</v>
      </c>
      <c r="F10" s="14">
        <v>303</v>
      </c>
    </row>
    <row r="11" spans="1:6" x14ac:dyDescent="0.3">
      <c r="A11" s="9">
        <v>42209</v>
      </c>
      <c r="B11" s="10" t="s">
        <v>72</v>
      </c>
      <c r="C11" s="10" t="s">
        <v>73</v>
      </c>
      <c r="D11" s="10" t="s">
        <v>74</v>
      </c>
      <c r="E11" s="10" t="s">
        <v>69</v>
      </c>
      <c r="F11" s="14">
        <v>148</v>
      </c>
    </row>
    <row r="12" spans="1:6" x14ac:dyDescent="0.3">
      <c r="A12" s="9">
        <v>42209</v>
      </c>
      <c r="B12" s="10" t="s">
        <v>71</v>
      </c>
      <c r="C12" s="10" t="s">
        <v>69</v>
      </c>
      <c r="D12" s="10" t="s">
        <v>72</v>
      </c>
      <c r="E12" s="10" t="s">
        <v>73</v>
      </c>
      <c r="F12" s="14">
        <v>172</v>
      </c>
    </row>
    <row r="13" spans="1:6" x14ac:dyDescent="0.3">
      <c r="A13" s="9">
        <v>42210</v>
      </c>
      <c r="B13" s="10" t="s">
        <v>75</v>
      </c>
      <c r="C13" s="10" t="s">
        <v>76</v>
      </c>
      <c r="D13" s="10" t="s">
        <v>77</v>
      </c>
      <c r="E13" s="10" t="s">
        <v>78</v>
      </c>
      <c r="F13" s="14">
        <v>60</v>
      </c>
    </row>
    <row r="14" spans="1:6" x14ac:dyDescent="0.3">
      <c r="A14" s="9">
        <v>42210</v>
      </c>
      <c r="B14" s="10" t="s">
        <v>74</v>
      </c>
      <c r="C14" s="10" t="s">
        <v>69</v>
      </c>
      <c r="D14" s="10" t="s">
        <v>75</v>
      </c>
      <c r="E14" s="10" t="s">
        <v>76</v>
      </c>
      <c r="F14" s="14">
        <v>156</v>
      </c>
    </row>
    <row r="15" spans="1:6" x14ac:dyDescent="0.3">
      <c r="A15" s="9">
        <v>42211</v>
      </c>
      <c r="B15" s="10" t="s">
        <v>77</v>
      </c>
      <c r="C15" s="10" t="s">
        <v>78</v>
      </c>
      <c r="D15" s="10" t="s">
        <v>79</v>
      </c>
      <c r="E15" s="10" t="s">
        <v>78</v>
      </c>
      <c r="F15" s="14">
        <v>100</v>
      </c>
    </row>
    <row r="16" spans="1:6" x14ac:dyDescent="0.3">
      <c r="A16" s="9">
        <v>42213</v>
      </c>
      <c r="B16" s="10" t="s">
        <v>79</v>
      </c>
      <c r="C16" s="10" t="s">
        <v>78</v>
      </c>
      <c r="D16" s="10" t="s">
        <v>80</v>
      </c>
      <c r="E16" s="10" t="s">
        <v>81</v>
      </c>
      <c r="F16" s="14">
        <v>416</v>
      </c>
    </row>
    <row r="17" spans="1:6" x14ac:dyDescent="0.3">
      <c r="A17" s="9">
        <v>42215</v>
      </c>
      <c r="B17" s="10" t="s">
        <v>80</v>
      </c>
      <c r="C17" s="10" t="s">
        <v>81</v>
      </c>
      <c r="D17" s="10" t="s">
        <v>82</v>
      </c>
      <c r="E17" s="10" t="s">
        <v>81</v>
      </c>
      <c r="F17" s="14">
        <v>306</v>
      </c>
    </row>
    <row r="18" spans="1:6" x14ac:dyDescent="0.3">
      <c r="A18" s="9">
        <v>42228</v>
      </c>
      <c r="B18" s="10" t="s">
        <v>82</v>
      </c>
      <c r="C18" s="10" t="s">
        <v>81</v>
      </c>
      <c r="D18" s="10" t="s">
        <v>83</v>
      </c>
      <c r="E18" s="10" t="s">
        <v>81</v>
      </c>
      <c r="F18" s="14">
        <v>204</v>
      </c>
    </row>
    <row r="19" spans="1:6" x14ac:dyDescent="0.3">
      <c r="A19" s="9">
        <v>42229</v>
      </c>
      <c r="B19" s="10" t="s">
        <v>83</v>
      </c>
      <c r="C19" s="10" t="s">
        <v>81</v>
      </c>
      <c r="D19" s="10" t="s">
        <v>84</v>
      </c>
      <c r="E19" s="10" t="s">
        <v>81</v>
      </c>
      <c r="F19" s="14">
        <v>92</v>
      </c>
    </row>
    <row r="20" spans="1:6" x14ac:dyDescent="0.3">
      <c r="A20" s="9">
        <v>42230</v>
      </c>
      <c r="B20" s="10" t="s">
        <v>84</v>
      </c>
      <c r="C20" s="10" t="s">
        <v>81</v>
      </c>
      <c r="D20" s="10" t="s">
        <v>85</v>
      </c>
      <c r="E20" s="10" t="s">
        <v>86</v>
      </c>
      <c r="F20" s="14">
        <v>317</v>
      </c>
    </row>
    <row r="21" spans="1:6" x14ac:dyDescent="0.3">
      <c r="A21" s="9">
        <v>42234</v>
      </c>
      <c r="B21" s="10" t="s">
        <v>85</v>
      </c>
      <c r="C21" s="10" t="s">
        <v>86</v>
      </c>
      <c r="D21" s="10" t="s">
        <v>87</v>
      </c>
      <c r="E21" s="10" t="s">
        <v>86</v>
      </c>
      <c r="F21" s="14">
        <v>448</v>
      </c>
    </row>
    <row r="22" spans="1:6" x14ac:dyDescent="0.3">
      <c r="A22" s="9">
        <v>42235</v>
      </c>
      <c r="B22" s="10" t="s">
        <v>87</v>
      </c>
      <c r="C22" s="10" t="s">
        <v>86</v>
      </c>
      <c r="D22" s="10" t="s">
        <v>88</v>
      </c>
      <c r="E22" s="10" t="s">
        <v>86</v>
      </c>
      <c r="F22" s="14">
        <v>290</v>
      </c>
    </row>
    <row r="23" spans="1:6" x14ac:dyDescent="0.3">
      <c r="A23" s="9">
        <v>42237</v>
      </c>
      <c r="B23" s="10" t="s">
        <v>88</v>
      </c>
      <c r="C23" s="10" t="s">
        <v>86</v>
      </c>
      <c r="D23" s="10" t="s">
        <v>89</v>
      </c>
      <c r="E23" s="10" t="s">
        <v>86</v>
      </c>
      <c r="F23" s="14">
        <v>357</v>
      </c>
    </row>
    <row r="24" spans="1:6" x14ac:dyDescent="0.3">
      <c r="A24" s="9">
        <v>42238</v>
      </c>
      <c r="B24" s="10" t="s">
        <v>89</v>
      </c>
      <c r="C24" s="10" t="s">
        <v>86</v>
      </c>
      <c r="D24" s="10" t="s">
        <v>90</v>
      </c>
      <c r="E24" s="10" t="s">
        <v>86</v>
      </c>
      <c r="F24" s="14">
        <v>291</v>
      </c>
    </row>
    <row r="25" spans="1:6" x14ac:dyDescent="0.3">
      <c r="A25" s="9">
        <v>42239</v>
      </c>
      <c r="B25" s="10" t="s">
        <v>90</v>
      </c>
      <c r="C25" s="10" t="s">
        <v>86</v>
      </c>
      <c r="D25" s="10" t="s">
        <v>91</v>
      </c>
      <c r="E25" s="10" t="s">
        <v>86</v>
      </c>
      <c r="F25" s="14">
        <v>336</v>
      </c>
    </row>
    <row r="26" spans="1:6" x14ac:dyDescent="0.3">
      <c r="A26" s="9">
        <v>42241</v>
      </c>
      <c r="B26" s="10" t="s">
        <v>91</v>
      </c>
      <c r="C26" s="10" t="s">
        <v>86</v>
      </c>
      <c r="D26" s="10" t="s">
        <v>92</v>
      </c>
      <c r="E26" s="10" t="s">
        <v>86</v>
      </c>
      <c r="F26" s="14">
        <v>519</v>
      </c>
    </row>
    <row r="27" spans="1:6" x14ac:dyDescent="0.3">
      <c r="A27" s="9">
        <v>42243</v>
      </c>
      <c r="B27" s="10" t="s">
        <v>93</v>
      </c>
      <c r="C27" s="10" t="s">
        <v>94</v>
      </c>
      <c r="D27" s="10" t="s">
        <v>95</v>
      </c>
      <c r="E27" s="10" t="s">
        <v>94</v>
      </c>
      <c r="F27" s="14">
        <v>147</v>
      </c>
    </row>
    <row r="28" spans="1:6" x14ac:dyDescent="0.3">
      <c r="A28" s="9">
        <v>42245</v>
      </c>
      <c r="B28" s="10" t="s">
        <v>95</v>
      </c>
      <c r="C28" s="10" t="s">
        <v>94</v>
      </c>
      <c r="D28" s="10" t="s">
        <v>96</v>
      </c>
      <c r="E28" s="10" t="s">
        <v>94</v>
      </c>
      <c r="F28" s="14">
        <v>323</v>
      </c>
    </row>
    <row r="29" spans="1:6" x14ac:dyDescent="0.3">
      <c r="A29" s="9">
        <v>42246</v>
      </c>
      <c r="B29" s="10" t="s">
        <v>97</v>
      </c>
      <c r="C29" s="10" t="s">
        <v>94</v>
      </c>
      <c r="D29" s="10" t="s">
        <v>98</v>
      </c>
      <c r="E29" s="10" t="s">
        <v>94</v>
      </c>
      <c r="F29" s="14">
        <v>339</v>
      </c>
    </row>
    <row r="30" spans="1:6" x14ac:dyDescent="0.3">
      <c r="A30" s="9">
        <v>42247</v>
      </c>
      <c r="B30" s="10" t="s">
        <v>98</v>
      </c>
      <c r="C30" s="10" t="s">
        <v>94</v>
      </c>
      <c r="D30" s="10" t="s">
        <v>99</v>
      </c>
      <c r="E30" s="10" t="s">
        <v>94</v>
      </c>
      <c r="F30" s="14">
        <v>150</v>
      </c>
    </row>
    <row r="31" spans="1:6" x14ac:dyDescent="0.3">
      <c r="A31" s="9">
        <v>42250</v>
      </c>
      <c r="B31" s="10" t="s">
        <v>100</v>
      </c>
      <c r="C31" s="10" t="s">
        <v>94</v>
      </c>
      <c r="D31" s="10" t="s">
        <v>101</v>
      </c>
      <c r="E31" s="10" t="s">
        <v>94</v>
      </c>
      <c r="F31" s="14">
        <v>244</v>
      </c>
    </row>
    <row r="32" spans="1:6" x14ac:dyDescent="0.3">
      <c r="A32" s="9">
        <v>42251</v>
      </c>
      <c r="B32" s="10" t="s">
        <v>101</v>
      </c>
      <c r="C32" s="10" t="s">
        <v>94</v>
      </c>
      <c r="D32" s="10" t="s">
        <v>102</v>
      </c>
      <c r="E32" s="10" t="s">
        <v>94</v>
      </c>
      <c r="F32" s="14">
        <v>216</v>
      </c>
    </row>
    <row r="33" spans="1:6" x14ac:dyDescent="0.3">
      <c r="A33" s="9">
        <v>42253</v>
      </c>
      <c r="B33" s="10" t="s">
        <v>102</v>
      </c>
      <c r="C33" s="10" t="s">
        <v>94</v>
      </c>
      <c r="D33" s="10" t="s">
        <v>103</v>
      </c>
      <c r="E33" s="10" t="s">
        <v>94</v>
      </c>
      <c r="F33" s="14">
        <v>315</v>
      </c>
    </row>
    <row r="34" spans="1:6" x14ac:dyDescent="0.3">
      <c r="A34" s="9">
        <v>42256</v>
      </c>
      <c r="B34" s="10" t="s">
        <v>103</v>
      </c>
      <c r="C34" s="10" t="s">
        <v>94</v>
      </c>
      <c r="D34" s="10" t="s">
        <v>104</v>
      </c>
      <c r="E34" s="10" t="s">
        <v>94</v>
      </c>
      <c r="F34" s="14">
        <v>441</v>
      </c>
    </row>
    <row r="35" spans="1:6" x14ac:dyDescent="0.3">
      <c r="A35" s="9">
        <v>42258</v>
      </c>
      <c r="B35" s="10" t="s">
        <v>104</v>
      </c>
      <c r="C35" s="10" t="s">
        <v>94</v>
      </c>
      <c r="D35" s="10" t="s">
        <v>105</v>
      </c>
      <c r="E35" s="10" t="s">
        <v>94</v>
      </c>
      <c r="F35" s="14">
        <v>585</v>
      </c>
    </row>
    <row r="36" spans="1:6" x14ac:dyDescent="0.3">
      <c r="A36" s="9">
        <v>42259</v>
      </c>
      <c r="B36" s="10" t="s">
        <v>106</v>
      </c>
      <c r="C36" s="10" t="s">
        <v>94</v>
      </c>
      <c r="D36" s="10" t="s">
        <v>107</v>
      </c>
      <c r="E36" s="10" t="s">
        <v>108</v>
      </c>
      <c r="F36" s="14">
        <v>218</v>
      </c>
    </row>
    <row r="37" spans="1:6" x14ac:dyDescent="0.3">
      <c r="A37" s="9">
        <v>42269</v>
      </c>
      <c r="B37" s="10" t="s">
        <v>109</v>
      </c>
      <c r="C37" s="10" t="s">
        <v>108</v>
      </c>
      <c r="D37" s="10" t="s">
        <v>110</v>
      </c>
      <c r="E37" s="10" t="s">
        <v>111</v>
      </c>
      <c r="F37" s="14">
        <v>2974</v>
      </c>
    </row>
    <row r="38" spans="1:6" x14ac:dyDescent="0.3">
      <c r="A38" s="9">
        <v>42279</v>
      </c>
      <c r="B38" s="10" t="s">
        <v>110</v>
      </c>
      <c r="C38" s="10" t="s">
        <v>111</v>
      </c>
      <c r="D38" s="10" t="s">
        <v>112</v>
      </c>
      <c r="E38" s="10" t="s">
        <v>111</v>
      </c>
      <c r="F38" s="14">
        <v>350</v>
      </c>
    </row>
    <row r="39" spans="1:6" x14ac:dyDescent="0.3">
      <c r="A39" s="9">
        <v>42281</v>
      </c>
      <c r="B39" s="10" t="s">
        <v>112</v>
      </c>
      <c r="C39" s="10" t="s">
        <v>111</v>
      </c>
      <c r="D39" s="10" t="s">
        <v>113</v>
      </c>
      <c r="E39" s="10" t="s">
        <v>114</v>
      </c>
      <c r="F39" s="14">
        <v>192</v>
      </c>
    </row>
    <row r="40" spans="1:6" x14ac:dyDescent="0.3">
      <c r="A40" s="9">
        <v>42284</v>
      </c>
      <c r="B40" s="10" t="s">
        <v>113</v>
      </c>
      <c r="C40" s="10" t="s">
        <v>114</v>
      </c>
      <c r="D40" s="10" t="s">
        <v>115</v>
      </c>
      <c r="E40" s="10" t="s">
        <v>114</v>
      </c>
      <c r="F40" s="14">
        <v>201</v>
      </c>
    </row>
    <row r="41" spans="1:6" x14ac:dyDescent="0.3">
      <c r="A41" s="9">
        <v>42285</v>
      </c>
      <c r="B41" s="10" t="s">
        <v>115</v>
      </c>
      <c r="C41" s="10" t="s">
        <v>114</v>
      </c>
      <c r="D41" s="10" t="s">
        <v>116</v>
      </c>
      <c r="E41" s="10" t="s">
        <v>114</v>
      </c>
      <c r="F41" s="14">
        <v>307</v>
      </c>
    </row>
    <row r="42" spans="1:6" x14ac:dyDescent="0.3">
      <c r="A42" s="9">
        <v>42286</v>
      </c>
      <c r="B42" s="10" t="s">
        <v>116</v>
      </c>
      <c r="C42" s="10" t="s">
        <v>114</v>
      </c>
      <c r="D42" s="10" t="s">
        <v>117</v>
      </c>
      <c r="E42" s="10" t="s">
        <v>114</v>
      </c>
      <c r="F42" s="14">
        <v>280</v>
      </c>
    </row>
    <row r="43" spans="1:6" x14ac:dyDescent="0.3">
      <c r="A43" s="9">
        <v>42289</v>
      </c>
      <c r="B43" s="10" t="s">
        <v>117</v>
      </c>
      <c r="C43" s="10" t="s">
        <v>114</v>
      </c>
      <c r="D43" s="10" t="s">
        <v>118</v>
      </c>
      <c r="E43" s="10" t="s">
        <v>114</v>
      </c>
      <c r="F43" s="14">
        <v>202</v>
      </c>
    </row>
    <row r="44" spans="1:6" x14ac:dyDescent="0.3">
      <c r="A44" s="9">
        <v>42291</v>
      </c>
      <c r="B44" s="10" t="s">
        <v>118</v>
      </c>
      <c r="C44" s="10" t="s">
        <v>114</v>
      </c>
      <c r="D44" s="10" t="s">
        <v>119</v>
      </c>
      <c r="E44" s="10" t="s">
        <v>114</v>
      </c>
      <c r="F44" s="14">
        <v>108</v>
      </c>
    </row>
    <row r="45" spans="1:6" x14ac:dyDescent="0.3">
      <c r="A45" s="9">
        <v>42292</v>
      </c>
      <c r="B45" s="10" t="s">
        <v>119</v>
      </c>
      <c r="C45" s="10" t="s">
        <v>114</v>
      </c>
      <c r="D45" s="10" t="s">
        <v>120</v>
      </c>
      <c r="E45" s="10" t="s">
        <v>121</v>
      </c>
      <c r="F45" s="14">
        <v>135</v>
      </c>
    </row>
    <row r="46" spans="1:6" x14ac:dyDescent="0.3">
      <c r="A46" s="9">
        <v>42293</v>
      </c>
      <c r="B46" s="10" t="s">
        <v>120</v>
      </c>
      <c r="C46" s="10" t="s">
        <v>121</v>
      </c>
      <c r="D46" s="10" t="s">
        <v>122</v>
      </c>
      <c r="E46" s="10" t="s">
        <v>121</v>
      </c>
      <c r="F46" s="14">
        <v>349</v>
      </c>
    </row>
    <row r="47" spans="1:6" x14ac:dyDescent="0.3">
      <c r="A47" s="9">
        <v>42294</v>
      </c>
      <c r="B47" s="10" t="s">
        <v>122</v>
      </c>
      <c r="C47" s="10" t="s">
        <v>121</v>
      </c>
      <c r="D47" s="10" t="s">
        <v>123</v>
      </c>
      <c r="E47" s="10" t="s">
        <v>121</v>
      </c>
      <c r="F47" s="14">
        <v>152</v>
      </c>
    </row>
    <row r="48" spans="1:6" x14ac:dyDescent="0.3">
      <c r="A48" s="9">
        <v>42295</v>
      </c>
      <c r="B48" s="10" t="s">
        <v>123</v>
      </c>
      <c r="C48" s="10" t="s">
        <v>121</v>
      </c>
      <c r="D48" s="10" t="s">
        <v>124</v>
      </c>
      <c r="E48" s="10" t="s">
        <v>121</v>
      </c>
      <c r="F48" s="14">
        <v>238</v>
      </c>
    </row>
    <row r="49" spans="1:6" x14ac:dyDescent="0.3">
      <c r="A49" s="9">
        <v>42297</v>
      </c>
      <c r="B49" s="10" t="s">
        <v>124</v>
      </c>
      <c r="C49" s="10" t="s">
        <v>121</v>
      </c>
      <c r="D49" s="10" t="s">
        <v>125</v>
      </c>
      <c r="E49" s="10" t="s">
        <v>121</v>
      </c>
      <c r="F49" s="14">
        <v>326</v>
      </c>
    </row>
    <row r="50" spans="1:6" x14ac:dyDescent="0.3">
      <c r="A50" s="9">
        <v>42298</v>
      </c>
      <c r="B50" s="10" t="s">
        <v>125</v>
      </c>
      <c r="C50" s="10" t="s">
        <v>121</v>
      </c>
      <c r="D50" s="10" t="s">
        <v>126</v>
      </c>
      <c r="E50" s="10" t="s">
        <v>121</v>
      </c>
      <c r="F50" s="14">
        <v>279</v>
      </c>
    </row>
    <row r="51" spans="1:6" x14ac:dyDescent="0.3">
      <c r="A51" s="9">
        <v>42299</v>
      </c>
      <c r="B51" s="10" t="s">
        <v>126</v>
      </c>
      <c r="C51" s="10" t="s">
        <v>121</v>
      </c>
      <c r="D51" s="10" t="s">
        <v>127</v>
      </c>
      <c r="E51" s="10" t="s">
        <v>121</v>
      </c>
      <c r="F51" s="14">
        <v>377</v>
      </c>
    </row>
    <row r="52" spans="1:6" x14ac:dyDescent="0.3">
      <c r="A52" s="9">
        <v>42300</v>
      </c>
      <c r="B52" s="10" t="s">
        <v>127</v>
      </c>
      <c r="C52" s="10" t="s">
        <v>121</v>
      </c>
      <c r="D52" s="10" t="s">
        <v>128</v>
      </c>
      <c r="E52" s="10" t="s">
        <v>129</v>
      </c>
      <c r="F52" s="14">
        <v>279</v>
      </c>
    </row>
    <row r="53" spans="1:6" x14ac:dyDescent="0.3">
      <c r="A53" s="9">
        <v>42301</v>
      </c>
      <c r="B53" s="10" t="s">
        <v>128</v>
      </c>
      <c r="C53" s="10" t="s">
        <v>129</v>
      </c>
      <c r="D53" s="10" t="s">
        <v>130</v>
      </c>
      <c r="E53" s="10" t="s">
        <v>129</v>
      </c>
      <c r="F53" s="14">
        <v>392</v>
      </c>
    </row>
    <row r="54" spans="1:6" x14ac:dyDescent="0.3">
      <c r="A54" s="9">
        <v>42302</v>
      </c>
      <c r="B54" s="10" t="s">
        <v>130</v>
      </c>
      <c r="C54" s="10" t="s">
        <v>129</v>
      </c>
      <c r="D54" s="10" t="s">
        <v>131</v>
      </c>
      <c r="E54" s="10" t="s">
        <v>129</v>
      </c>
      <c r="F54" s="14">
        <v>261</v>
      </c>
    </row>
    <row r="55" spans="1:6" x14ac:dyDescent="0.3">
      <c r="A55" s="9">
        <v>42303</v>
      </c>
      <c r="B55" s="10" t="s">
        <v>131</v>
      </c>
      <c r="C55" s="10" t="s">
        <v>129</v>
      </c>
      <c r="D55" s="10" t="s">
        <v>132</v>
      </c>
      <c r="E55" s="10" t="s">
        <v>129</v>
      </c>
      <c r="F55" s="14">
        <v>168</v>
      </c>
    </row>
    <row r="56" spans="1:6" x14ac:dyDescent="0.3">
      <c r="A56" s="9">
        <v>42313</v>
      </c>
      <c r="B56" s="10" t="s">
        <v>132</v>
      </c>
      <c r="C56" s="10" t="s">
        <v>129</v>
      </c>
      <c r="D56" s="10" t="s">
        <v>133</v>
      </c>
      <c r="E56" s="10" t="s">
        <v>129</v>
      </c>
      <c r="F56" s="14">
        <v>582</v>
      </c>
    </row>
    <row r="57" spans="1:6" x14ac:dyDescent="0.3">
      <c r="A57" s="9">
        <v>42314</v>
      </c>
      <c r="B57" s="10" t="s">
        <v>133</v>
      </c>
      <c r="C57" s="10" t="s">
        <v>129</v>
      </c>
      <c r="D57" s="10" t="s">
        <v>134</v>
      </c>
      <c r="E57" s="10" t="s">
        <v>129</v>
      </c>
      <c r="F57" s="14">
        <v>518</v>
      </c>
    </row>
    <row r="58" spans="1:6" x14ac:dyDescent="0.3">
      <c r="A58" s="9">
        <v>42315</v>
      </c>
      <c r="B58" s="10" t="s">
        <v>134</v>
      </c>
      <c r="C58" s="10" t="s">
        <v>129</v>
      </c>
      <c r="D58" s="10" t="s">
        <v>135</v>
      </c>
      <c r="E58" s="10" t="s">
        <v>136</v>
      </c>
      <c r="F58" s="14">
        <v>282</v>
      </c>
    </row>
    <row r="59" spans="1:6" x14ac:dyDescent="0.3">
      <c r="A59" s="9">
        <v>42322</v>
      </c>
      <c r="B59" s="10" t="s">
        <v>135</v>
      </c>
      <c r="C59" s="10" t="s">
        <v>136</v>
      </c>
      <c r="D59" s="10" t="s">
        <v>137</v>
      </c>
      <c r="E59" s="10" t="s">
        <v>136</v>
      </c>
      <c r="F59" s="14">
        <v>360</v>
      </c>
    </row>
    <row r="60" spans="1:6" x14ac:dyDescent="0.3">
      <c r="A60" s="9">
        <v>42326</v>
      </c>
      <c r="B60" s="10" t="s">
        <v>137</v>
      </c>
      <c r="C60" s="10" t="s">
        <v>136</v>
      </c>
      <c r="D60" s="10" t="s">
        <v>138</v>
      </c>
      <c r="E60" s="10" t="s">
        <v>136</v>
      </c>
      <c r="F60" s="14">
        <v>50</v>
      </c>
    </row>
    <row r="61" spans="1:6" x14ac:dyDescent="0.3">
      <c r="A61" s="9">
        <v>42327</v>
      </c>
      <c r="B61" s="10" t="s">
        <v>139</v>
      </c>
      <c r="C61" s="10" t="s">
        <v>136</v>
      </c>
      <c r="D61" s="10" t="s">
        <v>140</v>
      </c>
      <c r="E61" s="10" t="s">
        <v>163</v>
      </c>
      <c r="F61" s="14">
        <v>173</v>
      </c>
    </row>
    <row r="62" spans="1:6" x14ac:dyDescent="0.3">
      <c r="A62" s="9">
        <v>42328</v>
      </c>
      <c r="B62" s="10" t="s">
        <v>140</v>
      </c>
      <c r="C62" s="10" t="s">
        <v>163</v>
      </c>
      <c r="D62" s="10" t="s">
        <v>141</v>
      </c>
      <c r="E62" s="10" t="s">
        <v>163</v>
      </c>
      <c r="F62" s="14">
        <v>158</v>
      </c>
    </row>
    <row r="63" spans="1:6" x14ac:dyDescent="0.3">
      <c r="A63" s="9">
        <v>42330</v>
      </c>
      <c r="B63" s="10" t="s">
        <v>141</v>
      </c>
      <c r="C63" s="10" t="s">
        <v>163</v>
      </c>
      <c r="D63" s="10" t="s">
        <v>142</v>
      </c>
      <c r="E63" s="10" t="s">
        <v>163</v>
      </c>
      <c r="F63" s="14">
        <v>213</v>
      </c>
    </row>
    <row r="64" spans="1:6" x14ac:dyDescent="0.3">
      <c r="A64" s="9">
        <v>42331</v>
      </c>
      <c r="B64" s="10" t="s">
        <v>142</v>
      </c>
      <c r="C64" s="10" t="s">
        <v>163</v>
      </c>
      <c r="D64" s="10" t="s">
        <v>143</v>
      </c>
      <c r="E64" s="10" t="s">
        <v>163</v>
      </c>
      <c r="F64" s="14">
        <v>274</v>
      </c>
    </row>
    <row r="65" spans="1:6" x14ac:dyDescent="0.3">
      <c r="A65" s="9">
        <v>42332</v>
      </c>
      <c r="B65" s="10" t="s">
        <v>143</v>
      </c>
      <c r="C65" s="10" t="s">
        <v>163</v>
      </c>
      <c r="D65" s="10" t="s">
        <v>144</v>
      </c>
      <c r="E65" s="10" t="s">
        <v>163</v>
      </c>
      <c r="F65" s="14">
        <v>293</v>
      </c>
    </row>
    <row r="66" spans="1:6" x14ac:dyDescent="0.3">
      <c r="A66" s="9">
        <v>42333</v>
      </c>
      <c r="B66" s="10" t="s">
        <v>144</v>
      </c>
      <c r="C66" s="10" t="s">
        <v>163</v>
      </c>
      <c r="D66" s="10" t="s">
        <v>145</v>
      </c>
      <c r="E66" s="10" t="s">
        <v>163</v>
      </c>
      <c r="F66" s="14">
        <v>355</v>
      </c>
    </row>
    <row r="67" spans="1:6" x14ac:dyDescent="0.3">
      <c r="A67" s="9">
        <v>42334</v>
      </c>
      <c r="B67" s="10" t="s">
        <v>145</v>
      </c>
      <c r="C67" s="10" t="s">
        <v>163</v>
      </c>
      <c r="D67" s="10" t="s">
        <v>146</v>
      </c>
      <c r="E67" s="10" t="s">
        <v>163</v>
      </c>
      <c r="F67" s="14">
        <v>343</v>
      </c>
    </row>
    <row r="68" spans="1:6" x14ac:dyDescent="0.3">
      <c r="A68" s="9">
        <v>42336</v>
      </c>
      <c r="B68" s="10" t="s">
        <v>146</v>
      </c>
      <c r="C68" s="10" t="s">
        <v>163</v>
      </c>
      <c r="D68" s="10" t="s">
        <v>147</v>
      </c>
      <c r="E68" s="10" t="s">
        <v>163</v>
      </c>
      <c r="F68" s="14">
        <v>467</v>
      </c>
    </row>
    <row r="69" spans="1:6" x14ac:dyDescent="0.3">
      <c r="A69" s="9">
        <v>42339</v>
      </c>
      <c r="B69" s="10" t="s">
        <v>147</v>
      </c>
      <c r="C69" s="10" t="s">
        <v>163</v>
      </c>
      <c r="D69" s="10" t="s">
        <v>148</v>
      </c>
      <c r="E69" s="10" t="s">
        <v>163</v>
      </c>
      <c r="F69" s="14">
        <v>416</v>
      </c>
    </row>
    <row r="70" spans="1:6" x14ac:dyDescent="0.3">
      <c r="A70" s="9">
        <v>42340</v>
      </c>
      <c r="B70" s="10" t="s">
        <v>148</v>
      </c>
      <c r="C70" s="10" t="s">
        <v>163</v>
      </c>
      <c r="D70" s="10" t="s">
        <v>149</v>
      </c>
      <c r="E70" s="10" t="s">
        <v>163</v>
      </c>
      <c r="F70" s="14">
        <v>60</v>
      </c>
    </row>
    <row r="71" spans="1:6" x14ac:dyDescent="0.3">
      <c r="A71" s="9">
        <v>42341</v>
      </c>
      <c r="B71" s="10" t="s">
        <v>149</v>
      </c>
      <c r="C71" s="10" t="s">
        <v>163</v>
      </c>
      <c r="D71" s="10" t="s">
        <v>150</v>
      </c>
      <c r="E71" s="10" t="s">
        <v>163</v>
      </c>
      <c r="F71" s="14">
        <v>458</v>
      </c>
    </row>
    <row r="72" spans="1:6" ht="15" thickBot="1" x14ac:dyDescent="0.35">
      <c r="A72" s="11">
        <v>42342</v>
      </c>
      <c r="B72" s="12" t="s">
        <v>150</v>
      </c>
      <c r="C72" s="12" t="s">
        <v>163</v>
      </c>
      <c r="D72" s="12" t="s">
        <v>164</v>
      </c>
      <c r="E72" s="12" t="s">
        <v>163</v>
      </c>
      <c r="F72" s="15">
        <v>374</v>
      </c>
    </row>
  </sheetData>
  <conditionalFormatting sqref="A2:F72">
    <cfRule type="expression" dxfId="2" priority="2">
      <formula>OR(ISNUMBER(SEARCH("[", $B2)), ISNUMBER(SEARCH("]", $B2)))</formula>
    </cfRule>
  </conditionalFormatting>
  <conditionalFormatting sqref="D41">
    <cfRule type="expression" dxfId="3" priority="1">
      <formula>OR(ISNUMBER(SEARCH("[", $C9)), ISNUMBER(SEARCH("]", $C9)))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Info</vt:lpstr>
      <vt:lpstr>Separating Data</vt:lpstr>
      <vt:lpstr>Sorting by Date</vt:lpstr>
      <vt:lpstr>Cleaning Up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Dumas</dc:creator>
  <cp:lastModifiedBy>Florian Dumas</cp:lastModifiedBy>
  <dcterms:created xsi:type="dcterms:W3CDTF">2025-03-09T09:10:30Z</dcterms:created>
  <dcterms:modified xsi:type="dcterms:W3CDTF">2025-03-10T15:33:52Z</dcterms:modified>
</cp:coreProperties>
</file>