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analystData\excelFiles\DONOTTOUCH\"/>
    </mc:Choice>
  </mc:AlternateContent>
  <xr:revisionPtr revIDLastSave="0" documentId="13_ncr:1_{0B87722D-DEEB-4967-AE0F-686F0ECC474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Player's stats" sheetId="1" r:id="rId1"/>
    <sheet name="Team stats" sheetId="3" r:id="rId2"/>
    <sheet name="Champions Played Stats" sheetId="6" r:id="rId3"/>
    <sheet name="Game Data" sheetId="2" r:id="rId4"/>
    <sheet name="Vision Data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Q4" i="2" l="1"/>
  <c r="BN4" i="2"/>
  <c r="BK4" i="2"/>
  <c r="T15" i="3"/>
  <c r="O15" i="3"/>
  <c r="J15" i="3"/>
  <c r="L8" i="3"/>
  <c r="AZ3" i="2"/>
  <c r="B75" i="1" l="1"/>
  <c r="B74" i="1"/>
  <c r="B73" i="1"/>
  <c r="B72" i="1"/>
  <c r="B71" i="1"/>
  <c r="B59" i="1"/>
  <c r="B58" i="1"/>
  <c r="B57" i="1"/>
  <c r="B56" i="1"/>
  <c r="B55" i="1"/>
  <c r="I59" i="1"/>
  <c r="I58" i="1"/>
  <c r="I57" i="1"/>
  <c r="I56" i="1"/>
  <c r="I55" i="1"/>
  <c r="I46" i="1"/>
  <c r="I45" i="1"/>
  <c r="I44" i="1"/>
  <c r="I43" i="1"/>
  <c r="I42" i="1"/>
  <c r="B46" i="1"/>
  <c r="B45" i="1"/>
  <c r="B44" i="1"/>
  <c r="B43" i="1"/>
  <c r="B42" i="1"/>
  <c r="B27" i="1"/>
  <c r="B26" i="1"/>
  <c r="B25" i="1"/>
  <c r="B24" i="1"/>
  <c r="B23" i="1"/>
  <c r="I27" i="1"/>
  <c r="I26" i="1"/>
  <c r="I25" i="1"/>
  <c r="I24" i="1"/>
  <c r="I23" i="1"/>
  <c r="P27" i="1"/>
  <c r="P26" i="1"/>
  <c r="P25" i="1"/>
  <c r="P24" i="1"/>
  <c r="P23" i="1"/>
  <c r="P14" i="1"/>
  <c r="P13" i="1"/>
  <c r="P12" i="1"/>
  <c r="P11" i="1"/>
  <c r="P10" i="1"/>
  <c r="I14" i="1"/>
  <c r="I13" i="1"/>
  <c r="I12" i="1"/>
  <c r="I11" i="1"/>
  <c r="I10" i="1"/>
  <c r="B25" i="3" l="1"/>
  <c r="AS5" i="2" l="1"/>
  <c r="AT5" i="2"/>
  <c r="AU5" i="2"/>
  <c r="AV5" i="2"/>
  <c r="AW5" i="2"/>
  <c r="AS6" i="2"/>
  <c r="AT6" i="2"/>
  <c r="AU6" i="2"/>
  <c r="AV6" i="2"/>
  <c r="AW6" i="2"/>
  <c r="AS7" i="2"/>
  <c r="AT7" i="2"/>
  <c r="AU7" i="2"/>
  <c r="AV7" i="2"/>
  <c r="AW7" i="2"/>
  <c r="AS8" i="2"/>
  <c r="AT8" i="2"/>
  <c r="AU8" i="2"/>
  <c r="AV8" i="2"/>
  <c r="AW8" i="2"/>
  <c r="AS9" i="2"/>
  <c r="AT9" i="2"/>
  <c r="AU9" i="2"/>
  <c r="AV9" i="2"/>
  <c r="AW9" i="2"/>
  <c r="AS10" i="2"/>
  <c r="AT10" i="2"/>
  <c r="AU10" i="2"/>
  <c r="AV10" i="2"/>
  <c r="AW10" i="2"/>
  <c r="AS11" i="2"/>
  <c r="AT11" i="2"/>
  <c r="AU11" i="2"/>
  <c r="AV11" i="2"/>
  <c r="AW11" i="2"/>
  <c r="AS12" i="2"/>
  <c r="AT12" i="2"/>
  <c r="AU12" i="2"/>
  <c r="AV12" i="2"/>
  <c r="AW12" i="2"/>
  <c r="AS13" i="2"/>
  <c r="AT13" i="2"/>
  <c r="AU13" i="2"/>
  <c r="AV13" i="2"/>
  <c r="AW13" i="2"/>
  <c r="AS14" i="2"/>
  <c r="AT14" i="2"/>
  <c r="AU14" i="2"/>
  <c r="AV14" i="2"/>
  <c r="AW14" i="2"/>
  <c r="AS15" i="2"/>
  <c r="AT15" i="2"/>
  <c r="AU15" i="2"/>
  <c r="AV15" i="2"/>
  <c r="AW15" i="2"/>
  <c r="AS16" i="2"/>
  <c r="AT16" i="2"/>
  <c r="AU16" i="2"/>
  <c r="AV16" i="2"/>
  <c r="AW16" i="2"/>
  <c r="I33" i="3" l="1"/>
  <c r="I32" i="3"/>
  <c r="Z19" i="6" l="1"/>
  <c r="Y19" i="6"/>
  <c r="U19" i="6"/>
  <c r="T19" i="6"/>
  <c r="P19" i="6"/>
  <c r="O19" i="6"/>
  <c r="K19" i="6"/>
  <c r="J19" i="6"/>
  <c r="F19" i="6"/>
  <c r="E19" i="6"/>
  <c r="AA18" i="6"/>
  <c r="W18" i="6"/>
  <c r="V18" i="6"/>
  <c r="R18" i="6"/>
  <c r="Q18" i="6"/>
  <c r="M18" i="6"/>
  <c r="L18" i="6"/>
  <c r="H18" i="6"/>
  <c r="G18" i="6"/>
  <c r="C18" i="6"/>
  <c r="AA17" i="6"/>
  <c r="W17" i="6"/>
  <c r="V17" i="6"/>
  <c r="R17" i="6"/>
  <c r="Q17" i="6"/>
  <c r="M17" i="6"/>
  <c r="L17" i="6"/>
  <c r="H17" i="6"/>
  <c r="G17" i="6"/>
  <c r="C17" i="6"/>
  <c r="AA16" i="6"/>
  <c r="W16" i="6"/>
  <c r="V16" i="6"/>
  <c r="R16" i="6"/>
  <c r="Q16" i="6"/>
  <c r="M16" i="6"/>
  <c r="L16" i="6"/>
  <c r="H16" i="6"/>
  <c r="G16" i="6"/>
  <c r="C16" i="6"/>
  <c r="AA15" i="6"/>
  <c r="W15" i="6"/>
  <c r="V15" i="6"/>
  <c r="R15" i="6"/>
  <c r="Q15" i="6"/>
  <c r="M15" i="6"/>
  <c r="L15" i="6"/>
  <c r="H15" i="6"/>
  <c r="G15" i="6"/>
  <c r="C15" i="6"/>
  <c r="AA14" i="6"/>
  <c r="W14" i="6"/>
  <c r="V14" i="6"/>
  <c r="R14" i="6"/>
  <c r="Q14" i="6"/>
  <c r="M14" i="6"/>
  <c r="L14" i="6"/>
  <c r="H14" i="6"/>
  <c r="G14" i="6"/>
  <c r="C14" i="6"/>
  <c r="AA13" i="6"/>
  <c r="W13" i="6"/>
  <c r="V13" i="6"/>
  <c r="R13" i="6"/>
  <c r="Q13" i="6"/>
  <c r="M13" i="6"/>
  <c r="L13" i="6"/>
  <c r="H13" i="6"/>
  <c r="G13" i="6"/>
  <c r="C13" i="6"/>
  <c r="AA12" i="6"/>
  <c r="W12" i="6"/>
  <c r="V12" i="6"/>
  <c r="R12" i="6"/>
  <c r="Q12" i="6"/>
  <c r="M12" i="6"/>
  <c r="L12" i="6"/>
  <c r="H12" i="6"/>
  <c r="G12" i="6"/>
  <c r="C12" i="6"/>
  <c r="AA11" i="6"/>
  <c r="W11" i="6"/>
  <c r="V11" i="6"/>
  <c r="R11" i="6"/>
  <c r="Q11" i="6"/>
  <c r="M11" i="6"/>
  <c r="L11" i="6"/>
  <c r="H11" i="6"/>
  <c r="G11" i="6"/>
  <c r="C11" i="6"/>
  <c r="AA10" i="6"/>
  <c r="W10" i="6"/>
  <c r="V10" i="6"/>
  <c r="R10" i="6"/>
  <c r="Q10" i="6"/>
  <c r="M10" i="6"/>
  <c r="L10" i="6"/>
  <c r="H10" i="6"/>
  <c r="G10" i="6"/>
  <c r="C10" i="6"/>
  <c r="AA9" i="6"/>
  <c r="W9" i="6"/>
  <c r="V9" i="6"/>
  <c r="R9" i="6"/>
  <c r="Q9" i="6"/>
  <c r="M9" i="6"/>
  <c r="L9" i="6"/>
  <c r="H9" i="6"/>
  <c r="G9" i="6"/>
  <c r="C9" i="6"/>
  <c r="AA8" i="6"/>
  <c r="W8" i="6"/>
  <c r="V8" i="6"/>
  <c r="R8" i="6"/>
  <c r="Q8" i="6"/>
  <c r="M8" i="6"/>
  <c r="L8" i="6"/>
  <c r="H8" i="6"/>
  <c r="G8" i="6"/>
  <c r="C8" i="6"/>
  <c r="AA7" i="6"/>
  <c r="W7" i="6"/>
  <c r="V7" i="6"/>
  <c r="R7" i="6"/>
  <c r="Q7" i="6"/>
  <c r="M7" i="6"/>
  <c r="L7" i="6"/>
  <c r="H7" i="6"/>
  <c r="G7" i="6"/>
  <c r="C7" i="6"/>
  <c r="AA6" i="6"/>
  <c r="W6" i="6"/>
  <c r="V6" i="6"/>
  <c r="R6" i="6"/>
  <c r="Q6" i="6"/>
  <c r="M6" i="6"/>
  <c r="L6" i="6"/>
  <c r="H6" i="6"/>
  <c r="G6" i="6"/>
  <c r="C6" i="6"/>
  <c r="AA5" i="6"/>
  <c r="W5" i="6"/>
  <c r="V5" i="6"/>
  <c r="R5" i="6"/>
  <c r="Q5" i="6"/>
  <c r="M5" i="6"/>
  <c r="L5" i="6"/>
  <c r="H5" i="6"/>
  <c r="G5" i="6"/>
  <c r="C5" i="6"/>
  <c r="W3" i="6"/>
  <c r="R3" i="6"/>
  <c r="M3" i="6"/>
  <c r="H3" i="6"/>
  <c r="C3" i="6"/>
  <c r="Q35" i="4"/>
  <c r="E75" i="1" s="1"/>
  <c r="P35" i="4"/>
  <c r="D75" i="1" s="1"/>
  <c r="O35" i="4"/>
  <c r="C75" i="1" s="1"/>
  <c r="N35" i="4"/>
  <c r="E74" i="1" s="1"/>
  <c r="M35" i="4"/>
  <c r="D74" i="1" s="1"/>
  <c r="L35" i="4"/>
  <c r="C74" i="1" s="1"/>
  <c r="K35" i="4"/>
  <c r="E73" i="1" s="1"/>
  <c r="J35" i="4"/>
  <c r="D73" i="1" s="1"/>
  <c r="I35" i="4"/>
  <c r="C73" i="1" s="1"/>
  <c r="H35" i="4"/>
  <c r="E72" i="1" s="1"/>
  <c r="G35" i="4"/>
  <c r="D72" i="1" s="1"/>
  <c r="F35" i="4"/>
  <c r="C72" i="1" s="1"/>
  <c r="E35" i="4"/>
  <c r="E71" i="1" s="1"/>
  <c r="D35" i="4"/>
  <c r="D71" i="1" s="1"/>
  <c r="C35" i="4"/>
  <c r="C71" i="1" s="1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O3" i="4"/>
  <c r="L3" i="4"/>
  <c r="I3" i="4"/>
  <c r="F3" i="4"/>
  <c r="C3" i="4"/>
  <c r="BX36" i="2"/>
  <c r="BW36" i="2"/>
  <c r="BV36" i="2"/>
  <c r="BU36" i="2"/>
  <c r="BT36" i="2"/>
  <c r="BX35" i="2"/>
  <c r="BW35" i="2"/>
  <c r="U25" i="3" s="1"/>
  <c r="BV35" i="2"/>
  <c r="BU35" i="2"/>
  <c r="BT35" i="2"/>
  <c r="BR35" i="2"/>
  <c r="L16" i="3" s="1"/>
  <c r="BQ35" i="2"/>
  <c r="BO35" i="2"/>
  <c r="T16" i="3" s="1"/>
  <c r="BN35" i="2"/>
  <c r="BL35" i="2"/>
  <c r="BK35" i="2"/>
  <c r="BI35" i="2"/>
  <c r="BH35" i="2"/>
  <c r="BG35" i="2"/>
  <c r="BF35" i="2"/>
  <c r="BE35" i="2"/>
  <c r="BD35" i="2"/>
  <c r="BC35" i="2"/>
  <c r="BB35" i="2"/>
  <c r="BA35" i="2"/>
  <c r="AZ35" i="2"/>
  <c r="AX35" i="2"/>
  <c r="AR35" i="2"/>
  <c r="J46" i="1" s="1"/>
  <c r="AQ35" i="2"/>
  <c r="AP35" i="2"/>
  <c r="AO35" i="2"/>
  <c r="C46" i="1" s="1"/>
  <c r="AN35" i="2"/>
  <c r="AM35" i="2"/>
  <c r="AL35" i="2"/>
  <c r="AK35" i="2"/>
  <c r="C14" i="1" s="1"/>
  <c r="AJ35" i="2"/>
  <c r="AI35" i="2"/>
  <c r="AH35" i="2"/>
  <c r="AG35" i="2"/>
  <c r="C45" i="1" s="1"/>
  <c r="AF35" i="2"/>
  <c r="AE35" i="2"/>
  <c r="AD35" i="2"/>
  <c r="AC35" i="2"/>
  <c r="C13" i="1" s="1"/>
  <c r="AB35" i="2"/>
  <c r="J44" i="1" s="1"/>
  <c r="AA35" i="2"/>
  <c r="Z35" i="2"/>
  <c r="Y35" i="2"/>
  <c r="C44" i="1" s="1"/>
  <c r="X35" i="2"/>
  <c r="W35" i="2"/>
  <c r="V35" i="2"/>
  <c r="U35" i="2"/>
  <c r="C12" i="1" s="1"/>
  <c r="T35" i="2"/>
  <c r="J43" i="1" s="1"/>
  <c r="S35" i="2"/>
  <c r="R35" i="2"/>
  <c r="Q35" i="2"/>
  <c r="C43" i="1" s="1"/>
  <c r="P35" i="2"/>
  <c r="O35" i="2"/>
  <c r="N35" i="2"/>
  <c r="M35" i="2"/>
  <c r="C11" i="1" s="1"/>
  <c r="L35" i="2"/>
  <c r="J42" i="1" s="1"/>
  <c r="K35" i="2"/>
  <c r="J35" i="2"/>
  <c r="I35" i="2"/>
  <c r="C42" i="1" s="1"/>
  <c r="H35" i="2"/>
  <c r="G35" i="2"/>
  <c r="F35" i="2"/>
  <c r="E35" i="2"/>
  <c r="DC34" i="2"/>
  <c r="DB34" i="2"/>
  <c r="DA34" i="2"/>
  <c r="CZ34" i="2"/>
  <c r="CY34" i="2"/>
  <c r="CK34" i="2"/>
  <c r="CJ34" i="2"/>
  <c r="CI34" i="2"/>
  <c r="CH34" i="2"/>
  <c r="CG34" i="2"/>
  <c r="AW34" i="2"/>
  <c r="CS34" i="2" s="1"/>
  <c r="AV34" i="2"/>
  <c r="CQ34" i="2" s="1"/>
  <c r="AU34" i="2"/>
  <c r="AT34" i="2"/>
  <c r="AS34" i="2"/>
  <c r="CD34" i="2" s="1"/>
  <c r="DC33" i="2"/>
  <c r="DB33" i="2"/>
  <c r="DA33" i="2"/>
  <c r="CZ33" i="2"/>
  <c r="CY33" i="2"/>
  <c r="CU33" i="2"/>
  <c r="CN33" i="2"/>
  <c r="CK33" i="2"/>
  <c r="CJ33" i="2"/>
  <c r="CI33" i="2"/>
  <c r="CH33" i="2"/>
  <c r="CG33" i="2"/>
  <c r="CA33" i="2"/>
  <c r="AW33" i="2"/>
  <c r="CW33" i="2" s="1"/>
  <c r="AV33" i="2"/>
  <c r="CQ33" i="2" s="1"/>
  <c r="AU33" i="2"/>
  <c r="AT33" i="2"/>
  <c r="AS33" i="2"/>
  <c r="CD33" i="2" s="1"/>
  <c r="DC32" i="2"/>
  <c r="DB32" i="2"/>
  <c r="DA32" i="2"/>
  <c r="CZ32" i="2"/>
  <c r="CY32" i="2"/>
  <c r="CK32" i="2"/>
  <c r="CJ32" i="2"/>
  <c r="CI32" i="2"/>
  <c r="CH32" i="2"/>
  <c r="CG32" i="2"/>
  <c r="AW32" i="2"/>
  <c r="CW32" i="2" s="1"/>
  <c r="AV32" i="2"/>
  <c r="CQ32" i="2" s="1"/>
  <c r="AU32" i="2"/>
  <c r="AT32" i="2"/>
  <c r="AS32" i="2"/>
  <c r="CC32" i="2" s="1"/>
  <c r="DC31" i="2"/>
  <c r="DB31" i="2"/>
  <c r="DA31" i="2"/>
  <c r="CZ31" i="2"/>
  <c r="CY31" i="2"/>
  <c r="CO31" i="2"/>
  <c r="CK31" i="2"/>
  <c r="CJ31" i="2"/>
  <c r="CI31" i="2"/>
  <c r="CH31" i="2"/>
  <c r="CG31" i="2"/>
  <c r="AW31" i="2"/>
  <c r="CV31" i="2" s="1"/>
  <c r="AV31" i="2"/>
  <c r="CQ31" i="2" s="1"/>
  <c r="AU31" i="2"/>
  <c r="AT31" i="2"/>
  <c r="AS31" i="2"/>
  <c r="CC31" i="2" s="1"/>
  <c r="DC30" i="2"/>
  <c r="DB30" i="2"/>
  <c r="DA30" i="2"/>
  <c r="CZ30" i="2"/>
  <c r="CY30" i="2"/>
  <c r="CV30" i="2"/>
  <c r="CK30" i="2"/>
  <c r="CJ30" i="2"/>
  <c r="CI30" i="2"/>
  <c r="CH30" i="2"/>
  <c r="CG30" i="2"/>
  <c r="CE30" i="2"/>
  <c r="CB30" i="2"/>
  <c r="CA30" i="2"/>
  <c r="AW30" i="2"/>
  <c r="CT30" i="2" s="1"/>
  <c r="AV30" i="2"/>
  <c r="CQ30" i="2" s="1"/>
  <c r="AU30" i="2"/>
  <c r="AT30" i="2"/>
  <c r="AS30" i="2"/>
  <c r="CD30" i="2" s="1"/>
  <c r="DC29" i="2"/>
  <c r="DB29" i="2"/>
  <c r="DA29" i="2"/>
  <c r="CZ29" i="2"/>
  <c r="CY29" i="2"/>
  <c r="CK29" i="2"/>
  <c r="CJ29" i="2"/>
  <c r="CI29" i="2"/>
  <c r="CH29" i="2"/>
  <c r="CG29" i="2"/>
  <c r="AW29" i="2"/>
  <c r="CW29" i="2" s="1"/>
  <c r="AV29" i="2"/>
  <c r="CQ29" i="2" s="1"/>
  <c r="AU29" i="2"/>
  <c r="AT29" i="2"/>
  <c r="AS29" i="2"/>
  <c r="CD29" i="2" s="1"/>
  <c r="DC28" i="2"/>
  <c r="DB28" i="2"/>
  <c r="DA28" i="2"/>
  <c r="CZ28" i="2"/>
  <c r="CY28" i="2"/>
  <c r="CO28" i="2"/>
  <c r="CK28" i="2"/>
  <c r="CJ28" i="2"/>
  <c r="CI28" i="2"/>
  <c r="CH28" i="2"/>
  <c r="CG28" i="2"/>
  <c r="CB28" i="2"/>
  <c r="AW28" i="2"/>
  <c r="CW28" i="2" s="1"/>
  <c r="AV28" i="2"/>
  <c r="CQ28" i="2" s="1"/>
  <c r="AU28" i="2"/>
  <c r="AT28" i="2"/>
  <c r="AS28" i="2"/>
  <c r="CD28" i="2" s="1"/>
  <c r="DC27" i="2"/>
  <c r="DB27" i="2"/>
  <c r="DA27" i="2"/>
  <c r="CZ27" i="2"/>
  <c r="CY27" i="2"/>
  <c r="CN27" i="2"/>
  <c r="CK27" i="2"/>
  <c r="CJ27" i="2"/>
  <c r="CI27" i="2"/>
  <c r="CH27" i="2"/>
  <c r="CG27" i="2"/>
  <c r="AW27" i="2"/>
  <c r="CW27" i="2" s="1"/>
  <c r="AV27" i="2"/>
  <c r="CQ27" i="2" s="1"/>
  <c r="AU27" i="2"/>
  <c r="AT27" i="2"/>
  <c r="AS27" i="2"/>
  <c r="CD27" i="2" s="1"/>
  <c r="DC26" i="2"/>
  <c r="DB26" i="2"/>
  <c r="DA26" i="2"/>
  <c r="CZ26" i="2"/>
  <c r="CY26" i="2"/>
  <c r="CU26" i="2"/>
  <c r="CN26" i="2"/>
  <c r="CK26" i="2"/>
  <c r="CJ26" i="2"/>
  <c r="CI26" i="2"/>
  <c r="CH26" i="2"/>
  <c r="CG26" i="2"/>
  <c r="CA26" i="2"/>
  <c r="AW26" i="2"/>
  <c r="CW26" i="2" s="1"/>
  <c r="AV26" i="2"/>
  <c r="CQ26" i="2" s="1"/>
  <c r="AU26" i="2"/>
  <c r="AT26" i="2"/>
  <c r="AS26" i="2"/>
  <c r="CD26" i="2" s="1"/>
  <c r="DC25" i="2"/>
  <c r="DB25" i="2"/>
  <c r="DA25" i="2"/>
  <c r="CZ25" i="2"/>
  <c r="CY25" i="2"/>
  <c r="CK25" i="2"/>
  <c r="CJ25" i="2"/>
  <c r="CI25" i="2"/>
  <c r="CH25" i="2"/>
  <c r="CG25" i="2"/>
  <c r="AW25" i="2"/>
  <c r="CW25" i="2" s="1"/>
  <c r="AV25" i="2"/>
  <c r="CQ25" i="2" s="1"/>
  <c r="AU25" i="2"/>
  <c r="AT25" i="2"/>
  <c r="AS25" i="2"/>
  <c r="CD25" i="2" s="1"/>
  <c r="DC24" i="2"/>
  <c r="DB24" i="2"/>
  <c r="DA24" i="2"/>
  <c r="CZ24" i="2"/>
  <c r="CY24" i="2"/>
  <c r="CK24" i="2"/>
  <c r="CJ24" i="2"/>
  <c r="CI24" i="2"/>
  <c r="CH24" i="2"/>
  <c r="CG24" i="2"/>
  <c r="AW24" i="2"/>
  <c r="CW24" i="2" s="1"/>
  <c r="AV24" i="2"/>
  <c r="CQ24" i="2" s="1"/>
  <c r="AU24" i="2"/>
  <c r="AT24" i="2"/>
  <c r="AS24" i="2"/>
  <c r="CD24" i="2" s="1"/>
  <c r="DC23" i="2"/>
  <c r="DB23" i="2"/>
  <c r="DA23" i="2"/>
  <c r="CZ23" i="2"/>
  <c r="CY23" i="2"/>
  <c r="CK23" i="2"/>
  <c r="CJ23" i="2"/>
  <c r="CI23" i="2"/>
  <c r="CH23" i="2"/>
  <c r="CG23" i="2"/>
  <c r="AW23" i="2"/>
  <c r="CW23" i="2" s="1"/>
  <c r="AV23" i="2"/>
  <c r="CQ23" i="2" s="1"/>
  <c r="AU23" i="2"/>
  <c r="AT23" i="2"/>
  <c r="AS23" i="2"/>
  <c r="CD23" i="2" s="1"/>
  <c r="DC22" i="2"/>
  <c r="DB22" i="2"/>
  <c r="DA22" i="2"/>
  <c r="CZ22" i="2"/>
  <c r="CY22" i="2"/>
  <c r="CK22" i="2"/>
  <c r="CJ22" i="2"/>
  <c r="CI22" i="2"/>
  <c r="CH22" i="2"/>
  <c r="CG22" i="2"/>
  <c r="CE22" i="2"/>
  <c r="CB22" i="2"/>
  <c r="AW22" i="2"/>
  <c r="CW22" i="2" s="1"/>
  <c r="AV22" i="2"/>
  <c r="CQ22" i="2" s="1"/>
  <c r="AU22" i="2"/>
  <c r="AT22" i="2"/>
  <c r="AS22" i="2"/>
  <c r="CD22" i="2" s="1"/>
  <c r="DC21" i="2"/>
  <c r="DB21" i="2"/>
  <c r="DA21" i="2"/>
  <c r="CZ21" i="2"/>
  <c r="CY21" i="2"/>
  <c r="CK21" i="2"/>
  <c r="CJ21" i="2"/>
  <c r="CI21" i="2"/>
  <c r="CH21" i="2"/>
  <c r="CG21" i="2"/>
  <c r="AW21" i="2"/>
  <c r="CW21" i="2" s="1"/>
  <c r="AV21" i="2"/>
  <c r="CQ21" i="2" s="1"/>
  <c r="AU21" i="2"/>
  <c r="AT21" i="2"/>
  <c r="AS21" i="2"/>
  <c r="CD21" i="2" s="1"/>
  <c r="DC20" i="2"/>
  <c r="DB20" i="2"/>
  <c r="DA20" i="2"/>
  <c r="CZ20" i="2"/>
  <c r="CY20" i="2"/>
  <c r="CO20" i="2"/>
  <c r="CK20" i="2"/>
  <c r="CJ20" i="2"/>
  <c r="CI20" i="2"/>
  <c r="CH20" i="2"/>
  <c r="CG20" i="2"/>
  <c r="CB20" i="2"/>
  <c r="CA20" i="2"/>
  <c r="AW20" i="2"/>
  <c r="CW20" i="2" s="1"/>
  <c r="AV20" i="2"/>
  <c r="CQ20" i="2" s="1"/>
  <c r="AU20" i="2"/>
  <c r="AT20" i="2"/>
  <c r="AS20" i="2"/>
  <c r="CD20" i="2" s="1"/>
  <c r="DC19" i="2"/>
  <c r="DB19" i="2"/>
  <c r="DA19" i="2"/>
  <c r="CZ19" i="2"/>
  <c r="CY19" i="2"/>
  <c r="CN19" i="2"/>
  <c r="CK19" i="2"/>
  <c r="CJ19" i="2"/>
  <c r="CI19" i="2"/>
  <c r="CH19" i="2"/>
  <c r="CG19" i="2"/>
  <c r="AW19" i="2"/>
  <c r="CW19" i="2" s="1"/>
  <c r="AV19" i="2"/>
  <c r="CQ19" i="2" s="1"/>
  <c r="AU19" i="2"/>
  <c r="AT19" i="2"/>
  <c r="AS19" i="2"/>
  <c r="CD19" i="2" s="1"/>
  <c r="DC18" i="2"/>
  <c r="DB18" i="2"/>
  <c r="DA18" i="2"/>
  <c r="CZ18" i="2"/>
  <c r="CY18" i="2"/>
  <c r="CU18" i="2"/>
  <c r="CN18" i="2"/>
  <c r="CK18" i="2"/>
  <c r="CJ18" i="2"/>
  <c r="CI18" i="2"/>
  <c r="CH18" i="2"/>
  <c r="CG18" i="2"/>
  <c r="CE18" i="2"/>
  <c r="CA18" i="2"/>
  <c r="AW18" i="2"/>
  <c r="CW18" i="2" s="1"/>
  <c r="AV18" i="2"/>
  <c r="CQ18" i="2" s="1"/>
  <c r="AU18" i="2"/>
  <c r="AT18" i="2"/>
  <c r="AS18" i="2"/>
  <c r="CD18" i="2" s="1"/>
  <c r="DC17" i="2"/>
  <c r="DB17" i="2"/>
  <c r="DA17" i="2"/>
  <c r="CZ17" i="2"/>
  <c r="CY17" i="2"/>
  <c r="CK17" i="2"/>
  <c r="CJ17" i="2"/>
  <c r="CI17" i="2"/>
  <c r="CH17" i="2"/>
  <c r="CG17" i="2"/>
  <c r="AW17" i="2"/>
  <c r="AV17" i="2"/>
  <c r="AU17" i="2"/>
  <c r="AT17" i="2"/>
  <c r="AS17" i="2"/>
  <c r="DC16" i="2"/>
  <c r="DB16" i="2"/>
  <c r="DA16" i="2"/>
  <c r="CZ16" i="2"/>
  <c r="CY16" i="2"/>
  <c r="CW16" i="2"/>
  <c r="CV16" i="2"/>
  <c r="CU16" i="2"/>
  <c r="CT16" i="2"/>
  <c r="CS16" i="2"/>
  <c r="CQ16" i="2"/>
  <c r="CP16" i="2"/>
  <c r="CO16" i="2"/>
  <c r="CN16" i="2"/>
  <c r="CM16" i="2"/>
  <c r="CK16" i="2"/>
  <c r="CJ16" i="2"/>
  <c r="CI16" i="2"/>
  <c r="CH16" i="2"/>
  <c r="CG16" i="2"/>
  <c r="CE16" i="2"/>
  <c r="CD16" i="2"/>
  <c r="CC16" i="2"/>
  <c r="CB16" i="2"/>
  <c r="CA16" i="2"/>
  <c r="DC15" i="2"/>
  <c r="DB15" i="2"/>
  <c r="DA15" i="2"/>
  <c r="CZ15" i="2"/>
  <c r="CY15" i="2"/>
  <c r="CW15" i="2"/>
  <c r="CV15" i="2"/>
  <c r="CU15" i="2"/>
  <c r="CT15" i="2"/>
  <c r="CS15" i="2"/>
  <c r="CQ15" i="2"/>
  <c r="CP15" i="2"/>
  <c r="CO15" i="2"/>
  <c r="CN15" i="2"/>
  <c r="CM15" i="2"/>
  <c r="CK15" i="2"/>
  <c r="CJ15" i="2"/>
  <c r="CI15" i="2"/>
  <c r="CH15" i="2"/>
  <c r="CG15" i="2"/>
  <c r="CE15" i="2"/>
  <c r="CD15" i="2"/>
  <c r="CC15" i="2"/>
  <c r="CB15" i="2"/>
  <c r="CA15" i="2"/>
  <c r="DC14" i="2"/>
  <c r="DB14" i="2"/>
  <c r="DA14" i="2"/>
  <c r="CZ14" i="2"/>
  <c r="CY14" i="2"/>
  <c r="CW14" i="2"/>
  <c r="CV14" i="2"/>
  <c r="CU14" i="2"/>
  <c r="CT14" i="2"/>
  <c r="CS14" i="2"/>
  <c r="CQ14" i="2"/>
  <c r="CP14" i="2"/>
  <c r="CO14" i="2"/>
  <c r="CN14" i="2"/>
  <c r="CM14" i="2"/>
  <c r="CK14" i="2"/>
  <c r="CJ14" i="2"/>
  <c r="CI14" i="2"/>
  <c r="CH14" i="2"/>
  <c r="CG14" i="2"/>
  <c r="CE14" i="2"/>
  <c r="CD14" i="2"/>
  <c r="CC14" i="2"/>
  <c r="CB14" i="2"/>
  <c r="CA14" i="2"/>
  <c r="DC13" i="2"/>
  <c r="DB13" i="2"/>
  <c r="DA13" i="2"/>
  <c r="CZ13" i="2"/>
  <c r="CY13" i="2"/>
  <c r="CW13" i="2"/>
  <c r="CV13" i="2"/>
  <c r="CU13" i="2"/>
  <c r="CT13" i="2"/>
  <c r="CS13" i="2"/>
  <c r="CQ13" i="2"/>
  <c r="CP13" i="2"/>
  <c r="CO13" i="2"/>
  <c r="CN13" i="2"/>
  <c r="CM13" i="2"/>
  <c r="CK13" i="2"/>
  <c r="CJ13" i="2"/>
  <c r="CI13" i="2"/>
  <c r="CH13" i="2"/>
  <c r="CG13" i="2"/>
  <c r="CE13" i="2"/>
  <c r="CD13" i="2"/>
  <c r="CC13" i="2"/>
  <c r="CB13" i="2"/>
  <c r="CA13" i="2"/>
  <c r="DC12" i="2"/>
  <c r="DB12" i="2"/>
  <c r="DA12" i="2"/>
  <c r="CZ12" i="2"/>
  <c r="CY12" i="2"/>
  <c r="CW12" i="2"/>
  <c r="CV12" i="2"/>
  <c r="CU12" i="2"/>
  <c r="CT12" i="2"/>
  <c r="CS12" i="2"/>
  <c r="CQ12" i="2"/>
  <c r="CP12" i="2"/>
  <c r="CO12" i="2"/>
  <c r="CN12" i="2"/>
  <c r="CM12" i="2"/>
  <c r="CK12" i="2"/>
  <c r="CJ12" i="2"/>
  <c r="CI12" i="2"/>
  <c r="CH12" i="2"/>
  <c r="CG12" i="2"/>
  <c r="CE12" i="2"/>
  <c r="CD12" i="2"/>
  <c r="CC12" i="2"/>
  <c r="CB12" i="2"/>
  <c r="CA12" i="2"/>
  <c r="DC11" i="2"/>
  <c r="DB11" i="2"/>
  <c r="DA11" i="2"/>
  <c r="CZ11" i="2"/>
  <c r="CY11" i="2"/>
  <c r="CW11" i="2"/>
  <c r="CV11" i="2"/>
  <c r="CU11" i="2"/>
  <c r="CT11" i="2"/>
  <c r="CS11" i="2"/>
  <c r="CQ11" i="2"/>
  <c r="CP11" i="2"/>
  <c r="CO11" i="2"/>
  <c r="CN11" i="2"/>
  <c r="CM11" i="2"/>
  <c r="CK11" i="2"/>
  <c r="CJ11" i="2"/>
  <c r="CI11" i="2"/>
  <c r="CH11" i="2"/>
  <c r="CG11" i="2"/>
  <c r="CE11" i="2"/>
  <c r="CD11" i="2"/>
  <c r="CC11" i="2"/>
  <c r="CB11" i="2"/>
  <c r="CA11" i="2"/>
  <c r="DC10" i="2"/>
  <c r="DB10" i="2"/>
  <c r="DA10" i="2"/>
  <c r="CZ10" i="2"/>
  <c r="CY10" i="2"/>
  <c r="CW10" i="2"/>
  <c r="CV10" i="2"/>
  <c r="CU10" i="2"/>
  <c r="CT10" i="2"/>
  <c r="CS10" i="2"/>
  <c r="CQ10" i="2"/>
  <c r="CP10" i="2"/>
  <c r="CO10" i="2"/>
  <c r="CN10" i="2"/>
  <c r="CM10" i="2"/>
  <c r="CK10" i="2"/>
  <c r="CJ10" i="2"/>
  <c r="CI10" i="2"/>
  <c r="CH10" i="2"/>
  <c r="CG10" i="2"/>
  <c r="CE10" i="2"/>
  <c r="CD10" i="2"/>
  <c r="CC10" i="2"/>
  <c r="CB10" i="2"/>
  <c r="CA10" i="2"/>
  <c r="DC9" i="2"/>
  <c r="DB9" i="2"/>
  <c r="DA9" i="2"/>
  <c r="CZ9" i="2"/>
  <c r="CY9" i="2"/>
  <c r="CW9" i="2"/>
  <c r="CV9" i="2"/>
  <c r="CU9" i="2"/>
  <c r="CT9" i="2"/>
  <c r="CS9" i="2"/>
  <c r="CQ9" i="2"/>
  <c r="CP9" i="2"/>
  <c r="CO9" i="2"/>
  <c r="CN9" i="2"/>
  <c r="CM9" i="2"/>
  <c r="CK9" i="2"/>
  <c r="CJ9" i="2"/>
  <c r="CI9" i="2"/>
  <c r="CH9" i="2"/>
  <c r="CG9" i="2"/>
  <c r="CE9" i="2"/>
  <c r="CD9" i="2"/>
  <c r="CC9" i="2"/>
  <c r="CB9" i="2"/>
  <c r="CA9" i="2"/>
  <c r="DC8" i="2"/>
  <c r="DB8" i="2"/>
  <c r="DA8" i="2"/>
  <c r="CZ8" i="2"/>
  <c r="CY8" i="2"/>
  <c r="CW8" i="2"/>
  <c r="CV8" i="2"/>
  <c r="CU8" i="2"/>
  <c r="CT8" i="2"/>
  <c r="CS8" i="2"/>
  <c r="CQ8" i="2"/>
  <c r="CP8" i="2"/>
  <c r="CO8" i="2"/>
  <c r="CN8" i="2"/>
  <c r="CM8" i="2"/>
  <c r="CK8" i="2"/>
  <c r="CJ8" i="2"/>
  <c r="CI8" i="2"/>
  <c r="CH8" i="2"/>
  <c r="CG8" i="2"/>
  <c r="CE8" i="2"/>
  <c r="CD8" i="2"/>
  <c r="CC8" i="2"/>
  <c r="CB8" i="2"/>
  <c r="CA8" i="2"/>
  <c r="DC7" i="2"/>
  <c r="DB7" i="2"/>
  <c r="DA7" i="2"/>
  <c r="CZ7" i="2"/>
  <c r="CY7" i="2"/>
  <c r="CW7" i="2"/>
  <c r="CV7" i="2"/>
  <c r="CU7" i="2"/>
  <c r="CT7" i="2"/>
  <c r="CS7" i="2"/>
  <c r="CQ7" i="2"/>
  <c r="CP7" i="2"/>
  <c r="CO7" i="2"/>
  <c r="CN7" i="2"/>
  <c r="CM7" i="2"/>
  <c r="CK7" i="2"/>
  <c r="CJ7" i="2"/>
  <c r="CI7" i="2"/>
  <c r="CH7" i="2"/>
  <c r="CG7" i="2"/>
  <c r="CE7" i="2"/>
  <c r="CD7" i="2"/>
  <c r="CC7" i="2"/>
  <c r="CB7" i="2"/>
  <c r="CA7" i="2"/>
  <c r="DC6" i="2"/>
  <c r="DB6" i="2"/>
  <c r="DA6" i="2"/>
  <c r="CZ6" i="2"/>
  <c r="CY6" i="2"/>
  <c r="CW6" i="2"/>
  <c r="CV6" i="2"/>
  <c r="CU6" i="2"/>
  <c r="CT6" i="2"/>
  <c r="CS6" i="2"/>
  <c r="CQ6" i="2"/>
  <c r="CP6" i="2"/>
  <c r="CO6" i="2"/>
  <c r="CN6" i="2"/>
  <c r="CM6" i="2"/>
  <c r="CK6" i="2"/>
  <c r="CJ6" i="2"/>
  <c r="CI6" i="2"/>
  <c r="CH6" i="2"/>
  <c r="CG6" i="2"/>
  <c r="CE6" i="2"/>
  <c r="CD6" i="2"/>
  <c r="CC6" i="2"/>
  <c r="CB6" i="2"/>
  <c r="CA6" i="2"/>
  <c r="DC5" i="2"/>
  <c r="DB5" i="2"/>
  <c r="DA5" i="2"/>
  <c r="CZ5" i="2"/>
  <c r="CY5" i="2"/>
  <c r="CW5" i="2"/>
  <c r="CV5" i="2"/>
  <c r="CU5" i="2"/>
  <c r="CT5" i="2"/>
  <c r="CS5" i="2"/>
  <c r="CQ5" i="2"/>
  <c r="CP5" i="2"/>
  <c r="CO5" i="2"/>
  <c r="CN5" i="2"/>
  <c r="CM5" i="2"/>
  <c r="CK5" i="2"/>
  <c r="CJ5" i="2"/>
  <c r="CI5" i="2"/>
  <c r="CH5" i="2"/>
  <c r="CG5" i="2"/>
  <c r="CE5" i="2"/>
  <c r="CD5" i="2"/>
  <c r="CC5" i="2"/>
  <c r="CB5" i="2"/>
  <c r="CA5" i="2"/>
  <c r="U33" i="3"/>
  <c r="U32" i="3"/>
  <c r="J16" i="3"/>
  <c r="S12" i="3"/>
  <c r="J45" i="1"/>
  <c r="B14" i="1"/>
  <c r="B13" i="1"/>
  <c r="B12" i="1"/>
  <c r="B11" i="1"/>
  <c r="B10" i="1"/>
  <c r="AV35" i="2" l="1"/>
  <c r="J23" i="1" s="1"/>
  <c r="CP18" i="2"/>
  <c r="CT20" i="2"/>
  <c r="CA22" i="2"/>
  <c r="CN22" i="2"/>
  <c r="CU22" i="2"/>
  <c r="CN23" i="2"/>
  <c r="CB24" i="2"/>
  <c r="CO24" i="2"/>
  <c r="CE26" i="2"/>
  <c r="CP26" i="2"/>
  <c r="CT28" i="2"/>
  <c r="CN30" i="2"/>
  <c r="CS31" i="2"/>
  <c r="CD32" i="2"/>
  <c r="CE33" i="2"/>
  <c r="CP33" i="2"/>
  <c r="CN34" i="2"/>
  <c r="AS35" i="2"/>
  <c r="G25" i="3" s="1"/>
  <c r="AW35" i="2"/>
  <c r="C26" i="1" s="1"/>
  <c r="CT18" i="2"/>
  <c r="CN20" i="2"/>
  <c r="CU20" i="2"/>
  <c r="CN21" i="2"/>
  <c r="CO22" i="2"/>
  <c r="CE24" i="2"/>
  <c r="CP24" i="2"/>
  <c r="CT26" i="2"/>
  <c r="CA28" i="2"/>
  <c r="CN28" i="2"/>
  <c r="CU28" i="2"/>
  <c r="CN29" i="2"/>
  <c r="CO30" i="2"/>
  <c r="CN31" i="2"/>
  <c r="CT33" i="2"/>
  <c r="CC34" i="2"/>
  <c r="O25" i="3"/>
  <c r="CP22" i="2"/>
  <c r="CT24" i="2"/>
  <c r="CP30" i="2"/>
  <c r="CS32" i="2"/>
  <c r="CN17" i="2"/>
  <c r="CB18" i="2"/>
  <c r="CO18" i="2"/>
  <c r="CE20" i="2"/>
  <c r="CP20" i="2"/>
  <c r="CT22" i="2"/>
  <c r="CA24" i="2"/>
  <c r="CN24" i="2"/>
  <c r="CU24" i="2"/>
  <c r="CN25" i="2"/>
  <c r="CB26" i="2"/>
  <c r="CO26" i="2"/>
  <c r="CE28" i="2"/>
  <c r="CP28" i="2"/>
  <c r="CU30" i="2"/>
  <c r="CA31" i="2"/>
  <c r="CP31" i="2"/>
  <c r="CB33" i="2"/>
  <c r="CO33" i="2"/>
  <c r="CM34" i="2"/>
  <c r="AA25" i="3"/>
  <c r="X25" i="3"/>
  <c r="V16" i="3"/>
  <c r="Q16" i="3"/>
  <c r="O12" i="3"/>
  <c r="AT35" i="2"/>
  <c r="J25" i="3" s="1"/>
  <c r="CA17" i="2"/>
  <c r="CE17" i="2"/>
  <c r="CO17" i="2"/>
  <c r="CT17" i="2"/>
  <c r="CC18" i="2"/>
  <c r="CM18" i="2"/>
  <c r="CV18" i="2"/>
  <c r="CA19" i="2"/>
  <c r="CE19" i="2"/>
  <c r="CO19" i="2"/>
  <c r="CT19" i="2"/>
  <c r="CC20" i="2"/>
  <c r="CM20" i="2"/>
  <c r="CV20" i="2"/>
  <c r="CA21" i="2"/>
  <c r="CE21" i="2"/>
  <c r="CO21" i="2"/>
  <c r="CT21" i="2"/>
  <c r="CC22" i="2"/>
  <c r="CM22" i="2"/>
  <c r="CV22" i="2"/>
  <c r="CA23" i="2"/>
  <c r="CE23" i="2"/>
  <c r="CO23" i="2"/>
  <c r="CT23" i="2"/>
  <c r="CC24" i="2"/>
  <c r="CM24" i="2"/>
  <c r="CV24" i="2"/>
  <c r="CA25" i="2"/>
  <c r="CE25" i="2"/>
  <c r="CO25" i="2"/>
  <c r="CT25" i="2"/>
  <c r="CC26" i="2"/>
  <c r="CM26" i="2"/>
  <c r="CV26" i="2"/>
  <c r="CA27" i="2"/>
  <c r="CE27" i="2"/>
  <c r="CO27" i="2"/>
  <c r="CT27" i="2"/>
  <c r="CC28" i="2"/>
  <c r="CM28" i="2"/>
  <c r="CV28" i="2"/>
  <c r="CA29" i="2"/>
  <c r="CE29" i="2"/>
  <c r="CO29" i="2"/>
  <c r="CT29" i="2"/>
  <c r="CC30" i="2"/>
  <c r="CM30" i="2"/>
  <c r="CW30" i="2"/>
  <c r="CB31" i="2"/>
  <c r="CT31" i="2"/>
  <c r="CB32" i="2"/>
  <c r="CE32" i="2"/>
  <c r="CA32" i="2"/>
  <c r="CU32" i="2"/>
  <c r="CT32" i="2"/>
  <c r="CM32" i="2"/>
  <c r="CV32" i="2"/>
  <c r="AU35" i="2"/>
  <c r="CB17" i="2"/>
  <c r="CP17" i="2"/>
  <c r="CU17" i="2"/>
  <c r="CS18" i="2"/>
  <c r="CB19" i="2"/>
  <c r="CP19" i="2"/>
  <c r="CU19" i="2"/>
  <c r="CS20" i="2"/>
  <c r="CB21" i="2"/>
  <c r="CP21" i="2"/>
  <c r="CU21" i="2"/>
  <c r="CS22" i="2"/>
  <c r="CB23" i="2"/>
  <c r="CP23" i="2"/>
  <c r="CU23" i="2"/>
  <c r="CS24" i="2"/>
  <c r="CB25" i="2"/>
  <c r="CP25" i="2"/>
  <c r="CU25" i="2"/>
  <c r="CS26" i="2"/>
  <c r="CB27" i="2"/>
  <c r="CP27" i="2"/>
  <c r="CU27" i="2"/>
  <c r="CS28" i="2"/>
  <c r="CB29" i="2"/>
  <c r="CP29" i="2"/>
  <c r="CU29" i="2"/>
  <c r="CS30" i="2"/>
  <c r="CD31" i="2"/>
  <c r="CU31" i="2"/>
  <c r="CN32" i="2"/>
  <c r="CP34" i="2"/>
  <c r="CO34" i="2"/>
  <c r="CC17" i="2"/>
  <c r="CM17" i="2"/>
  <c r="CQ17" i="2"/>
  <c r="CV17" i="2"/>
  <c r="CC19" i="2"/>
  <c r="CM19" i="2"/>
  <c r="CV19" i="2"/>
  <c r="CC21" i="2"/>
  <c r="CM21" i="2"/>
  <c r="CV21" i="2"/>
  <c r="CC23" i="2"/>
  <c r="CM23" i="2"/>
  <c r="CV23" i="2"/>
  <c r="CC25" i="2"/>
  <c r="CM25" i="2"/>
  <c r="CV25" i="2"/>
  <c r="CC27" i="2"/>
  <c r="CM27" i="2"/>
  <c r="CV27" i="2"/>
  <c r="CC29" i="2"/>
  <c r="CM29" i="2"/>
  <c r="CV29" i="2"/>
  <c r="CE31" i="2"/>
  <c r="CW31" i="2"/>
  <c r="CB34" i="2"/>
  <c r="CE34" i="2"/>
  <c r="CA34" i="2"/>
  <c r="CW34" i="2"/>
  <c r="CU34" i="2"/>
  <c r="CT34" i="2"/>
  <c r="CV34" i="2"/>
  <c r="L25" i="3"/>
  <c r="CD17" i="2"/>
  <c r="CS17" i="2"/>
  <c r="CW17" i="2"/>
  <c r="CS19" i="2"/>
  <c r="CS21" i="2"/>
  <c r="CS23" i="2"/>
  <c r="CS25" i="2"/>
  <c r="CS27" i="2"/>
  <c r="CS29" i="2"/>
  <c r="CP32" i="2"/>
  <c r="CO32" i="2"/>
  <c r="CM31" i="2"/>
  <c r="CC33" i="2"/>
  <c r="CM33" i="2"/>
  <c r="CV33" i="2"/>
  <c r="CS33" i="2"/>
  <c r="J11" i="1"/>
  <c r="J13" i="1"/>
  <c r="N12" i="3"/>
  <c r="R12" i="3"/>
  <c r="O16" i="3"/>
  <c r="R25" i="3"/>
  <c r="C57" i="1"/>
  <c r="C56" i="1"/>
  <c r="Q11" i="1"/>
  <c r="Q23" i="1"/>
  <c r="Q13" i="1"/>
  <c r="L9" i="3"/>
  <c r="L12" i="3"/>
  <c r="P12" i="3"/>
  <c r="T12" i="3"/>
  <c r="Q9" i="3"/>
  <c r="M12" i="3"/>
  <c r="Q12" i="3"/>
  <c r="U12" i="3"/>
  <c r="J10" i="1"/>
  <c r="J12" i="1"/>
  <c r="J14" i="1"/>
  <c r="C10" i="1"/>
  <c r="J55" i="1"/>
  <c r="J57" i="1"/>
  <c r="J59" i="1"/>
  <c r="J58" i="1"/>
  <c r="Q27" i="1"/>
  <c r="Q25" i="1"/>
  <c r="Q24" i="1"/>
  <c r="Q10" i="1"/>
  <c r="Q12" i="1"/>
  <c r="C55" i="1"/>
  <c r="C59" i="1"/>
  <c r="J56" i="1"/>
  <c r="Q14" i="1"/>
  <c r="Q26" i="1"/>
  <c r="J27" i="1"/>
  <c r="C58" i="1"/>
  <c r="C23" i="1" l="1"/>
  <c r="C27" i="1"/>
  <c r="C25" i="1"/>
  <c r="C24" i="1"/>
  <c r="J26" i="1"/>
  <c r="J25" i="1"/>
  <c r="J24" i="1"/>
</calcChain>
</file>

<file path=xl/sharedStrings.xml><?xml version="1.0" encoding="utf-8"?>
<sst xmlns="http://schemas.openxmlformats.org/spreadsheetml/2006/main" count="225" uniqueCount="107">
  <si>
    <t>KDA</t>
  </si>
  <si>
    <t>KILL PARTICIPATION</t>
  </si>
  <si>
    <t>GOLD %</t>
  </si>
  <si>
    <t>DMG %</t>
  </si>
  <si>
    <t>CS / M</t>
  </si>
  <si>
    <t>TOTAL</t>
  </si>
  <si>
    <t>Kills</t>
  </si>
  <si>
    <t>Deaths</t>
  </si>
  <si>
    <t>Assists</t>
  </si>
  <si>
    <t>Gold</t>
  </si>
  <si>
    <t>TOP</t>
  </si>
  <si>
    <t>JNG</t>
  </si>
  <si>
    <t>MID</t>
  </si>
  <si>
    <t>ADC</t>
  </si>
  <si>
    <t>SUP</t>
  </si>
  <si>
    <t>LOSE</t>
  </si>
  <si>
    <t>WIN</t>
  </si>
  <si>
    <t>DRAKES</t>
  </si>
  <si>
    <t xml:space="preserve">  </t>
  </si>
  <si>
    <t>TOWERS</t>
  </si>
  <si>
    <t>TeamName</t>
  </si>
  <si>
    <t>1st PLAYER</t>
  </si>
  <si>
    <t>2nd PLAYER</t>
  </si>
  <si>
    <t>3rd PLAYER</t>
  </si>
  <si>
    <t>4th PLAYER</t>
  </si>
  <si>
    <t>5th PLAYER</t>
  </si>
  <si>
    <t>1stBlood</t>
  </si>
  <si>
    <t>1stTower</t>
  </si>
  <si>
    <t>1stDragon</t>
  </si>
  <si>
    <t>1stHerald</t>
  </si>
  <si>
    <t>1stBaron</t>
  </si>
  <si>
    <t>1st OBJETIVES</t>
  </si>
  <si>
    <t>% 1st Tower</t>
  </si>
  <si>
    <t>% 1st Drake</t>
  </si>
  <si>
    <t>% 1st Herald</t>
  </si>
  <si>
    <t>% 1st Baron</t>
  </si>
  <si>
    <t>% 1st Blood</t>
  </si>
  <si>
    <t>RED SIDE WIN</t>
  </si>
  <si>
    <t>BLUE SIDE WIN</t>
  </si>
  <si>
    <t>COLOR CODE:</t>
  </si>
  <si>
    <t>JUNGLE</t>
  </si>
  <si>
    <t>SUPPORT</t>
  </si>
  <si>
    <t>Gold %</t>
  </si>
  <si>
    <t>Kill Participation</t>
  </si>
  <si>
    <t>Dmg %</t>
  </si>
  <si>
    <t>CS per min.</t>
  </si>
  <si>
    <t>Gold per min.</t>
  </si>
  <si>
    <t>CS diff. @ 15 min.</t>
  </si>
  <si>
    <t>GOLD diff. @ 15 min.</t>
  </si>
  <si>
    <t>Dmg per min.</t>
  </si>
  <si>
    <t>Dmg per Gold unit</t>
  </si>
  <si>
    <t>Vision</t>
  </si>
  <si>
    <t>Drakes</t>
  </si>
  <si>
    <t>Towers</t>
  </si>
  <si>
    <t>Nashors</t>
  </si>
  <si>
    <t>Heralds</t>
  </si>
  <si>
    <t>Enemy</t>
  </si>
  <si>
    <t>Game Time</t>
  </si>
  <si>
    <t>Kills/Towers</t>
  </si>
  <si>
    <t>Winrate</t>
  </si>
  <si>
    <t>Blue/Red Winrate</t>
  </si>
  <si>
    <t>Champion</t>
  </si>
  <si>
    <t>Games</t>
  </si>
  <si>
    <t>Wins</t>
  </si>
  <si>
    <t>*avg stats by game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</si>
  <si>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</si>
  <si>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</si>
  <si>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</si>
  <si>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</si>
  <si>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</si>
  <si>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</si>
  <si>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</si>
  <si>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</si>
  <si>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</si>
  <si>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</si>
  <si>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</si>
  <si>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</si>
  <si>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</si>
  <si>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</si>
  <si>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</si>
  <si>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</si>
  <si>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</si>
  <si>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</si>
  <si>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</si>
  <si>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</si>
  <si>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</si>
  <si>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</si>
  <si>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</si>
  <si>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</si>
  <si>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</si>
  <si>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</si>
  <si>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</si>
  <si>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</si>
  <si>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</si>
  <si>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</si>
  <si>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</t>
  </si>
  <si>
    <t>VS Team</t>
  </si>
  <si>
    <t>Side</t>
  </si>
  <si>
    <t>Enemy Team</t>
  </si>
  <si>
    <t>Win/Lose</t>
  </si>
  <si>
    <t>Game Duration</t>
  </si>
  <si>
    <t>CS</t>
  </si>
  <si>
    <t>CS dif.    @ 15</t>
  </si>
  <si>
    <t>Gold dif.         @ 15</t>
  </si>
  <si>
    <t>Dmg</t>
  </si>
  <si>
    <t>NASHORS</t>
  </si>
  <si>
    <t>HERALDS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</si>
</sst>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4" x14ac:knownFonts="1">
    <font>
      <sz val="10"/>
      <color rgb="FF000000"/>
      <name val="Arial"/>
    </font>
    <font>
      <sz val="10"/>
      <color theme="1"/>
      <name val="Arial"/>
    </font>
    <font>
      <b/>
      <sz val="24"/>
      <color rgb="FFFFFFFF"/>
      <name val="Arial"/>
    </font>
    <font>
      <sz val="10"/>
      <name val="Arial"/>
    </font>
    <font>
      <b/>
      <sz val="36"/>
      <color theme="1"/>
      <name val="Arial"/>
    </font>
    <font>
      <b/>
      <sz val="18"/>
      <color rgb="FFFFFFFF"/>
      <name val="Arial"/>
    </font>
    <font>
      <sz val="10"/>
      <color rgb="FFFFFFFF"/>
      <name val="Arial"/>
    </font>
    <font>
      <sz val="10"/>
      <color rgb="FF000000"/>
      <name val="Arial"/>
    </font>
    <font>
      <b/>
      <sz val="18"/>
      <color theme="1"/>
      <name val="Arial"/>
    </font>
    <font>
      <sz val="12"/>
      <color theme="1"/>
      <name val="Arial"/>
    </font>
    <font>
      <sz val="12"/>
      <color rgb="FFFFFFFF"/>
      <name val="Arial"/>
    </font>
    <font>
      <sz val="10"/>
      <color theme="1"/>
      <name val="Arial"/>
      <family val="2"/>
    </font>
    <font>
      <sz val="14"/>
      <color theme="1"/>
      <name val="Arial"/>
      <family val="2"/>
    </font>
    <font>
      <b/>
      <sz val="28"/>
      <color theme="0"/>
      <name val="Aharoni"/>
      <charset val="177"/>
    </font>
    <font>
      <b/>
      <sz val="14"/>
      <color rgb="FFFFFFFF"/>
      <name val="Arial"/>
      <family val="2"/>
    </font>
    <font>
      <sz val="10"/>
      <color theme="0"/>
      <name val="Arial"/>
      <family val="2"/>
    </font>
    <font>
      <b/>
      <sz val="20"/>
      <color theme="1"/>
      <name val="Arial"/>
      <family val="2"/>
    </font>
    <font>
      <b/>
      <sz val="10"/>
      <color rgb="FFFFFFFF"/>
      <name val="Arial"/>
      <family val="2"/>
    </font>
    <font>
      <sz val="14"/>
      <color theme="2"/>
      <name val="Arial"/>
      <family val="2"/>
    </font>
    <font>
      <b/>
      <sz val="28"/>
      <color theme="0"/>
      <name val="Arial"/>
      <family val="2"/>
      <scheme val="major"/>
    </font>
    <font>
      <b/>
      <sz val="28"/>
      <color theme="0"/>
      <name val="Arial"/>
      <family val="2"/>
      <scheme val="minor"/>
    </font>
    <font>
      <b/>
      <sz val="28"/>
      <color theme="0"/>
      <name val="Aharoni"/>
    </font>
    <font>
      <sz val="10"/>
      <color theme="0"/>
      <name val="Arial"/>
    </font>
    <font>
      <b/>
      <sz val="9"/>
      <color theme="1"/>
      <name val="Arial"/>
      <family val="2"/>
    </font>
    <font>
      <i/>
      <sz val="10"/>
      <name val="Arial"/>
      <family val="2"/>
    </font>
    <font>
      <b/>
      <sz val="10"/>
      <color theme="0"/>
      <name val="Arial"/>
      <family val="2"/>
    </font>
    <font>
      <b/>
      <sz val="11"/>
      <color theme="1"/>
      <name val="Arial"/>
      <family val="2"/>
    </font>
    <font>
      <b/>
      <i/>
      <sz val="18"/>
      <color rgb="FFFFFFFF"/>
      <name val="Arial"/>
      <family val="2"/>
      <scheme val="minor"/>
    </font>
    <font>
      <i/>
      <sz val="18"/>
      <name val="Arial"/>
      <family val="2"/>
      <scheme val="minor"/>
    </font>
    <font>
      <b/>
      <i/>
      <sz val="18"/>
      <color rgb="FFFFFFFF"/>
      <name val="Arial"/>
      <family val="2"/>
    </font>
    <font>
      <i/>
      <sz val="18"/>
      <name val="Arial"/>
      <family val="2"/>
    </font>
    <font>
      <b/>
      <i/>
      <sz val="11"/>
      <color rgb="FFFFFFFF"/>
      <name val="Arial"/>
      <family val="2"/>
    </font>
    <font>
      <i/>
      <sz val="10"/>
      <color rgb="FF000000"/>
      <name val="Arial"/>
      <family val="2"/>
    </font>
    <font>
      <sz val="10"/>
      <color rgb="FFFFFFFF"/>
      <name val="Arial"/>
      <family val="2"/>
    </font>
    <font>
      <b/>
      <i/>
      <sz val="18"/>
      <color theme="2"/>
      <name val="Arial"/>
      <family val="2"/>
    </font>
    <font>
      <sz val="12"/>
      <color rgb="FFFFFFFF"/>
      <name val="Arial"/>
      <family val="2"/>
    </font>
    <font>
      <i/>
      <sz val="8"/>
      <color rgb="FF000000"/>
      <name val="Arial"/>
      <family val="2"/>
    </font>
    <font>
      <sz val="8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FFFFFF"/>
      <name val="Arial"/>
      <family val="2"/>
    </font>
    <font>
      <b/>
      <sz val="12"/>
      <color rgb="FF000000"/>
      <name val="Arial"/>
      <family val="2"/>
    </font>
    <font>
      <b/>
      <sz val="12"/>
      <color theme="0"/>
      <name val="Arial"/>
      <family val="2"/>
    </font>
    <font>
      <b/>
      <sz val="10"/>
      <color theme="1"/>
      <name val="Arial"/>
      <family val="2"/>
    </font>
    <font>
      <b/>
      <sz val="10"/>
      <color theme="2"/>
      <name val="Arial"/>
      <family val="2"/>
    </font>
    <font>
      <sz val="10"/>
      <color theme="2"/>
      <name val="Arial"/>
      <family val="2"/>
    </font>
    <font>
      <sz val="10"/>
      <color rgb="FFF7F7F7"/>
      <name val="Arial"/>
      <family val="2"/>
    </font>
    <font>
      <b/>
      <sz val="11"/>
      <color theme="2"/>
      <name val="Arial"/>
      <family val="2"/>
    </font>
    <font>
      <sz val="12"/>
      <color rgb="FF000000"/>
      <name val="Arial"/>
      <family val="2"/>
    </font>
    <font>
      <b/>
      <sz val="24"/>
      <color theme="2"/>
      <name val="Arial"/>
      <family val="2"/>
    </font>
    <font>
      <sz val="12"/>
      <name val="Arial"/>
      <family val="2"/>
    </font>
    <font>
      <b/>
      <sz val="16"/>
      <color rgb="FFFFFFFF"/>
      <name val="Arial"/>
      <family val="2"/>
    </font>
    <font>
      <sz val="16"/>
      <name val="Arial"/>
      <family val="2"/>
    </font>
    <font>
      <b/>
      <sz val="16"/>
      <color theme="0"/>
      <name val="Arial"/>
      <family val="2"/>
    </font>
  </fonts>
  <fills count="71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000000"/>
        <bgColor rgb="FF000000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7"/>
        <bgColor rgb="FFF3F3F3"/>
      </patternFill>
    </fill>
    <fill>
      <patternFill patternType="solid">
        <fgColor rgb="FFFF3300"/>
        <bgColor rgb="FFF3F3F3"/>
      </patternFill>
    </fill>
    <fill>
      <patternFill patternType="solid">
        <fgColor theme="4"/>
        <bgColor rgb="FFF3F3F3"/>
      </patternFill>
    </fill>
    <fill>
      <patternFill patternType="solid">
        <fgColor theme="7"/>
        <bgColor theme="5"/>
      </patternFill>
    </fill>
    <fill>
      <patternFill patternType="solid">
        <fgColor theme="5"/>
        <bgColor theme="4"/>
      </patternFill>
    </fill>
    <fill>
      <patternFill patternType="solid">
        <fgColor theme="4"/>
        <bgColor theme="6"/>
      </patternFill>
    </fill>
    <fill>
      <patternFill patternType="solid">
        <fgColor theme="6"/>
        <bgColor theme="7"/>
      </patternFill>
    </fill>
    <fill>
      <patternFill patternType="solid">
        <fgColor rgb="FFF49EE2"/>
        <bgColor theme="8"/>
      </patternFill>
    </fill>
    <fill>
      <patternFill patternType="solid">
        <fgColor rgb="FF8967C7"/>
        <bgColor rgb="FFF3F3F3"/>
      </patternFill>
    </fill>
    <fill>
      <patternFill patternType="solid">
        <fgColor rgb="FF8967C7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7F7F7"/>
        <bgColor rgb="FFF3F3F3"/>
      </patternFill>
    </fill>
    <fill>
      <patternFill patternType="solid">
        <fgColor rgb="FF8967C7"/>
        <bgColor rgb="FF434343"/>
      </patternFill>
    </fill>
    <fill>
      <patternFill patternType="solid">
        <fgColor rgb="FF8967C7"/>
        <bgColor rgb="FF666666"/>
      </patternFill>
    </fill>
    <fill>
      <patternFill patternType="solid">
        <fgColor theme="5"/>
        <bgColor rgb="FFF3F3F3"/>
      </patternFill>
    </fill>
    <fill>
      <patternFill patternType="solid">
        <fgColor theme="6"/>
        <bgColor rgb="FFF3F3F3"/>
      </patternFill>
    </fill>
    <fill>
      <patternFill patternType="solid">
        <fgColor rgb="FFF49EE2"/>
        <bgColor rgb="FFF3F3F3"/>
      </patternFill>
    </fill>
    <fill>
      <patternFill patternType="solid">
        <fgColor theme="2"/>
        <bgColor rgb="FFF3F3F3"/>
      </patternFill>
    </fill>
    <fill>
      <patternFill patternType="solid">
        <fgColor theme="2"/>
        <bgColor indexed="64"/>
      </patternFill>
    </fill>
    <fill>
      <patternFill patternType="solid">
        <fgColor rgb="FFB41CAD"/>
        <bgColor rgb="FF666666"/>
      </patternFill>
    </fill>
    <fill>
      <patternFill patternType="solid">
        <fgColor rgb="FFB41CAD"/>
        <bgColor indexed="64"/>
      </patternFill>
    </fill>
    <fill>
      <patternFill patternType="solid">
        <fgColor theme="0"/>
        <bgColor rgb="FFC27BA0"/>
      </patternFill>
    </fill>
    <fill>
      <patternFill patternType="solid">
        <fgColor theme="0"/>
        <bgColor rgb="FFEAD1DC"/>
      </patternFill>
    </fill>
    <fill>
      <patternFill patternType="solid">
        <fgColor theme="0"/>
        <bgColor rgb="FF8E7CC3"/>
      </patternFill>
    </fill>
    <fill>
      <patternFill patternType="solid">
        <fgColor theme="0"/>
        <bgColor rgb="FFD9D2E9"/>
      </patternFill>
    </fill>
    <fill>
      <patternFill patternType="solid">
        <fgColor theme="0"/>
        <bgColor rgb="FFF3F3F3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9D9D9"/>
      </patternFill>
    </fill>
    <fill>
      <patternFill patternType="solid">
        <fgColor rgb="FFF7F7F7"/>
        <bgColor rgb="FF434343"/>
      </patternFill>
    </fill>
    <fill>
      <patternFill patternType="solid">
        <fgColor rgb="FFF7F7F7"/>
        <bgColor rgb="FFCCCCCC"/>
      </patternFill>
    </fill>
    <fill>
      <patternFill patternType="solid">
        <fgColor theme="0"/>
        <bgColor rgb="FFEFEFEF"/>
      </patternFill>
    </fill>
    <fill>
      <patternFill patternType="solid">
        <fgColor theme="0"/>
        <bgColor rgb="FFCFE2F3"/>
      </patternFill>
    </fill>
    <fill>
      <patternFill patternType="solid">
        <fgColor theme="0"/>
        <bgColor rgb="FFF4CCCC"/>
      </patternFill>
    </fill>
    <fill>
      <patternFill patternType="solid">
        <fgColor theme="0"/>
        <bgColor rgb="FFD9EAD3"/>
      </patternFill>
    </fill>
    <fill>
      <patternFill patternType="solid">
        <fgColor theme="0"/>
        <bgColor rgb="FFEED9CB"/>
      </patternFill>
    </fill>
    <fill>
      <patternFill patternType="solid">
        <fgColor theme="0"/>
        <bgColor rgb="FF9FC5E8"/>
      </patternFill>
    </fill>
    <fill>
      <patternFill patternType="solid">
        <fgColor theme="0"/>
        <bgColor rgb="FFEA9999"/>
      </patternFill>
    </fill>
    <fill>
      <patternFill patternType="solid">
        <fgColor theme="0"/>
        <bgColor rgb="FFB6D7A8"/>
      </patternFill>
    </fill>
    <fill>
      <patternFill patternType="solid">
        <fgColor theme="0"/>
        <bgColor rgb="FFD5AD91"/>
      </patternFill>
    </fill>
    <fill>
      <patternFill patternType="solid">
        <fgColor rgb="FFB41CAD"/>
        <bgColor rgb="FF000000"/>
      </patternFill>
    </fill>
    <fill>
      <patternFill patternType="solid">
        <fgColor theme="6" tint="0.79998168889431442"/>
        <bgColor rgb="FFF3F3F3"/>
      </patternFill>
    </fill>
    <fill>
      <patternFill patternType="solid">
        <fgColor theme="1"/>
        <bgColor rgb="FF434343"/>
      </patternFill>
    </fill>
    <fill>
      <patternFill patternType="solid">
        <fgColor theme="1"/>
        <bgColor indexed="64"/>
      </patternFill>
    </fill>
    <fill>
      <patternFill patternType="solid">
        <fgColor theme="1"/>
        <bgColor rgb="FFF3F3F3"/>
      </patternFill>
    </fill>
    <fill>
      <patternFill patternType="solid">
        <fgColor theme="1"/>
        <bgColor rgb="FF666666"/>
      </patternFill>
    </fill>
    <fill>
      <patternFill patternType="solid">
        <fgColor rgb="FFF7F7F7"/>
        <bgColor rgb="FF666666"/>
      </patternFill>
    </fill>
    <fill>
      <patternFill patternType="solid">
        <fgColor rgb="FFF7F7F7"/>
        <bgColor rgb="FFD9D9D9"/>
      </patternFill>
    </fill>
    <fill>
      <patternFill patternType="solid">
        <fgColor theme="0"/>
        <bgColor rgb="FFFFE599"/>
      </patternFill>
    </fill>
    <fill>
      <patternFill patternType="solid">
        <fgColor theme="0" tint="-4.9989318521683403E-2"/>
        <bgColor rgb="FFF3F3F3"/>
      </patternFill>
    </fill>
    <fill>
      <patternFill patternType="solid">
        <fgColor theme="0" tint="-4.9989318521683403E-2"/>
        <bgColor rgb="FFB6D7A8"/>
      </patternFill>
    </fill>
    <fill>
      <patternFill patternType="solid">
        <fgColor theme="0" tint="-4.9989318521683403E-2"/>
        <bgColor rgb="FFF4CCCC"/>
      </patternFill>
    </fill>
    <fill>
      <patternFill patternType="solid">
        <fgColor theme="0" tint="-4.9989318521683403E-2"/>
        <bgColor rgb="FFFFF2CC"/>
      </patternFill>
    </fill>
    <fill>
      <patternFill patternType="solid">
        <fgColor theme="8" tint="0.79998168889431442"/>
        <bgColor rgb="FFC9DAF8"/>
      </patternFill>
    </fill>
    <fill>
      <patternFill patternType="solid">
        <fgColor theme="2" tint="-0.14999847407452621"/>
        <bgColor rgb="FF9FC5E8"/>
      </patternFill>
    </fill>
    <fill>
      <patternFill patternType="solid">
        <fgColor theme="4" tint="0.39997558519241921"/>
        <bgColor rgb="FFB6D7A8"/>
      </patternFill>
    </fill>
    <fill>
      <patternFill patternType="solid">
        <fgColor rgb="FFFCC69A"/>
        <bgColor rgb="FFD5AD91"/>
      </patternFill>
    </fill>
    <fill>
      <patternFill patternType="solid">
        <fgColor theme="2" tint="-0.14999847407452621"/>
        <bgColor rgb="FFCFE2F3"/>
      </patternFill>
    </fill>
    <fill>
      <patternFill patternType="solid">
        <fgColor theme="4" tint="0.39997558519241921"/>
        <bgColor rgb="FFD9EAD3"/>
      </patternFill>
    </fill>
    <fill>
      <patternFill patternType="solid">
        <fgColor rgb="FFFCC69A"/>
        <bgColor rgb="FFEED9CB"/>
      </patternFill>
    </fill>
    <fill>
      <patternFill patternType="solid">
        <fgColor theme="8"/>
        <bgColor rgb="FFEA9999"/>
      </patternFill>
    </fill>
    <fill>
      <patternFill patternType="solid">
        <fgColor theme="8"/>
        <bgColor rgb="FFF4CCCC"/>
      </patternFill>
    </fill>
    <fill>
      <patternFill patternType="solid">
        <fgColor theme="2"/>
        <bgColor rgb="FF8E7CC3"/>
      </patternFill>
    </fill>
    <fill>
      <patternFill patternType="solid">
        <fgColor theme="2"/>
        <bgColor rgb="FFC27BA0"/>
      </patternFill>
    </fill>
    <fill>
      <patternFill patternType="solid">
        <fgColor theme="5" tint="0.79998168889431442"/>
        <bgColor rgb="FFD9D2E9"/>
      </patternFill>
    </fill>
    <fill>
      <patternFill patternType="solid">
        <fgColor theme="5" tint="0.79998168889431442"/>
        <bgColor rgb="FFEAD1DC"/>
      </patternFill>
    </fill>
    <fill>
      <patternFill patternType="solid">
        <fgColor theme="2" tint="-4.9989318521683403E-2"/>
        <bgColor rgb="FFF3F3F3"/>
      </patternFill>
    </fill>
  </fills>
  <borders count="121">
    <border>
      <left/>
      <right/>
      <top/>
      <bottom/>
      <diagonal/>
    </border>
    <border>
      <left style="medium">
        <color rgb="FF434343"/>
      </left>
      <right/>
      <top style="medium">
        <color rgb="FF434343"/>
      </top>
      <bottom/>
      <diagonal/>
    </border>
    <border>
      <left style="medium">
        <color rgb="FF434343"/>
      </left>
      <right/>
      <top/>
      <bottom/>
      <diagonal/>
    </border>
    <border>
      <left/>
      <right style="medium">
        <color rgb="FF434343"/>
      </right>
      <top/>
      <bottom/>
      <diagonal/>
    </border>
    <border>
      <left/>
      <right style="thin">
        <color rgb="FF434343"/>
      </right>
      <top/>
      <bottom/>
      <diagonal/>
    </border>
    <border>
      <left style="thin">
        <color rgb="FF434343"/>
      </left>
      <right/>
      <top/>
      <bottom style="thin">
        <color rgb="FF434343"/>
      </bottom>
      <diagonal/>
    </border>
    <border>
      <left/>
      <right/>
      <top/>
      <bottom style="thin">
        <color rgb="FF434343"/>
      </bottom>
      <diagonal/>
    </border>
    <border>
      <left/>
      <right style="thin">
        <color rgb="FF434343"/>
      </right>
      <top/>
      <bottom style="thin">
        <color rgb="FF434343"/>
      </bottom>
      <diagonal/>
    </border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theme="1" tint="0.14999847407452621"/>
      </left>
      <right/>
      <top style="thick">
        <color theme="1" tint="0.14999847407452621"/>
      </top>
      <bottom/>
      <diagonal/>
    </border>
    <border>
      <left/>
      <right style="thick">
        <color theme="1" tint="0.14999847407452621"/>
      </right>
      <top style="thick">
        <color theme="1" tint="0.14999847407452621"/>
      </top>
      <bottom/>
      <diagonal/>
    </border>
    <border>
      <left style="thick">
        <color theme="1" tint="0.14999847407452621"/>
      </left>
      <right/>
      <top/>
      <bottom/>
      <diagonal/>
    </border>
    <border>
      <left/>
      <right style="thick">
        <color theme="1" tint="0.14999847407452621"/>
      </right>
      <top/>
      <bottom/>
      <diagonal/>
    </border>
    <border>
      <left style="thick">
        <color theme="1" tint="0.149998474074526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theme="1" tint="0.14999847407452621"/>
      </left>
      <right/>
      <top/>
      <bottom style="thick">
        <color theme="1" tint="0.14999847407452621"/>
      </bottom>
      <diagonal/>
    </border>
    <border>
      <left/>
      <right style="thick">
        <color theme="1" tint="0.14999847407452621"/>
      </right>
      <top/>
      <bottom style="thick">
        <color theme="1" tint="0.14999847407452621"/>
      </bottom>
      <diagonal/>
    </border>
    <border>
      <left/>
      <right/>
      <top style="thick">
        <color theme="1" tint="0.14999847407452621"/>
      </top>
      <bottom/>
      <diagonal/>
    </border>
    <border>
      <left/>
      <right/>
      <top/>
      <bottom style="thick">
        <color theme="1" tint="0.14999847407452621"/>
      </bottom>
      <diagonal/>
    </border>
    <border>
      <left style="medium">
        <color theme="1" tint="0.14999847407452621"/>
      </left>
      <right/>
      <top style="medium">
        <color theme="1" tint="0.14999847407452621"/>
      </top>
      <bottom/>
      <diagonal/>
    </border>
    <border>
      <left/>
      <right/>
      <top style="medium">
        <color theme="1" tint="0.14999847407452621"/>
      </top>
      <bottom/>
      <diagonal/>
    </border>
    <border>
      <left/>
      <right style="medium">
        <color theme="1" tint="0.14999847407452621"/>
      </right>
      <top style="medium">
        <color theme="1" tint="0.14999847407452621"/>
      </top>
      <bottom/>
      <diagonal/>
    </border>
    <border>
      <left style="medium">
        <color theme="1" tint="0.14999847407452621"/>
      </left>
      <right/>
      <top/>
      <bottom/>
      <diagonal/>
    </border>
    <border>
      <left/>
      <right style="medium">
        <color theme="1" tint="0.14999847407452621"/>
      </right>
      <top/>
      <bottom/>
      <diagonal/>
    </border>
    <border>
      <left style="medium">
        <color theme="1" tint="0.14999847407452621"/>
      </left>
      <right/>
      <top/>
      <bottom style="medium">
        <color theme="1" tint="0.14999847407452621"/>
      </bottom>
      <diagonal/>
    </border>
    <border>
      <left/>
      <right/>
      <top/>
      <bottom style="medium">
        <color theme="1" tint="0.14999847407452621"/>
      </bottom>
      <diagonal/>
    </border>
    <border>
      <left/>
      <right style="medium">
        <color theme="1" tint="0.14999847407452621"/>
      </right>
      <top/>
      <bottom style="medium">
        <color theme="1" tint="0.14999847407452621"/>
      </bottom>
      <diagonal/>
    </border>
    <border>
      <left style="medium">
        <color indexed="64"/>
      </left>
      <right/>
      <top/>
      <bottom style="thin">
        <color rgb="FF434343"/>
      </bottom>
      <diagonal/>
    </border>
    <border>
      <left/>
      <right style="medium">
        <color indexed="64"/>
      </right>
      <top/>
      <bottom style="thin">
        <color rgb="FF43434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rgb="FF434343"/>
      </right>
      <top/>
      <bottom style="medium">
        <color indexed="64"/>
      </bottom>
      <diagonal/>
    </border>
    <border>
      <left style="thin">
        <color rgb="FF434343"/>
      </left>
      <right/>
      <top/>
      <bottom style="medium">
        <color indexed="64"/>
      </bottom>
      <diagonal/>
    </border>
    <border>
      <left style="thin">
        <color rgb="FF434343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2"/>
      </left>
      <right/>
      <top/>
      <bottom/>
      <diagonal/>
    </border>
    <border>
      <left/>
      <right style="thin">
        <color theme="2"/>
      </right>
      <top/>
      <bottom/>
      <diagonal/>
    </border>
    <border>
      <left/>
      <right/>
      <top/>
      <bottom style="thin">
        <color theme="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rgb="FF434343"/>
      </right>
      <top/>
      <bottom style="medium">
        <color indexed="64"/>
      </bottom>
      <diagonal/>
    </border>
    <border>
      <left style="thin">
        <color theme="2"/>
      </left>
      <right style="thin">
        <color theme="2"/>
      </right>
      <top/>
      <bottom/>
      <diagonal/>
    </border>
    <border>
      <left/>
      <right/>
      <top style="medium">
        <color theme="1" tint="0.14999847407452621"/>
      </top>
      <bottom style="thin">
        <color theme="2"/>
      </bottom>
      <diagonal/>
    </border>
    <border>
      <left/>
      <right style="thin">
        <color theme="2"/>
      </right>
      <top style="medium">
        <color theme="1" tint="0.14999847407452621"/>
      </top>
      <bottom style="thin">
        <color theme="2"/>
      </bottom>
      <diagonal/>
    </border>
    <border>
      <left style="thin">
        <color theme="2"/>
      </left>
      <right/>
      <top style="medium">
        <color theme="1" tint="0.14999847407452621"/>
      </top>
      <bottom style="thin">
        <color theme="2"/>
      </bottom>
      <diagonal/>
    </border>
    <border>
      <left/>
      <right style="medium">
        <color theme="1" tint="0.14999847407452621"/>
      </right>
      <top style="medium">
        <color theme="1" tint="0.14999847407452621"/>
      </top>
      <bottom style="thin">
        <color theme="2"/>
      </bottom>
      <diagonal/>
    </border>
    <border>
      <left style="medium">
        <color theme="1" tint="0.14999847407452621"/>
      </left>
      <right style="thin">
        <color theme="2"/>
      </right>
      <top/>
      <bottom/>
      <diagonal/>
    </border>
    <border>
      <left style="medium">
        <color theme="1" tint="0.14999847407452621"/>
      </left>
      <right style="thin">
        <color theme="2"/>
      </right>
      <top style="medium">
        <color theme="1" tint="0.14999847407452621"/>
      </top>
      <bottom style="medium">
        <color rgb="FF434343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/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thick">
        <color theme="1"/>
      </right>
      <top style="hair">
        <color theme="1"/>
      </top>
      <bottom style="hair">
        <color theme="1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hair">
        <color theme="1"/>
      </bottom>
      <diagonal/>
    </border>
    <border>
      <left style="hair">
        <color theme="1"/>
      </left>
      <right/>
      <top style="hair">
        <color theme="1"/>
      </top>
      <bottom style="hair">
        <color theme="1"/>
      </bottom>
      <diagonal/>
    </border>
    <border>
      <left style="dotted">
        <color theme="1"/>
      </left>
      <right style="dotted">
        <color theme="1"/>
      </right>
      <top style="dotted">
        <color theme="1"/>
      </top>
      <bottom style="dotted">
        <color theme="1"/>
      </bottom>
      <diagonal/>
    </border>
    <border>
      <left style="dotted">
        <color theme="1"/>
      </left>
      <right style="medium">
        <color theme="1" tint="0.14999847407452621"/>
      </right>
      <top/>
      <bottom style="dotted">
        <color theme="1"/>
      </bottom>
      <diagonal/>
    </border>
    <border>
      <left style="dotted">
        <color theme="1"/>
      </left>
      <right style="medium">
        <color theme="1" tint="0.14999847407452621"/>
      </right>
      <top style="dotted">
        <color theme="1"/>
      </top>
      <bottom style="dotted">
        <color theme="1"/>
      </bottom>
      <diagonal/>
    </border>
    <border>
      <left/>
      <right style="dotted">
        <color theme="1"/>
      </right>
      <top style="dotted">
        <color theme="1"/>
      </top>
      <bottom style="dotted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 style="medium">
        <color rgb="FF434343"/>
      </left>
      <right/>
      <top/>
      <bottom style="medium">
        <color theme="1"/>
      </bottom>
      <diagonal/>
    </border>
    <border>
      <left style="medium">
        <color rgb="FF434343"/>
      </left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2"/>
      </right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thin">
        <color theme="0"/>
      </right>
      <top style="medium">
        <color theme="1"/>
      </top>
      <bottom/>
      <diagonal/>
    </border>
    <border>
      <left style="thin">
        <color theme="2"/>
      </left>
      <right/>
      <top style="medium">
        <color theme="1"/>
      </top>
      <bottom/>
      <diagonal/>
    </border>
    <border>
      <left/>
      <right style="thin">
        <color theme="2"/>
      </right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2"/>
      </right>
      <top/>
      <bottom style="thin">
        <color theme="0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hair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thin">
        <color theme="2"/>
      </left>
      <right style="thin">
        <color theme="2"/>
      </right>
      <top style="medium">
        <color theme="1" tint="0.14999847407452621"/>
      </top>
      <bottom/>
      <diagonal/>
    </border>
    <border>
      <left style="thin">
        <color theme="2"/>
      </left>
      <right style="medium">
        <color theme="1" tint="0.14999847407452621"/>
      </right>
      <top style="medium">
        <color theme="1" tint="0.14999847407452621"/>
      </top>
      <bottom/>
      <diagonal/>
    </border>
    <border>
      <left style="medium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/>
      <bottom style="hair">
        <color theme="1"/>
      </bottom>
      <diagonal/>
    </border>
    <border>
      <left style="medium">
        <color theme="1"/>
      </left>
      <right style="hair">
        <color theme="1"/>
      </right>
      <top/>
      <bottom style="hair">
        <color theme="1"/>
      </bottom>
      <diagonal/>
    </border>
    <border>
      <left style="hair">
        <color theme="1"/>
      </left>
      <right style="medium">
        <color theme="1"/>
      </right>
      <top/>
      <bottom style="hair">
        <color theme="1"/>
      </bottom>
      <diagonal/>
    </border>
    <border>
      <left style="medium">
        <color theme="1"/>
      </left>
      <right style="thick">
        <color theme="1"/>
      </right>
      <top style="thin">
        <color theme="0"/>
      </top>
      <bottom style="hair">
        <color theme="1"/>
      </bottom>
      <diagonal/>
    </border>
    <border>
      <left/>
      <right style="medium">
        <color theme="1"/>
      </right>
      <top/>
      <bottom style="hair">
        <color theme="1"/>
      </bottom>
      <diagonal/>
    </border>
    <border>
      <left/>
      <right style="medium">
        <color theme="1"/>
      </right>
      <top style="hair">
        <color theme="1"/>
      </top>
      <bottom style="hair">
        <color theme="1"/>
      </bottom>
      <diagonal/>
    </border>
    <border>
      <left style="medium">
        <color theme="1"/>
      </left>
      <right style="thick">
        <color theme="1"/>
      </right>
      <top style="hair">
        <color theme="1"/>
      </top>
      <bottom style="hair">
        <color theme="1"/>
      </bottom>
      <diagonal/>
    </border>
    <border>
      <left style="medium">
        <color theme="1"/>
      </left>
      <right style="thick">
        <color theme="1"/>
      </right>
      <top/>
      <bottom style="medium">
        <color theme="1"/>
      </bottom>
      <diagonal/>
    </border>
  </borders>
  <cellStyleXfs count="1">
    <xf numFmtId="0" fontId="0" fillId="0" borderId="0"/>
  </cellStyleXfs>
  <cellXfs count="365">
    <xf numFmtId="0" fontId="0" fillId="0" borderId="0" xfId="0" applyFont="1" applyAlignment="1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 applyFont="1" applyAlignment="1"/>
    <xf numFmtId="0" fontId="0" fillId="4" borderId="0" xfId="0" applyFont="1" applyFill="1" applyAlignment="1"/>
    <xf numFmtId="0" fontId="0" fillId="0" borderId="0" xfId="0" applyFont="1" applyAlignment="1"/>
    <xf numFmtId="0" fontId="0" fillId="0" borderId="0" xfId="0" applyFont="1" applyAlignment="1"/>
    <xf numFmtId="0" fontId="1" fillId="13" borderId="0" xfId="0" applyFont="1" applyFill="1"/>
    <xf numFmtId="0" fontId="0" fillId="14" borderId="0" xfId="0" applyFont="1" applyFill="1" applyAlignment="1"/>
    <xf numFmtId="0" fontId="22" fillId="13" borderId="0" xfId="0" applyFont="1" applyFill="1"/>
    <xf numFmtId="0" fontId="22" fillId="14" borderId="0" xfId="0" applyFont="1" applyFill="1" applyAlignment="1"/>
    <xf numFmtId="0" fontId="15" fillId="13" borderId="0" xfId="0" applyFont="1" applyFill="1"/>
    <xf numFmtId="0" fontId="15" fillId="14" borderId="0" xfId="0" applyFont="1" applyFill="1" applyAlignment="1"/>
    <xf numFmtId="0" fontId="0" fillId="15" borderId="0" xfId="0" applyFont="1" applyFill="1" applyAlignment="1"/>
    <xf numFmtId="0" fontId="1" fillId="16" borderId="0" xfId="0" applyFont="1" applyFill="1"/>
    <xf numFmtId="0" fontId="23" fillId="9" borderId="28" xfId="0" applyFont="1" applyFill="1" applyBorder="1"/>
    <xf numFmtId="0" fontId="23" fillId="8" borderId="28" xfId="0" applyFont="1" applyFill="1" applyBorder="1" applyAlignment="1"/>
    <xf numFmtId="0" fontId="23" fillId="10" borderId="28" xfId="0" applyFont="1" applyFill="1" applyBorder="1"/>
    <xf numFmtId="0" fontId="23" fillId="11" borderId="28" xfId="0" applyFont="1" applyFill="1" applyBorder="1"/>
    <xf numFmtId="0" fontId="23" fillId="12" borderId="28" xfId="0" applyFont="1" applyFill="1" applyBorder="1"/>
    <xf numFmtId="0" fontId="11" fillId="17" borderId="29" xfId="0" applyFont="1" applyFill="1" applyBorder="1"/>
    <xf numFmtId="0" fontId="11" fillId="17" borderId="30" xfId="0" applyFont="1" applyFill="1" applyBorder="1"/>
    <xf numFmtId="0" fontId="1" fillId="17" borderId="29" xfId="0" applyFont="1" applyFill="1" applyBorder="1"/>
    <xf numFmtId="0" fontId="1" fillId="17" borderId="30" xfId="0" applyFont="1" applyFill="1" applyBorder="1"/>
    <xf numFmtId="0" fontId="0" fillId="14" borderId="29" xfId="0" applyFont="1" applyFill="1" applyBorder="1" applyAlignment="1"/>
    <xf numFmtId="0" fontId="0" fillId="14" borderId="30" xfId="0" applyFont="1" applyFill="1" applyBorder="1" applyAlignment="1"/>
    <xf numFmtId="0" fontId="1" fillId="17" borderId="32" xfId="0" applyFont="1" applyFill="1" applyBorder="1"/>
    <xf numFmtId="0" fontId="25" fillId="19" borderId="8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center"/>
    </xf>
    <xf numFmtId="0" fontId="25" fillId="7" borderId="8" xfId="0" applyFont="1" applyFill="1" applyBorder="1" applyAlignment="1">
      <alignment horizontal="center"/>
    </xf>
    <xf numFmtId="0" fontId="25" fillId="20" borderId="8" xfId="0" applyFont="1" applyFill="1" applyBorder="1" applyAlignment="1">
      <alignment horizontal="center"/>
    </xf>
    <xf numFmtId="0" fontId="25" fillId="21" borderId="39" xfId="0" applyFont="1" applyFill="1" applyBorder="1" applyAlignment="1">
      <alignment horizontal="center"/>
    </xf>
    <xf numFmtId="4" fontId="11" fillId="22" borderId="27" xfId="0" applyNumberFormat="1" applyFont="1" applyFill="1" applyBorder="1"/>
    <xf numFmtId="10" fontId="1" fillId="22" borderId="27" xfId="0" applyNumberFormat="1" applyFont="1" applyFill="1" applyBorder="1"/>
    <xf numFmtId="4" fontId="1" fillId="22" borderId="27" xfId="0" applyNumberFormat="1" applyFont="1" applyFill="1" applyBorder="1"/>
    <xf numFmtId="0" fontId="1" fillId="22" borderId="35" xfId="0" applyFont="1" applyFill="1" applyBorder="1"/>
    <xf numFmtId="0" fontId="1" fillId="22" borderId="37" xfId="0" applyFont="1" applyFill="1" applyBorder="1"/>
    <xf numFmtId="0" fontId="1" fillId="22" borderId="40" xfId="0" applyFont="1" applyFill="1" applyBorder="1"/>
    <xf numFmtId="0" fontId="0" fillId="23" borderId="33" xfId="0" applyFont="1" applyFill="1" applyBorder="1" applyAlignment="1"/>
    <xf numFmtId="0" fontId="0" fillId="23" borderId="36" xfId="0" applyFont="1" applyFill="1" applyBorder="1" applyAlignment="1"/>
    <xf numFmtId="0" fontId="0" fillId="23" borderId="38" xfId="0" applyFont="1" applyFill="1" applyBorder="1" applyAlignment="1"/>
    <xf numFmtId="0" fontId="26" fillId="22" borderId="34" xfId="0" applyFont="1" applyFill="1" applyBorder="1" applyAlignment="1">
      <alignment horizontal="center"/>
    </xf>
    <xf numFmtId="0" fontId="2" fillId="16" borderId="0" xfId="0" applyFont="1" applyFill="1" applyAlignment="1">
      <alignment horizontal="center" vertical="center"/>
    </xf>
    <xf numFmtId="0" fontId="3" fillId="15" borderId="8" xfId="0" applyFont="1" applyFill="1" applyBorder="1"/>
    <xf numFmtId="2" fontId="3" fillId="15" borderId="8" xfId="0" applyNumberFormat="1" applyFont="1" applyFill="1" applyBorder="1"/>
    <xf numFmtId="0" fontId="1" fillId="16" borderId="8" xfId="0" applyFont="1" applyFill="1" applyBorder="1"/>
    <xf numFmtId="0" fontId="2" fillId="16" borderId="8" xfId="0" applyFont="1" applyFill="1" applyBorder="1" applyAlignment="1">
      <alignment horizontal="center" vertical="center"/>
    </xf>
    <xf numFmtId="0" fontId="11" fillId="16" borderId="0" xfId="0" applyFont="1" applyFill="1"/>
    <xf numFmtId="0" fontId="12" fillId="22" borderId="17" xfId="0" applyFont="1" applyFill="1" applyBorder="1" applyAlignment="1">
      <alignment wrapText="1"/>
    </xf>
    <xf numFmtId="0" fontId="12" fillId="22" borderId="20" xfId="0" applyFont="1" applyFill="1" applyBorder="1" applyAlignment="1">
      <alignment wrapText="1"/>
    </xf>
    <xf numFmtId="0" fontId="12" fillId="22" borderId="17" xfId="0" applyFont="1" applyFill="1" applyBorder="1"/>
    <xf numFmtId="0" fontId="12" fillId="22" borderId="20" xfId="0" applyFont="1" applyFill="1" applyBorder="1"/>
    <xf numFmtId="0" fontId="9" fillId="16" borderId="0" xfId="0" applyFont="1" applyFill="1" applyAlignment="1"/>
    <xf numFmtId="0" fontId="9" fillId="33" borderId="0" xfId="0" applyFont="1" applyFill="1" applyAlignment="1"/>
    <xf numFmtId="0" fontId="9" fillId="34" borderId="0" xfId="0" applyFont="1" applyFill="1" applyAlignment="1"/>
    <xf numFmtId="0" fontId="9" fillId="34" borderId="0" xfId="0" applyFont="1" applyFill="1" applyAlignment="1">
      <alignment horizontal="right"/>
    </xf>
    <xf numFmtId="0" fontId="10" fillId="33" borderId="0" xfId="0" applyFont="1" applyFill="1" applyAlignment="1"/>
    <xf numFmtId="0" fontId="10" fillId="33" borderId="0" xfId="0" applyFont="1" applyFill="1" applyAlignment="1">
      <alignment horizontal="right"/>
    </xf>
    <xf numFmtId="0" fontId="1" fillId="16" borderId="0" xfId="0" applyFont="1" applyFill="1" applyAlignment="1"/>
    <xf numFmtId="1" fontId="9" fillId="35" borderId="3" xfId="0" applyNumberFormat="1" applyFont="1" applyFill="1" applyBorder="1" applyAlignment="1">
      <alignment horizontal="right"/>
    </xf>
    <xf numFmtId="1" fontId="9" fillId="35" borderId="8" xfId="0" applyNumberFormat="1" applyFont="1" applyFill="1" applyBorder="1" applyAlignment="1">
      <alignment horizontal="right"/>
    </xf>
    <xf numFmtId="1" fontId="9" fillId="35" borderId="8" xfId="0" applyNumberFormat="1" applyFont="1" applyFill="1" applyBorder="1" applyAlignment="1"/>
    <xf numFmtId="0" fontId="1" fillId="35" borderId="8" xfId="0" applyFont="1" applyFill="1" applyBorder="1" applyAlignment="1"/>
    <xf numFmtId="10" fontId="1" fillId="40" borderId="12" xfId="0" applyNumberFormat="1" applyFont="1" applyFill="1" applyBorder="1"/>
    <xf numFmtId="10" fontId="1" fillId="41" borderId="12" xfId="0" applyNumberFormat="1" applyFont="1" applyFill="1" applyBorder="1"/>
    <xf numFmtId="10" fontId="1" fillId="42" borderId="12" xfId="0" applyNumberFormat="1" applyFont="1" applyFill="1" applyBorder="1"/>
    <xf numFmtId="10" fontId="1" fillId="43" borderId="12" xfId="0" applyNumberFormat="1" applyFont="1" applyFill="1" applyBorder="1"/>
    <xf numFmtId="10" fontId="1" fillId="32" borderId="12" xfId="0" applyNumberFormat="1" applyFont="1" applyFill="1" applyBorder="1"/>
    <xf numFmtId="10" fontId="1" fillId="36" borderId="12" xfId="0" applyNumberFormat="1" applyFont="1" applyFill="1" applyBorder="1"/>
    <xf numFmtId="10" fontId="1" fillId="37" borderId="12" xfId="0" applyNumberFormat="1" applyFont="1" applyFill="1" applyBorder="1"/>
    <xf numFmtId="10" fontId="1" fillId="38" borderId="12" xfId="0" applyNumberFormat="1" applyFont="1" applyFill="1" applyBorder="1"/>
    <xf numFmtId="10" fontId="1" fillId="39" borderId="12" xfId="0" applyNumberFormat="1" applyFont="1" applyFill="1" applyBorder="1"/>
    <xf numFmtId="10" fontId="1" fillId="30" borderId="12" xfId="0" applyNumberFormat="1" applyFont="1" applyFill="1" applyBorder="1"/>
    <xf numFmtId="1" fontId="10" fillId="24" borderId="12" xfId="0" applyNumberFormat="1" applyFont="1" applyFill="1" applyBorder="1" applyAlignment="1"/>
    <xf numFmtId="1" fontId="35" fillId="24" borderId="12" xfId="0" applyNumberFormat="1" applyFont="1" applyFill="1" applyBorder="1" applyAlignment="1"/>
    <xf numFmtId="0" fontId="36" fillId="15" borderId="0" xfId="0" applyFont="1" applyFill="1" applyAlignment="1"/>
    <xf numFmtId="0" fontId="1" fillId="2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0" fontId="1" fillId="44" borderId="16" xfId="0" applyFont="1" applyFill="1" applyBorder="1"/>
    <xf numFmtId="0" fontId="1" fillId="44" borderId="8" xfId="0" applyFont="1" applyFill="1" applyBorder="1"/>
    <xf numFmtId="0" fontId="1" fillId="44" borderId="8" xfId="0" applyFont="1" applyFill="1" applyBorder="1" applyAlignment="1">
      <alignment horizontal="center"/>
    </xf>
    <xf numFmtId="0" fontId="1" fillId="44" borderId="2" xfId="0" applyFont="1" applyFill="1" applyBorder="1"/>
    <xf numFmtId="0" fontId="1" fillId="44" borderId="17" xfId="0" applyFont="1" applyFill="1" applyBorder="1" applyAlignment="1">
      <alignment horizontal="center"/>
    </xf>
    <xf numFmtId="4" fontId="1" fillId="22" borderId="8" xfId="0" applyNumberFormat="1" applyFont="1" applyFill="1" applyBorder="1" applyAlignment="1">
      <alignment horizontal="center"/>
    </xf>
    <xf numFmtId="4" fontId="1" fillId="22" borderId="27" xfId="0" applyNumberFormat="1" applyFont="1" applyFill="1" applyBorder="1" applyAlignment="1">
      <alignment horizontal="center"/>
    </xf>
    <xf numFmtId="1" fontId="1" fillId="16" borderId="0" xfId="0" applyNumberFormat="1" applyFont="1" applyFill="1" applyAlignment="1">
      <alignment horizontal="right"/>
    </xf>
    <xf numFmtId="0" fontId="4" fillId="16" borderId="1" xfId="0" applyFont="1" applyFill="1" applyBorder="1" applyAlignment="1">
      <alignment vertical="center"/>
    </xf>
    <xf numFmtId="0" fontId="3" fillId="15" borderId="2" xfId="0" applyFont="1" applyFill="1" applyBorder="1" applyAlignment="1"/>
    <xf numFmtId="0" fontId="1" fillId="16" borderId="0" xfId="0" applyFont="1" applyFill="1" applyAlignment="1">
      <alignment horizontal="left"/>
    </xf>
    <xf numFmtId="0" fontId="1" fillId="16" borderId="63" xfId="0" applyFont="1" applyFill="1" applyBorder="1"/>
    <xf numFmtId="0" fontId="1" fillId="16" borderId="64" xfId="0" applyFont="1" applyFill="1" applyBorder="1"/>
    <xf numFmtId="0" fontId="6" fillId="46" borderId="8" xfId="0" applyFont="1" applyFill="1" applyBorder="1" applyAlignment="1">
      <alignment horizontal="center"/>
    </xf>
    <xf numFmtId="0" fontId="3" fillId="15" borderId="8" xfId="0" applyFont="1" applyFill="1" applyBorder="1" applyAlignment="1"/>
    <xf numFmtId="0" fontId="6" fillId="46" borderId="66" xfId="0" applyFont="1" applyFill="1" applyBorder="1" applyAlignment="1">
      <alignment horizontal="center"/>
    </xf>
    <xf numFmtId="0" fontId="6" fillId="46" borderId="67" xfId="0" applyFont="1" applyFill="1" applyBorder="1" applyAlignment="1">
      <alignment horizontal="center"/>
    </xf>
    <xf numFmtId="0" fontId="43" fillId="16" borderId="0" xfId="0" applyFont="1" applyFill="1" applyAlignment="1">
      <alignment vertical="center"/>
    </xf>
    <xf numFmtId="0" fontId="1" fillId="38" borderId="8" xfId="0" applyFont="1" applyFill="1" applyBorder="1" applyAlignment="1">
      <alignment horizontal="left"/>
    </xf>
    <xf numFmtId="1" fontId="10" fillId="24" borderId="62" xfId="0" applyNumberFormat="1" applyFont="1" applyFill="1" applyBorder="1" applyAlignment="1"/>
    <xf numFmtId="1" fontId="35" fillId="24" borderId="69" xfId="0" applyNumberFormat="1" applyFont="1" applyFill="1" applyBorder="1" applyAlignment="1"/>
    <xf numFmtId="1" fontId="39" fillId="35" borderId="8" xfId="0" applyNumberFormat="1" applyFont="1" applyFill="1" applyBorder="1" applyAlignment="1"/>
    <xf numFmtId="1" fontId="38" fillId="35" borderId="8" xfId="0" applyNumberFormat="1" applyFont="1" applyFill="1" applyBorder="1" applyAlignment="1">
      <alignment horizontal="right"/>
    </xf>
    <xf numFmtId="0" fontId="1" fillId="17" borderId="19" xfId="0" applyFont="1" applyFill="1" applyBorder="1" applyAlignment="1"/>
    <xf numFmtId="1" fontId="6" fillId="17" borderId="19" xfId="0" applyNumberFormat="1" applyFont="1" applyFill="1" applyBorder="1" applyAlignment="1">
      <alignment horizontal="right"/>
    </xf>
    <xf numFmtId="0" fontId="1" fillId="17" borderId="72" xfId="0" applyFont="1" applyFill="1" applyBorder="1" applyAlignment="1"/>
    <xf numFmtId="0" fontId="0" fillId="15" borderId="8" xfId="0" applyFont="1" applyFill="1" applyBorder="1" applyAlignment="1"/>
    <xf numFmtId="0" fontId="46" fillId="16" borderId="8" xfId="0" applyFont="1" applyFill="1" applyBorder="1"/>
    <xf numFmtId="10" fontId="46" fillId="51" borderId="8" xfId="0" applyNumberFormat="1" applyFont="1" applyFill="1" applyBorder="1"/>
    <xf numFmtId="4" fontId="46" fillId="51" borderId="8" xfId="0" applyNumberFormat="1" applyFont="1" applyFill="1" applyBorder="1"/>
    <xf numFmtId="0" fontId="46" fillId="33" borderId="8" xfId="0" applyFont="1" applyFill="1" applyBorder="1"/>
    <xf numFmtId="0" fontId="1" fillId="16" borderId="0" xfId="0" applyFont="1" applyFill="1" applyAlignment="1">
      <alignment horizontal="center"/>
    </xf>
    <xf numFmtId="1" fontId="7" fillId="16" borderId="0" xfId="0" applyNumberFormat="1" applyFont="1" applyFill="1" applyAlignment="1">
      <alignment horizontal="right"/>
    </xf>
    <xf numFmtId="0" fontId="45" fillId="16" borderId="8" xfId="0" applyFont="1" applyFill="1" applyBorder="1"/>
    <xf numFmtId="1" fontId="45" fillId="46" borderId="38" xfId="0" applyNumberFormat="1" applyFont="1" applyFill="1" applyBorder="1"/>
    <xf numFmtId="1" fontId="45" fillId="46" borderId="39" xfId="0" applyNumberFormat="1" applyFont="1" applyFill="1" applyBorder="1"/>
    <xf numFmtId="4" fontId="45" fillId="46" borderId="40" xfId="0" applyNumberFormat="1" applyFont="1" applyFill="1" applyBorder="1"/>
    <xf numFmtId="0" fontId="17" fillId="46" borderId="36" xfId="0" applyFont="1" applyFill="1" applyBorder="1" applyAlignment="1">
      <alignment horizontal="left"/>
    </xf>
    <xf numFmtId="0" fontId="44" fillId="46" borderId="38" xfId="0" applyFont="1" applyFill="1" applyBorder="1" applyAlignment="1">
      <alignment horizontal="left"/>
    </xf>
    <xf numFmtId="0" fontId="45" fillId="46" borderId="39" xfId="0" applyFont="1" applyFill="1" applyBorder="1"/>
    <xf numFmtId="0" fontId="45" fillId="46" borderId="39" xfId="0" applyFont="1" applyFill="1" applyBorder="1" applyAlignment="1">
      <alignment horizontal="center"/>
    </xf>
    <xf numFmtId="0" fontId="45" fillId="46" borderId="40" xfId="0" applyFont="1" applyFill="1" applyBorder="1"/>
    <xf numFmtId="1" fontId="11" fillId="30" borderId="80" xfId="0" applyNumberFormat="1" applyFont="1" applyFill="1" applyBorder="1" applyAlignment="1">
      <alignment horizontal="center"/>
    </xf>
    <xf numFmtId="1" fontId="11" fillId="53" borderId="80" xfId="0" applyNumberFormat="1" applyFont="1" applyFill="1" applyBorder="1" applyAlignment="1">
      <alignment horizontal="center"/>
    </xf>
    <xf numFmtId="1" fontId="11" fillId="54" borderId="80" xfId="0" applyNumberFormat="1" applyFont="1" applyFill="1" applyBorder="1" applyAlignment="1">
      <alignment horizontal="center"/>
    </xf>
    <xf numFmtId="1" fontId="11" fillId="38" borderId="80" xfId="0" applyNumberFormat="1" applyFont="1" applyFill="1" applyBorder="1" applyAlignment="1">
      <alignment horizontal="center"/>
    </xf>
    <xf numFmtId="1" fontId="11" fillId="55" borderId="80" xfId="0" applyNumberFormat="1" applyFont="1" applyFill="1" applyBorder="1" applyAlignment="1">
      <alignment horizontal="center"/>
    </xf>
    <xf numFmtId="1" fontId="11" fillId="52" borderId="80" xfId="0" applyNumberFormat="1" applyFont="1" applyFill="1" applyBorder="1" applyAlignment="1">
      <alignment horizontal="center"/>
    </xf>
    <xf numFmtId="1" fontId="11" fillId="30" borderId="81" xfId="0" applyNumberFormat="1" applyFont="1" applyFill="1" applyBorder="1" applyAlignment="1">
      <alignment horizontal="center"/>
    </xf>
    <xf numFmtId="1" fontId="11" fillId="56" borderId="82" xfId="0" applyNumberFormat="1" applyFont="1" applyFill="1" applyBorder="1" applyAlignment="1">
      <alignment horizontal="center"/>
    </xf>
    <xf numFmtId="0" fontId="1" fillId="16" borderId="67" xfId="0" applyFont="1" applyFill="1" applyBorder="1"/>
    <xf numFmtId="1" fontId="1" fillId="57" borderId="85" xfId="0" applyNumberFormat="1" applyFont="1" applyFill="1" applyBorder="1" applyAlignment="1">
      <alignment horizontal="center"/>
    </xf>
    <xf numFmtId="4" fontId="43" fillId="30" borderId="86" xfId="0" applyNumberFormat="1" applyFont="1" applyFill="1" applyBorder="1" applyAlignment="1">
      <alignment horizontal="center"/>
    </xf>
    <xf numFmtId="4" fontId="43" fillId="30" borderId="87" xfId="0" applyNumberFormat="1" applyFont="1" applyFill="1" applyBorder="1" applyAlignment="1">
      <alignment horizontal="center"/>
    </xf>
    <xf numFmtId="1" fontId="1" fillId="57" borderId="88" xfId="0" applyNumberFormat="1" applyFont="1" applyFill="1" applyBorder="1" applyAlignment="1">
      <alignment horizontal="center"/>
    </xf>
    <xf numFmtId="0" fontId="33" fillId="46" borderId="67" xfId="0" applyFont="1" applyFill="1" applyBorder="1" applyAlignment="1">
      <alignment horizontal="center" vertical="center" wrapText="1"/>
    </xf>
    <xf numFmtId="0" fontId="47" fillId="47" borderId="79" xfId="0" applyFont="1" applyFill="1" applyBorder="1" applyAlignment="1">
      <alignment horizontal="center" vertical="center"/>
    </xf>
    <xf numFmtId="0" fontId="33" fillId="46" borderId="78" xfId="0" applyFont="1" applyFill="1" applyBorder="1" applyAlignment="1">
      <alignment horizontal="center" vertical="center"/>
    </xf>
    <xf numFmtId="0" fontId="6" fillId="46" borderId="73" xfId="0" applyFont="1" applyFill="1" applyBorder="1" applyAlignment="1">
      <alignment horizontal="center" vertical="center"/>
    </xf>
    <xf numFmtId="0" fontId="6" fillId="46" borderId="67" xfId="0" applyFont="1" applyFill="1" applyBorder="1" applyAlignment="1">
      <alignment horizontal="center" vertical="center"/>
    </xf>
    <xf numFmtId="0" fontId="33" fillId="46" borderId="67" xfId="0" applyFont="1" applyFill="1" applyBorder="1" applyAlignment="1">
      <alignment horizontal="center" vertical="center"/>
    </xf>
    <xf numFmtId="0" fontId="1" fillId="16" borderId="0" xfId="0" applyFont="1" applyFill="1" applyAlignment="1">
      <alignment vertical="center"/>
    </xf>
    <xf numFmtId="0" fontId="1" fillId="3" borderId="8" xfId="0" applyFont="1" applyFill="1" applyBorder="1" applyAlignment="1">
      <alignment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vertical="center"/>
    </xf>
    <xf numFmtId="0" fontId="1" fillId="16" borderId="8" xfId="0" applyFont="1" applyFill="1" applyBorder="1" applyAlignment="1">
      <alignment vertical="center"/>
    </xf>
    <xf numFmtId="0" fontId="46" fillId="50" borderId="8" xfId="0" applyFont="1" applyFill="1" applyBorder="1" applyAlignment="1">
      <alignment horizontal="center" vertical="center"/>
    </xf>
    <xf numFmtId="0" fontId="46" fillId="16" borderId="8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1" fontId="11" fillId="52" borderId="81" xfId="0" applyNumberFormat="1" applyFont="1" applyFill="1" applyBorder="1" applyAlignment="1">
      <alignment horizontal="center"/>
    </xf>
    <xf numFmtId="1" fontId="11" fillId="55" borderId="84" xfId="0" applyNumberFormat="1" applyFont="1" applyFill="1" applyBorder="1" applyAlignment="1">
      <alignment horizontal="center"/>
    </xf>
    <xf numFmtId="0" fontId="33" fillId="46" borderId="83" xfId="0" applyFont="1" applyFill="1" applyBorder="1" applyAlignment="1">
      <alignment horizontal="center" vertical="center" wrapText="1"/>
    </xf>
    <xf numFmtId="0" fontId="33" fillId="46" borderId="37" xfId="0" applyFont="1" applyFill="1" applyBorder="1" applyAlignment="1">
      <alignment horizontal="center" vertical="center"/>
    </xf>
    <xf numFmtId="0" fontId="33" fillId="46" borderId="73" xfId="0" applyFont="1" applyFill="1" applyBorder="1" applyAlignment="1">
      <alignment horizontal="center" vertical="center"/>
    </xf>
    <xf numFmtId="0" fontId="1" fillId="3" borderId="95" xfId="0" applyFont="1" applyFill="1" applyBorder="1" applyAlignment="1">
      <alignment vertical="center"/>
    </xf>
    <xf numFmtId="0" fontId="1" fillId="3" borderId="96" xfId="0" applyFont="1" applyFill="1" applyBorder="1" applyAlignment="1">
      <alignment horizontal="center" vertical="center"/>
    </xf>
    <xf numFmtId="0" fontId="45" fillId="46" borderId="97" xfId="0" applyFont="1" applyFill="1" applyBorder="1"/>
    <xf numFmtId="0" fontId="6" fillId="46" borderId="63" xfId="0" applyFont="1" applyFill="1" applyBorder="1" applyAlignment="1">
      <alignment horizontal="center"/>
    </xf>
    <xf numFmtId="0" fontId="1" fillId="30" borderId="80" xfId="0" applyFont="1" applyFill="1" applyBorder="1" applyAlignment="1">
      <alignment horizontal="center"/>
    </xf>
    <xf numFmtId="0" fontId="6" fillId="46" borderId="96" xfId="0" applyFont="1" applyFill="1" applyBorder="1" applyAlignment="1">
      <alignment horizontal="center"/>
    </xf>
    <xf numFmtId="0" fontId="17" fillId="46" borderId="95" xfId="0" applyFont="1" applyFill="1" applyBorder="1" applyAlignment="1">
      <alignment horizontal="left"/>
    </xf>
    <xf numFmtId="0" fontId="1" fillId="30" borderId="107" xfId="0" applyFont="1" applyFill="1" applyBorder="1" applyAlignment="1">
      <alignment horizontal="center"/>
    </xf>
    <xf numFmtId="0" fontId="25" fillId="46" borderId="97" xfId="0" applyFont="1" applyFill="1" applyBorder="1" applyAlignment="1">
      <alignment horizontal="left"/>
    </xf>
    <xf numFmtId="0" fontId="15" fillId="46" borderId="108" xfId="0" applyFont="1" applyFill="1" applyBorder="1"/>
    <xf numFmtId="0" fontId="15" fillId="46" borderId="108" xfId="0" applyFont="1" applyFill="1" applyBorder="1" applyAlignment="1">
      <alignment horizontal="center"/>
    </xf>
    <xf numFmtId="0" fontId="15" fillId="46" borderId="109" xfId="0" applyFont="1" applyFill="1" applyBorder="1" applyAlignment="1">
      <alignment horizontal="center"/>
    </xf>
    <xf numFmtId="0" fontId="43" fillId="19" borderId="80" xfId="0" applyFont="1" applyFill="1" applyBorder="1" applyAlignment="1">
      <alignment horizontal="center"/>
    </xf>
    <xf numFmtId="0" fontId="43" fillId="45" borderId="80" xfId="0" applyFont="1" applyFill="1" applyBorder="1" applyAlignment="1">
      <alignment horizontal="center"/>
    </xf>
    <xf numFmtId="0" fontId="43" fillId="30" borderId="82" xfId="0" applyFont="1" applyFill="1" applyBorder="1" applyAlignment="1">
      <alignment horizontal="center"/>
    </xf>
    <xf numFmtId="0" fontId="43" fillId="19" borderId="81" xfId="0" applyFont="1" applyFill="1" applyBorder="1" applyAlignment="1">
      <alignment horizontal="center"/>
    </xf>
    <xf numFmtId="0" fontId="43" fillId="30" borderId="107" xfId="0" applyFont="1" applyFill="1" applyBorder="1" applyAlignment="1">
      <alignment horizontal="center"/>
    </xf>
    <xf numFmtId="0" fontId="47" fillId="47" borderId="110" xfId="0" applyFont="1" applyFill="1" applyBorder="1" applyAlignment="1">
      <alignment horizontal="center" vertical="center"/>
    </xf>
    <xf numFmtId="0" fontId="47" fillId="47" borderId="111" xfId="0" applyFont="1" applyFill="1" applyBorder="1" applyAlignment="1">
      <alignment horizontal="center" vertical="center"/>
    </xf>
    <xf numFmtId="0" fontId="1" fillId="32" borderId="80" xfId="0" applyFont="1" applyFill="1" applyBorder="1" applyAlignment="1"/>
    <xf numFmtId="0" fontId="1" fillId="32" borderId="82" xfId="0" applyFont="1" applyFill="1" applyBorder="1" applyAlignment="1">
      <alignment horizontal="center"/>
    </xf>
    <xf numFmtId="0" fontId="26" fillId="32" borderId="80" xfId="0" applyFont="1" applyFill="1" applyBorder="1" applyAlignment="1"/>
    <xf numFmtId="0" fontId="26" fillId="32" borderId="80" xfId="0" applyFont="1" applyFill="1" applyBorder="1"/>
    <xf numFmtId="0" fontId="38" fillId="16" borderId="0" xfId="0" applyFont="1" applyFill="1" applyAlignment="1">
      <alignment horizontal="center" vertical="center"/>
    </xf>
    <xf numFmtId="0" fontId="45" fillId="46" borderId="98" xfId="0" applyFont="1" applyFill="1" applyBorder="1" applyAlignment="1">
      <alignment horizontal="center"/>
    </xf>
    <xf numFmtId="0" fontId="45" fillId="46" borderId="99" xfId="0" applyFont="1" applyFill="1" applyBorder="1" applyAlignment="1">
      <alignment horizontal="center"/>
    </xf>
    <xf numFmtId="0" fontId="1" fillId="64" borderId="80" xfId="0" applyFont="1" applyFill="1" applyBorder="1" applyAlignment="1">
      <alignment horizontal="center"/>
    </xf>
    <xf numFmtId="0" fontId="1" fillId="59" borderId="80" xfId="0" applyFont="1" applyFill="1" applyBorder="1" applyAlignment="1">
      <alignment horizontal="center"/>
    </xf>
    <xf numFmtId="0" fontId="1" fillId="60" borderId="80" xfId="0" applyFont="1" applyFill="1" applyBorder="1" applyAlignment="1">
      <alignment horizontal="center"/>
    </xf>
    <xf numFmtId="0" fontId="1" fillId="65" borderId="80" xfId="0" applyFont="1" applyFill="1" applyBorder="1" applyAlignment="1">
      <alignment horizontal="center"/>
    </xf>
    <xf numFmtId="0" fontId="1" fillId="62" borderId="80" xfId="0" applyFont="1" applyFill="1" applyBorder="1" applyAlignment="1">
      <alignment horizontal="center"/>
    </xf>
    <xf numFmtId="0" fontId="1" fillId="63" borderId="80" xfId="0" applyFont="1" applyFill="1" applyBorder="1" applyAlignment="1">
      <alignment horizontal="center"/>
    </xf>
    <xf numFmtId="0" fontId="1" fillId="58" borderId="112" xfId="0" applyFont="1" applyFill="1" applyBorder="1" applyAlignment="1">
      <alignment horizontal="center"/>
    </xf>
    <xf numFmtId="0" fontId="1" fillId="61" borderId="81" xfId="0" applyFont="1" applyFill="1" applyBorder="1" applyAlignment="1">
      <alignment horizontal="center"/>
    </xf>
    <xf numFmtId="0" fontId="1" fillId="30" borderId="113" xfId="0" applyFont="1" applyFill="1" applyBorder="1" applyAlignment="1">
      <alignment horizontal="center"/>
    </xf>
    <xf numFmtId="0" fontId="15" fillId="48" borderId="89" xfId="0" applyFont="1" applyFill="1" applyBorder="1" applyAlignment="1">
      <alignment vertical="center"/>
    </xf>
    <xf numFmtId="0" fontId="35" fillId="49" borderId="93" xfId="0" applyFont="1" applyFill="1" applyBorder="1" applyAlignment="1">
      <alignment horizontal="center" vertical="center"/>
    </xf>
    <xf numFmtId="0" fontId="35" fillId="49" borderId="94" xfId="0" applyFont="1" applyFill="1" applyBorder="1" applyAlignment="1">
      <alignment horizontal="center" vertical="center"/>
    </xf>
    <xf numFmtId="0" fontId="45" fillId="46" borderId="97" xfId="0" applyFont="1" applyFill="1" applyBorder="1" applyAlignment="1">
      <alignment horizontal="center"/>
    </xf>
    <xf numFmtId="0" fontId="1" fillId="68" borderId="117" xfId="0" applyFont="1" applyFill="1" applyBorder="1" applyAlignment="1">
      <alignment horizontal="center"/>
    </xf>
    <xf numFmtId="0" fontId="1" fillId="68" borderId="118" xfId="0" applyFont="1" applyFill="1" applyBorder="1" applyAlignment="1">
      <alignment horizontal="center"/>
    </xf>
    <xf numFmtId="0" fontId="1" fillId="66" borderId="116" xfId="0" applyFont="1" applyFill="1" applyBorder="1" applyAlignment="1">
      <alignment horizontal="center"/>
    </xf>
    <xf numFmtId="0" fontId="1" fillId="66" borderId="119" xfId="0" applyFont="1" applyFill="1" applyBorder="1" applyAlignment="1">
      <alignment horizontal="center"/>
    </xf>
    <xf numFmtId="0" fontId="1" fillId="69" borderId="117" xfId="0" applyFont="1" applyFill="1" applyBorder="1" applyAlignment="1">
      <alignment horizontal="center"/>
    </xf>
    <xf numFmtId="0" fontId="1" fillId="69" borderId="118" xfId="0" applyFont="1" applyFill="1" applyBorder="1" applyAlignment="1">
      <alignment horizontal="center"/>
    </xf>
    <xf numFmtId="0" fontId="45" fillId="46" borderId="109" xfId="0" applyFont="1" applyFill="1" applyBorder="1" applyAlignment="1">
      <alignment horizontal="center"/>
    </xf>
    <xf numFmtId="0" fontId="1" fillId="67" borderId="116" xfId="0" applyFont="1" applyFill="1" applyBorder="1" applyAlignment="1">
      <alignment horizontal="center"/>
    </xf>
    <xf numFmtId="0" fontId="1" fillId="67" borderId="119" xfId="0" applyFont="1" applyFill="1" applyBorder="1" applyAlignment="1">
      <alignment horizontal="center"/>
    </xf>
    <xf numFmtId="0" fontId="45" fillId="46" borderId="120" xfId="0" applyFont="1" applyFill="1" applyBorder="1" applyAlignment="1">
      <alignment horizontal="center"/>
    </xf>
    <xf numFmtId="0" fontId="15" fillId="48" borderId="93" xfId="0" applyFont="1" applyFill="1" applyBorder="1" applyAlignment="1">
      <alignment vertical="center"/>
    </xf>
    <xf numFmtId="0" fontId="15" fillId="48" borderId="94" xfId="0" applyFont="1" applyFill="1" applyBorder="1" applyAlignment="1">
      <alignment vertical="center"/>
    </xf>
    <xf numFmtId="0" fontId="1" fillId="30" borderId="114" xfId="0" applyFont="1" applyFill="1" applyBorder="1" applyAlignment="1">
      <alignment horizontal="center"/>
    </xf>
    <xf numFmtId="0" fontId="1" fillId="30" borderId="115" xfId="0" applyFont="1" applyFill="1" applyBorder="1" applyAlignment="1">
      <alignment horizontal="center"/>
    </xf>
    <xf numFmtId="0" fontId="1" fillId="30" borderId="112" xfId="0" applyFont="1" applyFill="1" applyBorder="1" applyAlignment="1">
      <alignment horizontal="center"/>
    </xf>
    <xf numFmtId="0" fontId="45" fillId="48" borderId="97" xfId="0" applyFont="1" applyFill="1" applyBorder="1" applyAlignment="1">
      <alignment horizontal="center"/>
    </xf>
    <xf numFmtId="0" fontId="45" fillId="48" borderId="108" xfId="0" applyFont="1" applyFill="1" applyBorder="1" applyAlignment="1">
      <alignment horizontal="center"/>
    </xf>
    <xf numFmtId="0" fontId="45" fillId="48" borderId="109" xfId="0" applyFont="1" applyFill="1" applyBorder="1" applyAlignment="1">
      <alignment horizontal="center"/>
    </xf>
    <xf numFmtId="0" fontId="1" fillId="70" borderId="113" xfId="0" applyFont="1" applyFill="1" applyBorder="1" applyAlignment="1">
      <alignment horizontal="center"/>
    </xf>
    <xf numFmtId="0" fontId="1" fillId="70" borderId="80" xfId="0" applyFont="1" applyFill="1" applyBorder="1" applyAlignment="1">
      <alignment horizontal="center"/>
    </xf>
    <xf numFmtId="0" fontId="29" fillId="17" borderId="24" xfId="0" applyFont="1" applyFill="1" applyBorder="1" applyAlignment="1">
      <alignment horizontal="center" vertical="center" wrapText="1"/>
    </xf>
    <xf numFmtId="0" fontId="30" fillId="14" borderId="26" xfId="0" applyFont="1" applyFill="1" applyBorder="1" applyAlignment="1">
      <alignment wrapText="1"/>
    </xf>
    <xf numFmtId="0" fontId="31" fillId="18" borderId="31" xfId="0" applyFont="1" applyFill="1" applyBorder="1" applyAlignment="1">
      <alignment horizontal="center" vertical="center" wrapText="1"/>
    </xf>
    <xf numFmtId="0" fontId="32" fillId="14" borderId="8" xfId="0" applyFont="1" applyFill="1" applyBorder="1" applyAlignment="1">
      <alignment wrapText="1"/>
    </xf>
    <xf numFmtId="0" fontId="31" fillId="18" borderId="25" xfId="0" applyFont="1" applyFill="1" applyBorder="1" applyAlignment="1">
      <alignment horizontal="center" vertical="center" wrapText="1"/>
    </xf>
    <xf numFmtId="0" fontId="24" fillId="14" borderId="27" xfId="0" applyFont="1" applyFill="1" applyBorder="1" applyAlignment="1">
      <alignment wrapText="1"/>
    </xf>
    <xf numFmtId="0" fontId="27" fillId="17" borderId="24" xfId="0" applyFont="1" applyFill="1" applyBorder="1" applyAlignment="1">
      <alignment horizontal="center" vertical="center"/>
    </xf>
    <xf numFmtId="0" fontId="28" fillId="14" borderId="25" xfId="0" applyFont="1" applyFill="1" applyBorder="1"/>
    <xf numFmtId="0" fontId="28" fillId="14" borderId="26" xfId="0" applyFont="1" applyFill="1" applyBorder="1"/>
    <xf numFmtId="0" fontId="28" fillId="14" borderId="27" xfId="0" applyFont="1" applyFill="1" applyBorder="1"/>
    <xf numFmtId="0" fontId="1" fillId="17" borderId="29" xfId="0" applyFont="1" applyFill="1" applyBorder="1" applyAlignment="1">
      <alignment horizontal="center"/>
    </xf>
    <xf numFmtId="0" fontId="1" fillId="17" borderId="30" xfId="0" applyFont="1" applyFill="1" applyBorder="1" applyAlignment="1">
      <alignment horizontal="center"/>
    </xf>
    <xf numFmtId="0" fontId="20" fillId="13" borderId="8" xfId="0" applyFont="1" applyFill="1" applyBorder="1" applyAlignment="1">
      <alignment horizontal="center" vertical="center"/>
    </xf>
    <xf numFmtId="0" fontId="21" fillId="13" borderId="8" xfId="0" applyFont="1" applyFill="1" applyBorder="1" applyAlignment="1">
      <alignment horizontal="center" vertical="center"/>
    </xf>
    <xf numFmtId="0" fontId="19" fillId="13" borderId="8" xfId="0" applyFont="1" applyFill="1" applyBorder="1" applyAlignment="1">
      <alignment horizontal="center" vertical="center"/>
    </xf>
    <xf numFmtId="0" fontId="29" fillId="17" borderId="13" xfId="0" applyFont="1" applyFill="1" applyBorder="1" applyAlignment="1">
      <alignment horizontal="center" vertical="center"/>
    </xf>
    <xf numFmtId="0" fontId="29" fillId="17" borderId="14" xfId="0" applyFont="1" applyFill="1" applyBorder="1" applyAlignment="1">
      <alignment horizontal="center" vertical="center"/>
    </xf>
    <xf numFmtId="0" fontId="29" fillId="17" borderId="15" xfId="0" applyFont="1" applyFill="1" applyBorder="1" applyAlignment="1">
      <alignment horizontal="center" vertical="center"/>
    </xf>
    <xf numFmtId="0" fontId="29" fillId="17" borderId="16" xfId="0" applyFont="1" applyFill="1" applyBorder="1" applyAlignment="1">
      <alignment horizontal="center" vertical="center"/>
    </xf>
    <xf numFmtId="0" fontId="29" fillId="17" borderId="8" xfId="0" applyFont="1" applyFill="1" applyBorder="1" applyAlignment="1">
      <alignment horizontal="center" vertical="center"/>
    </xf>
    <xf numFmtId="0" fontId="29" fillId="17" borderId="17" xfId="0" applyFont="1" applyFill="1" applyBorder="1" applyAlignment="1">
      <alignment horizontal="center" vertical="center"/>
    </xf>
    <xf numFmtId="0" fontId="6" fillId="24" borderId="43" xfId="0" applyFont="1" applyFill="1" applyBorder="1" applyAlignment="1">
      <alignment horizontal="center"/>
    </xf>
    <xf numFmtId="0" fontId="0" fillId="25" borderId="12" xfId="0" applyFont="1" applyFill="1" applyBorder="1" applyAlignment="1"/>
    <xf numFmtId="0" fontId="33" fillId="24" borderId="12" xfId="0" applyFont="1" applyFill="1" applyBorder="1" applyAlignment="1">
      <alignment horizontal="center"/>
    </xf>
    <xf numFmtId="0" fontId="3" fillId="25" borderId="58" xfId="0" applyFont="1" applyFill="1" applyBorder="1"/>
    <xf numFmtId="0" fontId="6" fillId="24" borderId="43" xfId="0" applyFont="1" applyFill="1" applyBorder="1" applyAlignment="1">
      <alignment horizontal="center" vertical="center"/>
    </xf>
    <xf numFmtId="0" fontId="33" fillId="24" borderId="12" xfId="0" applyFont="1" applyFill="1" applyBorder="1" applyAlignment="1">
      <alignment horizontal="center" vertical="center"/>
    </xf>
    <xf numFmtId="0" fontId="29" fillId="17" borderId="46" xfId="0" applyFont="1" applyFill="1" applyBorder="1" applyAlignment="1">
      <alignment horizontal="center" vertical="center"/>
    </xf>
    <xf numFmtId="0" fontId="29" fillId="17" borderId="47" xfId="0" applyFont="1" applyFill="1" applyBorder="1" applyAlignment="1">
      <alignment horizontal="center" vertical="center"/>
    </xf>
    <xf numFmtId="0" fontId="29" fillId="17" borderId="43" xfId="0" applyFont="1" applyFill="1" applyBorder="1" applyAlignment="1">
      <alignment horizontal="center" vertical="center"/>
    </xf>
    <xf numFmtId="0" fontId="29" fillId="17" borderId="12" xfId="0" applyFont="1" applyFill="1" applyBorder="1" applyAlignment="1">
      <alignment horizontal="center" vertical="center"/>
    </xf>
    <xf numFmtId="1" fontId="16" fillId="32" borderId="51" xfId="0" applyNumberFormat="1" applyFont="1" applyFill="1" applyBorder="1" applyAlignment="1">
      <alignment horizontal="center" vertical="center"/>
    </xf>
    <xf numFmtId="1" fontId="16" fillId="32" borderId="22" xfId="0" applyNumberFormat="1" applyFont="1" applyFill="1" applyBorder="1" applyAlignment="1">
      <alignment horizontal="center" vertical="center"/>
    </xf>
    <xf numFmtId="1" fontId="16" fillId="32" borderId="23" xfId="0" applyNumberFormat="1" applyFont="1" applyFill="1" applyBorder="1" applyAlignment="1">
      <alignment horizontal="center" vertical="center"/>
    </xf>
    <xf numFmtId="1" fontId="16" fillId="32" borderId="18" xfId="0" applyNumberFormat="1" applyFont="1" applyFill="1" applyBorder="1" applyAlignment="1">
      <alignment horizontal="center" vertical="center"/>
    </xf>
    <xf numFmtId="1" fontId="16" fillId="32" borderId="19" xfId="0" applyNumberFormat="1" applyFont="1" applyFill="1" applyBorder="1" applyAlignment="1">
      <alignment horizontal="center" vertical="center"/>
    </xf>
    <xf numFmtId="1" fontId="16" fillId="32" borderId="53" xfId="0" applyNumberFormat="1" applyFont="1" applyFill="1" applyBorder="1" applyAlignment="1">
      <alignment horizontal="center" vertical="center"/>
    </xf>
    <xf numFmtId="4" fontId="16" fillId="32" borderId="21" xfId="0" applyNumberFormat="1" applyFont="1" applyFill="1" applyBorder="1" applyAlignment="1">
      <alignment horizontal="center" vertical="center"/>
    </xf>
    <xf numFmtId="4" fontId="16" fillId="32" borderId="22" xfId="0" applyNumberFormat="1" applyFont="1" applyFill="1" applyBorder="1" applyAlignment="1">
      <alignment horizontal="center" vertical="center"/>
    </xf>
    <xf numFmtId="4" fontId="16" fillId="32" borderId="23" xfId="0" applyNumberFormat="1" applyFont="1" applyFill="1" applyBorder="1" applyAlignment="1">
      <alignment horizontal="center" vertical="center"/>
    </xf>
    <xf numFmtId="4" fontId="16" fillId="32" borderId="54" xfId="0" applyNumberFormat="1" applyFont="1" applyFill="1" applyBorder="1" applyAlignment="1">
      <alignment horizontal="center" vertical="center"/>
    </xf>
    <xf numFmtId="4" fontId="16" fillId="32" borderId="19" xfId="0" applyNumberFormat="1" applyFont="1" applyFill="1" applyBorder="1" applyAlignment="1">
      <alignment horizontal="center" vertical="center"/>
    </xf>
    <xf numFmtId="4" fontId="16" fillId="32" borderId="53" xfId="0" applyNumberFormat="1" applyFont="1" applyFill="1" applyBorder="1" applyAlignment="1">
      <alignment horizontal="center" vertical="center"/>
    </xf>
    <xf numFmtId="0" fontId="29" fillId="17" borderId="49" xfId="0" applyFont="1" applyFill="1" applyBorder="1" applyAlignment="1">
      <alignment horizontal="center" vertical="center"/>
    </xf>
    <xf numFmtId="0" fontId="29" fillId="17" borderId="9" xfId="0" applyFont="1" applyFill="1" applyBorder="1" applyAlignment="1">
      <alignment horizontal="center" vertical="center"/>
    </xf>
    <xf numFmtId="0" fontId="29" fillId="17" borderId="11" xfId="0" applyFont="1" applyFill="1" applyBorder="1" applyAlignment="1">
      <alignment horizontal="center" vertical="center"/>
    </xf>
    <xf numFmtId="0" fontId="29" fillId="17" borderId="48" xfId="0" applyFont="1" applyFill="1" applyBorder="1" applyAlignment="1">
      <alignment horizontal="center" vertical="center"/>
    </xf>
    <xf numFmtId="0" fontId="29" fillId="17" borderId="10" xfId="0" applyFont="1" applyFill="1" applyBorder="1" applyAlignment="1">
      <alignment horizontal="center" vertical="center"/>
    </xf>
    <xf numFmtId="0" fontId="14" fillId="17" borderId="47" xfId="0" applyFont="1" applyFill="1" applyBorder="1" applyAlignment="1">
      <alignment horizontal="center" vertical="center"/>
    </xf>
    <xf numFmtId="0" fontId="14" fillId="17" borderId="12" xfId="0" applyFont="1" applyFill="1" applyBorder="1" applyAlignment="1">
      <alignment horizontal="center" vertical="center"/>
    </xf>
    <xf numFmtId="10" fontId="8" fillId="30" borderId="16" xfId="0" applyNumberFormat="1" applyFont="1" applyFill="1" applyBorder="1" applyAlignment="1">
      <alignment horizontal="center" vertical="center"/>
    </xf>
    <xf numFmtId="0" fontId="3" fillId="31" borderId="8" xfId="0" applyFont="1" applyFill="1" applyBorder="1"/>
    <xf numFmtId="0" fontId="3" fillId="31" borderId="4" xfId="0" applyFont="1" applyFill="1" applyBorder="1"/>
    <xf numFmtId="0" fontId="3" fillId="31" borderId="41" xfId="0" applyFont="1" applyFill="1" applyBorder="1"/>
    <xf numFmtId="0" fontId="3" fillId="31" borderId="6" xfId="0" applyFont="1" applyFill="1" applyBorder="1"/>
    <xf numFmtId="0" fontId="3" fillId="31" borderId="7" xfId="0" applyFont="1" applyFill="1" applyBorder="1"/>
    <xf numFmtId="10" fontId="8" fillId="30" borderId="57" xfId="0" applyNumberFormat="1" applyFont="1" applyFill="1" applyBorder="1" applyAlignment="1">
      <alignment horizontal="center" vertical="center"/>
    </xf>
    <xf numFmtId="0" fontId="3" fillId="31" borderId="17" xfId="0" applyFont="1" applyFill="1" applyBorder="1"/>
    <xf numFmtId="0" fontId="3" fillId="31" borderId="5" xfId="0" applyFont="1" applyFill="1" applyBorder="1"/>
    <xf numFmtId="0" fontId="3" fillId="31" borderId="42" xfId="0" applyFont="1" applyFill="1" applyBorder="1"/>
    <xf numFmtId="0" fontId="29" fillId="17" borderId="50" xfId="0" applyFont="1" applyFill="1" applyBorder="1" applyAlignment="1">
      <alignment horizontal="center" vertical="center"/>
    </xf>
    <xf numFmtId="164" fontId="16" fillId="32" borderId="21" xfId="0" applyNumberFormat="1" applyFont="1" applyFill="1" applyBorder="1" applyAlignment="1">
      <alignment horizontal="center" vertical="center"/>
    </xf>
    <xf numFmtId="164" fontId="16" fillId="32" borderId="22" xfId="0" applyNumberFormat="1" applyFont="1" applyFill="1" applyBorder="1" applyAlignment="1">
      <alignment horizontal="center" vertical="center"/>
    </xf>
    <xf numFmtId="164" fontId="16" fillId="32" borderId="23" xfId="0" applyNumberFormat="1" applyFont="1" applyFill="1" applyBorder="1" applyAlignment="1">
      <alignment horizontal="center" vertical="center"/>
    </xf>
    <xf numFmtId="164" fontId="16" fillId="32" borderId="54" xfId="0" applyNumberFormat="1" applyFont="1" applyFill="1" applyBorder="1" applyAlignment="1">
      <alignment horizontal="center" vertical="center"/>
    </xf>
    <xf numFmtId="164" fontId="16" fillId="32" borderId="19" xfId="0" applyNumberFormat="1" applyFont="1" applyFill="1" applyBorder="1" applyAlignment="1">
      <alignment horizontal="center" vertical="center"/>
    </xf>
    <xf numFmtId="164" fontId="16" fillId="32" borderId="53" xfId="0" applyNumberFormat="1" applyFont="1" applyFill="1" applyBorder="1" applyAlignment="1">
      <alignment horizontal="center" vertical="center"/>
    </xf>
    <xf numFmtId="164" fontId="16" fillId="32" borderId="52" xfId="0" applyNumberFormat="1" applyFont="1" applyFill="1" applyBorder="1" applyAlignment="1">
      <alignment horizontal="center" vertical="center"/>
    </xf>
    <xf numFmtId="164" fontId="16" fillId="32" borderId="20" xfId="0" applyNumberFormat="1" applyFont="1" applyFill="1" applyBorder="1" applyAlignment="1">
      <alignment horizontal="center" vertical="center"/>
    </xf>
    <xf numFmtId="0" fontId="18" fillId="5" borderId="61" xfId="0" applyFont="1" applyFill="1" applyBorder="1" applyAlignment="1">
      <alignment horizontal="left"/>
    </xf>
    <xf numFmtId="0" fontId="18" fillId="5" borderId="62" xfId="0" applyFont="1" applyFill="1" applyBorder="1" applyAlignment="1">
      <alignment horizontal="left"/>
    </xf>
    <xf numFmtId="0" fontId="18" fillId="6" borderId="59" xfId="0" applyFont="1" applyFill="1" applyBorder="1" applyAlignment="1">
      <alignment horizontal="left"/>
    </xf>
    <xf numFmtId="0" fontId="18" fillId="6" borderId="60" xfId="0" applyFont="1" applyFill="1" applyBorder="1" applyAlignment="1">
      <alignment horizontal="left"/>
    </xf>
    <xf numFmtId="0" fontId="34" fillId="13" borderId="13" xfId="0" applyFont="1" applyFill="1" applyBorder="1" applyAlignment="1">
      <alignment horizontal="center"/>
    </xf>
    <xf numFmtId="0" fontId="34" fillId="13" borderId="14" xfId="0" applyFont="1" applyFill="1" applyBorder="1" applyAlignment="1">
      <alignment horizontal="center"/>
    </xf>
    <xf numFmtId="0" fontId="34" fillId="13" borderId="15" xfId="0" applyFont="1" applyFill="1" applyBorder="1" applyAlignment="1">
      <alignment horizontal="center"/>
    </xf>
    <xf numFmtId="0" fontId="34" fillId="13" borderId="16" xfId="0" applyFont="1" applyFill="1" applyBorder="1" applyAlignment="1">
      <alignment horizontal="center"/>
    </xf>
    <xf numFmtId="0" fontId="34" fillId="13" borderId="8" xfId="0" applyFont="1" applyFill="1" applyBorder="1" applyAlignment="1">
      <alignment horizontal="center"/>
    </xf>
    <xf numFmtId="0" fontId="34" fillId="13" borderId="17" xfId="0" applyFont="1" applyFill="1" applyBorder="1" applyAlignment="1">
      <alignment horizontal="center"/>
    </xf>
    <xf numFmtId="0" fontId="18" fillId="7" borderId="43" xfId="0" applyFont="1" applyFill="1" applyBorder="1" applyAlignment="1">
      <alignment horizontal="center"/>
    </xf>
    <xf numFmtId="0" fontId="18" fillId="7" borderId="12" xfId="0" applyFont="1" applyFill="1" applyBorder="1" applyAlignment="1">
      <alignment horizontal="center"/>
    </xf>
    <xf numFmtId="0" fontId="18" fillId="6" borderId="44" xfId="0" applyFont="1" applyFill="1" applyBorder="1" applyAlignment="1">
      <alignment horizontal="center"/>
    </xf>
    <xf numFmtId="0" fontId="18" fillId="6" borderId="45" xfId="0" applyFont="1" applyFill="1" applyBorder="1" applyAlignment="1">
      <alignment horizontal="center"/>
    </xf>
    <xf numFmtId="0" fontId="0" fillId="15" borderId="0" xfId="0" applyFont="1" applyFill="1" applyAlignment="1">
      <alignment horizontal="center"/>
    </xf>
    <xf numFmtId="0" fontId="6" fillId="24" borderId="58" xfId="0" applyFont="1" applyFill="1" applyBorder="1" applyAlignment="1">
      <alignment horizontal="center" vertical="center"/>
    </xf>
    <xf numFmtId="0" fontId="6" fillId="24" borderId="12" xfId="0" applyFont="1" applyFill="1" applyBorder="1" applyAlignment="1">
      <alignment horizontal="center" vertical="center"/>
    </xf>
    <xf numFmtId="0" fontId="13" fillId="13" borderId="8" xfId="0" applyFont="1" applyFill="1" applyBorder="1" applyAlignment="1">
      <alignment horizontal="center" vertical="center"/>
    </xf>
    <xf numFmtId="2" fontId="8" fillId="26" borderId="18" xfId="0" applyNumberFormat="1" applyFont="1" applyFill="1" applyBorder="1" applyAlignment="1">
      <alignment horizontal="center" vertical="center"/>
    </xf>
    <xf numFmtId="2" fontId="8" fillId="26" borderId="55" xfId="0" applyNumberFormat="1" applyFont="1" applyFill="1" applyBorder="1" applyAlignment="1">
      <alignment horizontal="center" vertical="center"/>
    </xf>
    <xf numFmtId="2" fontId="8" fillId="27" borderId="56" xfId="0" applyNumberFormat="1" applyFont="1" applyFill="1" applyBorder="1" applyAlignment="1">
      <alignment horizontal="center" vertical="center"/>
    </xf>
    <xf numFmtId="2" fontId="8" fillId="27" borderId="20" xfId="0" applyNumberFormat="1" applyFont="1" applyFill="1" applyBorder="1" applyAlignment="1">
      <alignment horizontal="center" vertical="center"/>
    </xf>
    <xf numFmtId="10" fontId="8" fillId="28" borderId="18" xfId="0" applyNumberFormat="1" applyFont="1" applyFill="1" applyBorder="1" applyAlignment="1">
      <alignment horizontal="center" vertical="center"/>
    </xf>
    <xf numFmtId="10" fontId="8" fillId="28" borderId="55" xfId="0" applyNumberFormat="1" applyFont="1" applyFill="1" applyBorder="1" applyAlignment="1">
      <alignment horizontal="center" vertical="center"/>
    </xf>
    <xf numFmtId="10" fontId="8" fillId="29" borderId="56" xfId="0" applyNumberFormat="1" applyFont="1" applyFill="1" applyBorder="1" applyAlignment="1">
      <alignment horizontal="center" vertical="center"/>
    </xf>
    <xf numFmtId="10" fontId="8" fillId="29" borderId="20" xfId="0" applyNumberFormat="1" applyFont="1" applyFill="1" applyBorder="1" applyAlignment="1">
      <alignment horizontal="center" vertical="center"/>
    </xf>
    <xf numFmtId="10" fontId="8" fillId="26" borderId="18" xfId="0" applyNumberFormat="1" applyFont="1" applyFill="1" applyBorder="1" applyAlignment="1">
      <alignment horizontal="center" vertical="center"/>
    </xf>
    <xf numFmtId="10" fontId="8" fillId="26" borderId="55" xfId="0" applyNumberFormat="1" applyFont="1" applyFill="1" applyBorder="1" applyAlignment="1">
      <alignment horizontal="center" vertical="center"/>
    </xf>
    <xf numFmtId="10" fontId="8" fillId="27" borderId="56" xfId="0" applyNumberFormat="1" applyFont="1" applyFill="1" applyBorder="1" applyAlignment="1">
      <alignment horizontal="center" vertical="center"/>
    </xf>
    <xf numFmtId="10" fontId="8" fillId="27" borderId="20" xfId="0" applyNumberFormat="1" applyFont="1" applyFill="1" applyBorder="1" applyAlignment="1">
      <alignment horizontal="center" vertical="center"/>
    </xf>
    <xf numFmtId="0" fontId="1" fillId="13" borderId="0" xfId="0" applyFont="1" applyFill="1" applyAlignment="1">
      <alignment horizontal="center"/>
    </xf>
    <xf numFmtId="0" fontId="29" fillId="17" borderId="70" xfId="0" applyFont="1" applyFill="1" applyBorder="1" applyAlignment="1">
      <alignment horizontal="center"/>
    </xf>
    <xf numFmtId="0" fontId="29" fillId="17" borderId="47" xfId="0" applyFont="1" applyFill="1" applyBorder="1" applyAlignment="1">
      <alignment horizontal="center"/>
    </xf>
    <xf numFmtId="0" fontId="29" fillId="17" borderId="71" xfId="0" applyFont="1" applyFill="1" applyBorder="1" applyAlignment="1">
      <alignment horizontal="center"/>
    </xf>
    <xf numFmtId="0" fontId="1" fillId="17" borderId="15" xfId="0" applyFont="1" applyFill="1" applyBorder="1" applyAlignment="1"/>
    <xf numFmtId="0" fontId="0" fillId="14" borderId="17" xfId="0" applyFont="1" applyFill="1" applyBorder="1" applyAlignment="1"/>
    <xf numFmtId="0" fontId="0" fillId="14" borderId="20" xfId="0" applyFont="1" applyFill="1" applyBorder="1" applyAlignment="1"/>
    <xf numFmtId="0" fontId="1" fillId="17" borderId="13" xfId="0" applyFont="1" applyFill="1" applyBorder="1" applyAlignment="1"/>
    <xf numFmtId="0" fontId="0" fillId="14" borderId="16" xfId="0" applyFont="1" applyFill="1" applyBorder="1" applyAlignment="1"/>
    <xf numFmtId="0" fontId="0" fillId="14" borderId="18" xfId="0" applyFont="1" applyFill="1" applyBorder="1" applyAlignment="1"/>
    <xf numFmtId="0" fontId="49" fillId="48" borderId="33" xfId="0" applyFont="1" applyFill="1" applyBorder="1" applyAlignment="1">
      <alignment horizontal="center" vertical="center"/>
    </xf>
    <xf numFmtId="0" fontId="49" fillId="48" borderId="34" xfId="0" applyFont="1" applyFill="1" applyBorder="1" applyAlignment="1">
      <alignment horizontal="center" vertical="center"/>
    </xf>
    <xf numFmtId="0" fontId="49" fillId="48" borderId="35" xfId="0" applyFont="1" applyFill="1" applyBorder="1" applyAlignment="1">
      <alignment horizontal="center" vertical="center"/>
    </xf>
    <xf numFmtId="0" fontId="49" fillId="48" borderId="36" xfId="0" applyFont="1" applyFill="1" applyBorder="1" applyAlignment="1">
      <alignment horizontal="center" vertical="center"/>
    </xf>
    <xf numFmtId="0" fontId="49" fillId="48" borderId="8" xfId="0" applyFont="1" applyFill="1" applyBorder="1" applyAlignment="1">
      <alignment horizontal="center" vertical="center"/>
    </xf>
    <xf numFmtId="0" fontId="49" fillId="48" borderId="37" xfId="0" applyFont="1" applyFill="1" applyBorder="1" applyAlignment="1">
      <alignment horizontal="center" vertical="center"/>
    </xf>
    <xf numFmtId="0" fontId="49" fillId="48" borderId="38" xfId="0" applyFont="1" applyFill="1" applyBorder="1" applyAlignment="1">
      <alignment horizontal="center" vertical="center"/>
    </xf>
    <xf numFmtId="0" fontId="49" fillId="48" borderId="39" xfId="0" applyFont="1" applyFill="1" applyBorder="1" applyAlignment="1">
      <alignment horizontal="center" vertical="center"/>
    </xf>
    <xf numFmtId="0" fontId="49" fillId="48" borderId="40" xfId="0" applyFont="1" applyFill="1" applyBorder="1" applyAlignment="1">
      <alignment horizontal="center" vertical="center"/>
    </xf>
    <xf numFmtId="0" fontId="40" fillId="46" borderId="76" xfId="0" applyFont="1" applyFill="1" applyBorder="1" applyAlignment="1">
      <alignment horizontal="center" vertical="center"/>
    </xf>
    <xf numFmtId="0" fontId="41" fillId="47" borderId="74" xfId="0" applyFont="1" applyFill="1" applyBorder="1" applyAlignment="1">
      <alignment vertical="center"/>
    </xf>
    <xf numFmtId="0" fontId="41" fillId="47" borderId="75" xfId="0" applyFont="1" applyFill="1" applyBorder="1" applyAlignment="1">
      <alignment vertical="center"/>
    </xf>
    <xf numFmtId="0" fontId="51" fillId="46" borderId="90" xfId="0" applyFont="1" applyFill="1" applyBorder="1" applyAlignment="1">
      <alignment horizontal="center" vertical="center"/>
    </xf>
    <xf numFmtId="0" fontId="52" fillId="47" borderId="91" xfId="0" applyFont="1" applyFill="1" applyBorder="1" applyAlignment="1">
      <alignment vertical="center"/>
    </xf>
    <xf numFmtId="0" fontId="52" fillId="47" borderId="92" xfId="0" applyFont="1" applyFill="1" applyBorder="1" applyAlignment="1">
      <alignment vertical="center"/>
    </xf>
    <xf numFmtId="0" fontId="40" fillId="46" borderId="68" xfId="0" applyFont="1" applyFill="1" applyBorder="1" applyAlignment="1">
      <alignment horizontal="center" vertical="center"/>
    </xf>
    <xf numFmtId="0" fontId="41" fillId="47" borderId="68" xfId="0" applyFont="1" applyFill="1" applyBorder="1" applyAlignment="1">
      <alignment vertical="center"/>
    </xf>
    <xf numFmtId="0" fontId="1" fillId="16" borderId="0" xfId="0" applyFont="1" applyFill="1" applyAlignment="1">
      <alignment horizontal="center"/>
    </xf>
    <xf numFmtId="0" fontId="1" fillId="16" borderId="8" xfId="0" applyFont="1" applyFill="1" applyBorder="1" applyAlignment="1">
      <alignment horizontal="center"/>
    </xf>
    <xf numFmtId="0" fontId="40" fillId="46" borderId="74" xfId="0" applyFont="1" applyFill="1" applyBorder="1" applyAlignment="1">
      <alignment horizontal="center" vertical="center"/>
    </xf>
    <xf numFmtId="0" fontId="40" fillId="46" borderId="77" xfId="0" applyFont="1" applyFill="1" applyBorder="1" applyAlignment="1">
      <alignment horizontal="center" vertical="center"/>
    </xf>
    <xf numFmtId="0" fontId="5" fillId="15" borderId="8" xfId="0" applyFont="1" applyFill="1" applyBorder="1" applyAlignment="1">
      <alignment horizontal="center" vertical="center"/>
    </xf>
    <xf numFmtId="0" fontId="5" fillId="15" borderId="39" xfId="0" applyFont="1" applyFill="1" applyBorder="1" applyAlignment="1">
      <alignment horizontal="center" vertical="center"/>
    </xf>
    <xf numFmtId="0" fontId="46" fillId="33" borderId="8" xfId="0" applyFont="1" applyFill="1" applyBorder="1" applyAlignment="1">
      <alignment horizontal="center"/>
    </xf>
    <xf numFmtId="0" fontId="46" fillId="15" borderId="8" xfId="0" applyFont="1" applyFill="1" applyBorder="1"/>
    <xf numFmtId="0" fontId="35" fillId="49" borderId="93" xfId="0" applyFont="1" applyFill="1" applyBorder="1" applyAlignment="1">
      <alignment horizontal="center"/>
    </xf>
    <xf numFmtId="0" fontId="48" fillId="47" borderId="89" xfId="0" applyFont="1" applyFill="1" applyBorder="1" applyAlignment="1"/>
    <xf numFmtId="0" fontId="35" fillId="49" borderId="89" xfId="0" applyFont="1" applyFill="1" applyBorder="1" applyAlignment="1">
      <alignment horizontal="center"/>
    </xf>
    <xf numFmtId="0" fontId="50" fillId="47" borderId="94" xfId="0" applyFont="1" applyFill="1" applyBorder="1"/>
    <xf numFmtId="0" fontId="51" fillId="46" borderId="90" xfId="0" applyFont="1" applyFill="1" applyBorder="1" applyAlignment="1">
      <alignment horizontal="center"/>
    </xf>
    <xf numFmtId="0" fontId="52" fillId="47" borderId="92" xfId="0" applyFont="1" applyFill="1" applyBorder="1"/>
    <xf numFmtId="0" fontId="53" fillId="48" borderId="90" xfId="0" applyFont="1" applyFill="1" applyBorder="1" applyAlignment="1">
      <alignment horizontal="center"/>
    </xf>
    <xf numFmtId="0" fontId="53" fillId="48" borderId="91" xfId="0" applyFont="1" applyFill="1" applyBorder="1" applyAlignment="1">
      <alignment horizontal="center"/>
    </xf>
    <xf numFmtId="0" fontId="53" fillId="48" borderId="92" xfId="0" applyFont="1" applyFill="1" applyBorder="1" applyAlignment="1">
      <alignment horizontal="center"/>
    </xf>
    <xf numFmtId="0" fontId="42" fillId="47" borderId="101" xfId="0" applyFont="1" applyFill="1" applyBorder="1" applyAlignment="1">
      <alignment horizontal="center" vertical="top"/>
    </xf>
    <xf numFmtId="0" fontId="42" fillId="47" borderId="65" xfId="0" applyFont="1" applyFill="1" applyBorder="1" applyAlignment="1">
      <alignment horizontal="center" vertical="top"/>
    </xf>
    <xf numFmtId="0" fontId="42" fillId="47" borderId="100" xfId="0" applyFont="1" applyFill="1" applyBorder="1" applyAlignment="1">
      <alignment horizontal="center" vertical="top"/>
    </xf>
    <xf numFmtId="0" fontId="42" fillId="47" borderId="106" xfId="0" applyFont="1" applyFill="1" applyBorder="1" applyAlignment="1">
      <alignment horizontal="center" vertical="top"/>
    </xf>
    <xf numFmtId="0" fontId="40" fillId="46" borderId="103" xfId="0" applyFont="1" applyFill="1" applyBorder="1" applyAlignment="1">
      <alignment horizontal="center"/>
    </xf>
    <xf numFmtId="0" fontId="41" fillId="47" borderId="101" xfId="0" applyFont="1" applyFill="1" applyBorder="1" applyAlignment="1"/>
    <xf numFmtId="0" fontId="41" fillId="47" borderId="105" xfId="0" applyFont="1" applyFill="1" applyBorder="1" applyAlignment="1"/>
    <xf numFmtId="0" fontId="40" fillId="46" borderId="101" xfId="0" applyFont="1" applyFill="1" applyBorder="1" applyAlignment="1">
      <alignment horizontal="center"/>
    </xf>
    <xf numFmtId="0" fontId="41" fillId="47" borderId="102" xfId="0" applyFont="1" applyFill="1" applyBorder="1" applyAlignment="1"/>
    <xf numFmtId="0" fontId="41" fillId="47" borderId="104" xfId="0" applyFont="1" applyFill="1" applyBorder="1" applyAlignment="1"/>
  </cellXfs>
  <cellStyles count="1">
    <cellStyle name="Normal" xfId="0" builtinId="0"/>
  </cellStyles>
  <dxfs count="4">
    <dxf>
      <fill>
        <patternFill patternType="solid">
          <fgColor rgb="FFE06666"/>
          <bgColor rgb="FFE06666"/>
        </patternFill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93C47D"/>
          <bgColor rgb="FF93C47D"/>
        </patternFill>
      </fill>
    </dxf>
  </dxfs>
  <tableStyles count="0" defaultTableStyle="TableStyleMedium2" defaultPivotStyle="PivotStyleLight16"/>
  <colors>
    <mruColors>
      <color rgb="FFF7F7F7"/>
      <color rgb="FFFCC69A"/>
      <color rgb="FFB84F00"/>
      <color rgb="FF8967C7"/>
      <color rgb="FFF49EE2"/>
      <color rgb="FFB41CAD"/>
      <color rgb="FFF3F3F3"/>
      <color rgb="FFFF3300"/>
      <color rgb="FFF8F8F8"/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'Player''s stats'!$I$10</c:f>
              <c:strCache>
                <c:ptCount val="1"/>
                <c:pt idx="0">
                  <c:v>1st PLAYER</c:v>
                </c:pt>
              </c:strCache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stats'!$J$10</c:f>
              <c:numCache>
                <c:formatCode>0.00%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7-4C2B-AB47-3516D18CBD0B}"/>
            </c:ext>
          </c:extLst>
        </c:ser>
        <c:ser>
          <c:idx val="1"/>
          <c:order val="1"/>
          <c:tx>
            <c:strRef>
              <c:f>'Player''s stats'!$I$11</c:f>
              <c:strCache>
                <c:ptCount val="1"/>
                <c:pt idx="0">
                  <c:v>2nd PLAYER</c:v>
                </c:pt>
              </c:strCache>
            </c:strRef>
          </c:tx>
          <c:spPr>
            <a:solidFill>
              <a:schemeClr val="accent4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stats'!$J$11</c:f>
              <c:numCache>
                <c:formatCode>0.00%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97-4C2B-AB47-3516D18CBD0B}"/>
            </c:ext>
          </c:extLst>
        </c:ser>
        <c:ser>
          <c:idx val="2"/>
          <c:order val="2"/>
          <c:tx>
            <c:strRef>
              <c:f>'Player''s stats'!$I$12</c:f>
              <c:strCache>
                <c:ptCount val="1"/>
                <c:pt idx="0">
                  <c:v>3rd PLAYER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stats'!$J$12</c:f>
              <c:numCache>
                <c:formatCode>0.00%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97-4C2B-AB47-3516D18CBD0B}"/>
            </c:ext>
          </c:extLst>
        </c:ser>
        <c:ser>
          <c:idx val="3"/>
          <c:order val="3"/>
          <c:tx>
            <c:strRef>
              <c:f>'Player''s stats'!$I$13</c:f>
              <c:strCache>
                <c:ptCount val="1"/>
                <c:pt idx="0">
                  <c:v>4th PLAYER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059A-4840-A749-E079BF6DD4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stats'!$J$13</c:f>
              <c:numCache>
                <c:formatCode>0.00%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97-4C2B-AB47-3516D18CBD0B}"/>
            </c:ext>
          </c:extLst>
        </c:ser>
        <c:ser>
          <c:idx val="4"/>
          <c:order val="4"/>
          <c:tx>
            <c:strRef>
              <c:f>'Player''s stats'!$I$14</c:f>
              <c:strCache>
                <c:ptCount val="1"/>
                <c:pt idx="0">
                  <c:v>5th PLAYER</c:v>
                </c:pt>
              </c:strCache>
            </c:strRef>
          </c:tx>
          <c:spPr>
            <a:solidFill>
              <a:srgbClr val="F49EE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stats'!$J$14</c:f>
              <c:numCache>
                <c:formatCode>0.00%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97-4C2B-AB47-3516D18CBD0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29560896"/>
        <c:axId val="629561224"/>
      </c:barChart>
      <c:catAx>
        <c:axId val="629560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9561224"/>
        <c:crosses val="autoZero"/>
        <c:auto val="1"/>
        <c:lblAlgn val="ctr"/>
        <c:lblOffset val="100"/>
        <c:noMultiLvlLbl val="0"/>
      </c:catAx>
      <c:valAx>
        <c:axId val="6295612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956089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484782200655996E-2"/>
          <c:y val="6.70051529593024E-2"/>
          <c:w val="0.93873149583813842"/>
          <c:h val="0.865990289868110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'Player''s stats'!$B$10</c:f>
              <c:strCache>
                <c:ptCount val="1"/>
                <c:pt idx="0">
                  <c:v>1st PLAYER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6B25-4555-B521-C38B6AC3CCF7}"/>
              </c:ext>
            </c:extLst>
          </c:dPt>
          <c:dLbls>
            <c:dLbl>
              <c:idx val="0"/>
              <c:layout>
                <c:manualLayout>
                  <c:x val="-4.8929673034202341E-3"/>
                  <c:y val="0.1630989310598797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B25-4555-B521-C38B6AC3CC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5-4555-B521-C38B6AC3CCF7}"/>
            </c:ext>
          </c:extLst>
        </c:ser>
        <c:ser>
          <c:idx val="1"/>
          <c:order val="1"/>
          <c:tx>
            <c:strRef>
              <c:f>'Player''s stats'!$B$11</c:f>
              <c:strCache>
                <c:ptCount val="1"/>
                <c:pt idx="0">
                  <c:v>2nd PLAYER</c:v>
                </c:pt>
              </c:strCache>
            </c:strRef>
          </c:tx>
          <c:spPr>
            <a:solidFill>
              <a:schemeClr val="accent4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0"/>
              <c:layout>
                <c:manualLayout>
                  <c:x val="-4.8929673034202679E-3"/>
                  <c:y val="0.163098931059879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B25-4555-B521-C38B6AC3CC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stats'!$C$11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25-4555-B521-C38B6AC3CCF7}"/>
            </c:ext>
          </c:extLst>
        </c:ser>
        <c:ser>
          <c:idx val="2"/>
          <c:order val="2"/>
          <c:tx>
            <c:strRef>
              <c:f>'Player''s stats'!$B$12</c:f>
              <c:strCache>
                <c:ptCount val="1"/>
                <c:pt idx="0">
                  <c:v>3rd PLAYER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146789037953891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B25-4555-B521-C38B6AC3CC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stats'!$C$12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25-4555-B521-C38B6AC3CCF7}"/>
            </c:ext>
          </c:extLst>
        </c:ser>
        <c:ser>
          <c:idx val="3"/>
          <c:order val="3"/>
          <c:tx>
            <c:strRef>
              <c:f>'Player''s stats'!$B$13</c:f>
              <c:strCache>
                <c:ptCount val="1"/>
                <c:pt idx="0">
                  <c:v>4th PLAYER</c:v>
                </c:pt>
              </c:strCache>
            </c:strRef>
          </c:tx>
          <c:spPr>
            <a:solidFill>
              <a:schemeClr val="accent3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0"/>
              <c:layout>
                <c:manualLayout>
                  <c:x val="-8.9703364301784975E-17"/>
                  <c:y val="0.1630989310598797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B25-4555-B521-C38B6AC3CC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25-4555-B521-C38B6AC3CCF7}"/>
            </c:ext>
          </c:extLst>
        </c:ser>
        <c:ser>
          <c:idx val="4"/>
          <c:order val="4"/>
          <c:tx>
            <c:strRef>
              <c:f>'Player''s stats'!$B$14</c:f>
              <c:strCache>
                <c:ptCount val="1"/>
                <c:pt idx="0">
                  <c:v>5th PLAYER</c:v>
                </c:pt>
              </c:strCache>
            </c:strRef>
          </c:tx>
          <c:spPr>
            <a:solidFill>
              <a:srgbClr val="F49EE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0"/>
              <c:layout>
                <c:manualLayout>
                  <c:x val="-1.7940672860356995E-16"/>
                  <c:y val="0.1712538776128737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B25-4555-B521-C38B6AC3CC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stats'!$C$14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25-4555-B521-C38B6AC3CC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69395960"/>
        <c:axId val="569396288"/>
      </c:barChart>
      <c:catAx>
        <c:axId val="56939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396288"/>
        <c:crosses val="autoZero"/>
        <c:auto val="1"/>
        <c:lblAlgn val="ctr"/>
        <c:lblOffset val="100"/>
        <c:noMultiLvlLbl val="0"/>
      </c:catAx>
      <c:valAx>
        <c:axId val="5693962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3959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315029601926022"/>
          <c:y val="8.2781631191279292E-2"/>
          <c:w val="0.47481470902887879"/>
          <c:h val="0.7849457254693851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43D-4123-9472-E9FF663AEC7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43D-4123-9472-E9FF663AEC7A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43D-4123-9472-E9FF663AEC7A}"/>
              </c:ext>
            </c:extLst>
          </c:dPt>
          <c:dPt>
            <c:idx val="3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43D-4123-9472-E9FF663AEC7A}"/>
              </c:ext>
            </c:extLst>
          </c:dPt>
          <c:dPt>
            <c:idx val="4"/>
            <c:bubble3D val="0"/>
            <c:spPr>
              <a:solidFill>
                <a:srgbClr val="F49EE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43D-4123-9472-E9FF663AEC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b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'Player''s stats'!$B$23:$B$27</c:f>
              <c:strCache>
                <c:ptCount val="5"/>
                <c:pt idx="0">
                  <c:v>1st PLAYER</c:v>
                </c:pt>
                <c:pt idx="1">
                  <c:v>2nd PLAYER</c:v>
                </c:pt>
                <c:pt idx="2">
                  <c:v>3rd PLAYER</c:v>
                </c:pt>
                <c:pt idx="3">
                  <c:v>4th PLAYER</c:v>
                </c:pt>
                <c:pt idx="4">
                  <c:v>5th PLAYER</c:v>
                </c:pt>
              </c:strCache>
            </c:strRef>
          </c:cat>
          <c:val>
            <c:numRef>
              <c:f>'Player''s stats'!$C$23:$C$27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6-4ABB-A3A1-2F298AA829D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7934775270532"/>
          <c:y val="8.6751379936557238E-2"/>
          <c:w val="0.48990817196765862"/>
          <c:h val="0.811178957256928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F58-4585-858E-4A3C3C2F7D7E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F58-4585-858E-4A3C3C2F7D7E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F58-4585-858E-4A3C3C2F7D7E}"/>
              </c:ext>
            </c:extLst>
          </c:dPt>
          <c:dPt>
            <c:idx val="3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F58-4585-858E-4A3C3C2F7D7E}"/>
              </c:ext>
            </c:extLst>
          </c:dPt>
          <c:dPt>
            <c:idx val="4"/>
            <c:bubble3D val="0"/>
            <c:spPr>
              <a:solidFill>
                <a:srgbClr val="F49EE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B28-49D2-AC16-81CB1CCF7B37}"/>
              </c:ext>
            </c:extLst>
          </c:dPt>
          <c:dLbls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DB28-49D2-AC16-81CB1CCF7B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'Player''s stats'!$I$23:$I$27</c:f>
              <c:strCache>
                <c:ptCount val="5"/>
                <c:pt idx="0">
                  <c:v>1st PLAYER</c:v>
                </c:pt>
                <c:pt idx="1">
                  <c:v>2nd PLAYER</c:v>
                </c:pt>
                <c:pt idx="2">
                  <c:v>3rd PLAYER</c:v>
                </c:pt>
                <c:pt idx="3">
                  <c:v>4th PLAYER</c:v>
                </c:pt>
                <c:pt idx="4">
                  <c:v>5th PLAYER</c:v>
                </c:pt>
              </c:strCache>
            </c:strRef>
          </c:cat>
          <c:val>
            <c:numRef>
              <c:f>'Player''s stats'!$J$23:$J$27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8-49D2-AC16-81CB1CCF7B3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'Player''s stats'!$P$10</c:f>
              <c:strCache>
                <c:ptCount val="1"/>
                <c:pt idx="0">
                  <c:v>1st PLAYER</c:v>
                </c:pt>
              </c:strCache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stats'!$Q$10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0-47AB-B113-0B4B678E7E61}"/>
            </c:ext>
          </c:extLst>
        </c:ser>
        <c:ser>
          <c:idx val="1"/>
          <c:order val="1"/>
          <c:tx>
            <c:strRef>
              <c:f>'Player''s stats'!$P$11</c:f>
              <c:strCache>
                <c:ptCount val="1"/>
                <c:pt idx="0">
                  <c:v>2nd PLAYER</c:v>
                </c:pt>
              </c:strCache>
            </c:strRef>
          </c:tx>
          <c:spPr>
            <a:solidFill>
              <a:schemeClr val="accent4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stats'!$Q$11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0-47AB-B113-0B4B678E7E61}"/>
            </c:ext>
          </c:extLst>
        </c:ser>
        <c:ser>
          <c:idx val="2"/>
          <c:order val="2"/>
          <c:tx>
            <c:strRef>
              <c:f>'Player''s stats'!$P$12</c:f>
              <c:strCache>
                <c:ptCount val="1"/>
                <c:pt idx="0">
                  <c:v>3rd PLAYER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stats'!$Q$12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0-47AB-B113-0B4B678E7E61}"/>
            </c:ext>
          </c:extLst>
        </c:ser>
        <c:ser>
          <c:idx val="3"/>
          <c:order val="3"/>
          <c:tx>
            <c:strRef>
              <c:f>'Player''s stats'!$P$13</c:f>
              <c:strCache>
                <c:ptCount val="1"/>
                <c:pt idx="0">
                  <c:v>4th PLAYER</c:v>
                </c:pt>
              </c:strCache>
            </c:strRef>
          </c:tx>
          <c:spPr>
            <a:solidFill>
              <a:schemeClr val="accent3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stats'!$Q$13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0-47AB-B113-0B4B678E7E61}"/>
            </c:ext>
          </c:extLst>
        </c:ser>
        <c:ser>
          <c:idx val="4"/>
          <c:order val="4"/>
          <c:tx>
            <c:strRef>
              <c:f>'Player''s stats'!$P$14</c:f>
              <c:strCache>
                <c:ptCount val="1"/>
                <c:pt idx="0">
                  <c:v>5th PLAYER</c:v>
                </c:pt>
              </c:strCache>
            </c:strRef>
          </c:tx>
          <c:spPr>
            <a:solidFill>
              <a:srgbClr val="F49EE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3.0717163489360068E-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D00-47AB-B113-0B4B678E7E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stats'!$Q$14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0-47AB-B113-0B4B678E7E6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06641696"/>
        <c:axId val="506640384"/>
      </c:barChart>
      <c:catAx>
        <c:axId val="506641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6640384"/>
        <c:crosses val="autoZero"/>
        <c:auto val="1"/>
        <c:lblAlgn val="ctr"/>
        <c:lblOffset val="100"/>
        <c:noMultiLvlLbl val="0"/>
      </c:catAx>
      <c:valAx>
        <c:axId val="5066403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6641696"/>
        <c:crosses val="autoZero"/>
        <c:crossBetween val="between"/>
      </c:valAx>
      <c:spPr>
        <a:solidFill>
          <a:schemeClr val="bg1"/>
        </a:solidFill>
        <a:ln>
          <a:solidFill>
            <a:srgbClr val="CCCCCC"/>
          </a:solidFill>
        </a:ln>
        <a:effectLst/>
      </c:spPr>
    </c:plotArea>
    <c:plotVisOnly val="1"/>
    <c:dispBlanksAs val="gap"/>
    <c:showDLblsOverMax val="0"/>
  </c:chart>
  <c:spPr>
    <a:noFill/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'Player''s stats'!$P$23</c:f>
              <c:strCache>
                <c:ptCount val="1"/>
                <c:pt idx="0">
                  <c:v>1st PLAYER</c:v>
                </c:pt>
              </c:strCache>
            </c:strRef>
          </c:tx>
          <c:spPr>
            <a:solidFill>
              <a:schemeClr val="accent3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781A-42C7-8490-B47CB1965C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stats'!$Q$23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F-4BEF-BCA2-5B51F6F027CD}"/>
            </c:ext>
          </c:extLst>
        </c:ser>
        <c:ser>
          <c:idx val="1"/>
          <c:order val="1"/>
          <c:tx>
            <c:strRef>
              <c:f>'Player''s stats'!$P$24</c:f>
              <c:strCache>
                <c:ptCount val="1"/>
                <c:pt idx="0">
                  <c:v>2nd PLAYER</c:v>
                </c:pt>
              </c:strCache>
            </c:strRef>
          </c:tx>
          <c:spPr>
            <a:solidFill>
              <a:schemeClr val="accent4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stats'!$Q$24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7F-4BEF-BCA2-5B51F6F027CD}"/>
            </c:ext>
          </c:extLst>
        </c:ser>
        <c:ser>
          <c:idx val="2"/>
          <c:order val="2"/>
          <c:tx>
            <c:strRef>
              <c:f>'Player''s stats'!$P$25</c:f>
              <c:strCache>
                <c:ptCount val="1"/>
                <c:pt idx="0">
                  <c:v>3rd PLAYER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stats'!$Q$25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7F-4BEF-BCA2-5B51F6F027CD}"/>
            </c:ext>
          </c:extLst>
        </c:ser>
        <c:ser>
          <c:idx val="3"/>
          <c:order val="3"/>
          <c:tx>
            <c:strRef>
              <c:f>'Player''s stats'!$P$26</c:f>
              <c:strCache>
                <c:ptCount val="1"/>
                <c:pt idx="0">
                  <c:v>4th PLAYER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1A-42C7-8490-B47CB1965C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stats'!$Q$26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7F-4BEF-BCA2-5B51F6F027CD}"/>
            </c:ext>
          </c:extLst>
        </c:ser>
        <c:ser>
          <c:idx val="4"/>
          <c:order val="4"/>
          <c:tx>
            <c:strRef>
              <c:f>'Player''s stats'!$P$27</c:f>
              <c:strCache>
                <c:ptCount val="1"/>
                <c:pt idx="0">
                  <c:v>5th PLAYER</c:v>
                </c:pt>
              </c:strCache>
            </c:strRef>
          </c:tx>
          <c:spPr>
            <a:solidFill>
              <a:srgbClr val="F49EE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stats'!$Q$27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7F-4BEF-BCA2-5B51F6F027C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36596992"/>
        <c:axId val="636588136"/>
      </c:barChart>
      <c:catAx>
        <c:axId val="636596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6588136"/>
        <c:crosses val="autoZero"/>
        <c:auto val="1"/>
        <c:lblAlgn val="ctr"/>
        <c:lblOffset val="100"/>
        <c:noMultiLvlLbl val="0"/>
      </c:catAx>
      <c:valAx>
        <c:axId val="6365881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659699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552836664647694E-2"/>
          <c:y val="7.0703008277811438E-2"/>
          <c:w val="0.9500369069250959"/>
          <c:h val="0.908784171209368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'Player''s stats'!$B$42</c:f>
              <c:strCache>
                <c:ptCount val="1"/>
                <c:pt idx="0">
                  <c:v>1st PLAYER</c:v>
                </c:pt>
              </c:strCache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4-44B2-B955-983AA808F436}"/>
            </c:ext>
          </c:extLst>
        </c:ser>
        <c:ser>
          <c:idx val="1"/>
          <c:order val="1"/>
          <c:tx>
            <c:strRef>
              <c:f>'Player''s stats'!$B$43</c:f>
              <c:strCache>
                <c:ptCount val="1"/>
                <c:pt idx="0">
                  <c:v>2nd PLAYER</c:v>
                </c:pt>
              </c:strCache>
            </c:strRef>
          </c:tx>
          <c:spPr>
            <a:solidFill>
              <a:schemeClr val="accent4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A4-44B2-B955-983AA808F436}"/>
            </c:ext>
          </c:extLst>
        </c:ser>
        <c:ser>
          <c:idx val="2"/>
          <c:order val="2"/>
          <c:tx>
            <c:strRef>
              <c:f>'Player''s stats'!$B$44</c:f>
              <c:strCache>
                <c:ptCount val="1"/>
                <c:pt idx="0">
                  <c:v>3rd PLAYER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stats'!$C$44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A4-44B2-B955-983AA808F436}"/>
            </c:ext>
          </c:extLst>
        </c:ser>
        <c:ser>
          <c:idx val="3"/>
          <c:order val="3"/>
          <c:tx>
            <c:strRef>
              <c:f>'Player''s stats'!$B$45</c:f>
              <c:strCache>
                <c:ptCount val="1"/>
                <c:pt idx="0">
                  <c:v>4th PLAYER</c:v>
                </c:pt>
              </c:strCache>
            </c:strRef>
          </c:tx>
          <c:spPr>
            <a:solidFill>
              <a:schemeClr val="accent3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stats'!$C$45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A4-44B2-B955-983AA808F436}"/>
            </c:ext>
          </c:extLst>
        </c:ser>
        <c:ser>
          <c:idx val="4"/>
          <c:order val="4"/>
          <c:tx>
            <c:strRef>
              <c:f>'Player''s stats'!$B$46</c:f>
              <c:strCache>
                <c:ptCount val="1"/>
                <c:pt idx="0">
                  <c:v>5th PLAYER</c:v>
                </c:pt>
              </c:strCache>
            </c:strRef>
          </c:tx>
          <c:spPr>
            <a:solidFill>
              <a:srgbClr val="F49EE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stats'!$C$46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A4-44B2-B955-983AA808F4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78881984"/>
        <c:axId val="678874768"/>
      </c:barChart>
      <c:catAx>
        <c:axId val="67888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8874768"/>
        <c:crosses val="autoZero"/>
        <c:auto val="1"/>
        <c:lblAlgn val="ctr"/>
        <c:lblOffset val="100"/>
        <c:noMultiLvlLbl val="0"/>
      </c:catAx>
      <c:valAx>
        <c:axId val="6788747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888198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215801535201847E-2"/>
          <c:y val="3.7342104644142483E-2"/>
          <c:w val="0.87677103051879657"/>
          <c:h val="0.931539474819071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'Player''s stats'!$I$42</c:f>
              <c:strCache>
                <c:ptCount val="1"/>
                <c:pt idx="0">
                  <c:v>1st PLAYER</c:v>
                </c:pt>
              </c:strCache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33-4335-ACD3-D13FDC8FB964}"/>
            </c:ext>
          </c:extLst>
        </c:ser>
        <c:ser>
          <c:idx val="1"/>
          <c:order val="1"/>
          <c:tx>
            <c:strRef>
              <c:f>'Player''s stats'!$I$43</c:f>
              <c:strCache>
                <c:ptCount val="1"/>
                <c:pt idx="0">
                  <c:v>2nd PLAYER</c:v>
                </c:pt>
              </c:strCache>
            </c:strRef>
          </c:tx>
          <c:spPr>
            <a:solidFill>
              <a:schemeClr val="accent4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3-4335-ACD3-D13FDC8FB964}"/>
            </c:ext>
          </c:extLst>
        </c:ser>
        <c:ser>
          <c:idx val="2"/>
          <c:order val="2"/>
          <c:tx>
            <c:strRef>
              <c:f>'Player''s stats'!$I$44</c:f>
              <c:strCache>
                <c:ptCount val="1"/>
                <c:pt idx="0">
                  <c:v>3rd PLAYER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stats'!$J$44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33-4335-ACD3-D13FDC8FB964}"/>
            </c:ext>
          </c:extLst>
        </c:ser>
        <c:ser>
          <c:idx val="3"/>
          <c:order val="3"/>
          <c:tx>
            <c:strRef>
              <c:f>'Player''s stats'!$I$45</c:f>
              <c:strCache>
                <c:ptCount val="1"/>
                <c:pt idx="0">
                  <c:v>4th PLAYER</c:v>
                </c:pt>
              </c:strCache>
            </c:strRef>
          </c:tx>
          <c:spPr>
            <a:solidFill>
              <a:schemeClr val="accent3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stats'!$J$45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33-4335-ACD3-D13FDC8FB964}"/>
            </c:ext>
          </c:extLst>
        </c:ser>
        <c:ser>
          <c:idx val="4"/>
          <c:order val="4"/>
          <c:tx>
            <c:strRef>
              <c:f>'Player''s stats'!$I$46</c:f>
              <c:strCache>
                <c:ptCount val="1"/>
                <c:pt idx="0">
                  <c:v>5th PLAYER</c:v>
                </c:pt>
              </c:strCache>
            </c:strRef>
          </c:tx>
          <c:spPr>
            <a:solidFill>
              <a:srgbClr val="F49EE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stats'!$J$46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33-4335-ACD3-D13FDC8FB9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37229768"/>
        <c:axId val="637224848"/>
      </c:barChart>
      <c:catAx>
        <c:axId val="63722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7224848"/>
        <c:crosses val="autoZero"/>
        <c:auto val="1"/>
        <c:lblAlgn val="ctr"/>
        <c:lblOffset val="100"/>
        <c:noMultiLvlLbl val="0"/>
      </c:catAx>
      <c:valAx>
        <c:axId val="6372248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722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WARDS PLACED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28598795738767946"/>
          <c:y val="0.17334955857790504"/>
          <c:w val="0.45335361666315305"/>
          <c:h val="0.7555892899280919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BE9-4DDB-B652-A411E10C4B10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BE9-4DDB-B652-A411E10C4B10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BE9-4DDB-B652-A411E10C4B10}"/>
              </c:ext>
            </c:extLst>
          </c:dPt>
          <c:dPt>
            <c:idx val="3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BE9-4DDB-B652-A411E10C4B10}"/>
              </c:ext>
            </c:extLst>
          </c:dPt>
          <c:dPt>
            <c:idx val="4"/>
            <c:bubble3D val="0"/>
            <c:spPr>
              <a:solidFill>
                <a:srgbClr val="F49EE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BE9-4DDB-B652-A411E10C4B10}"/>
              </c:ext>
            </c:extLst>
          </c:dPt>
          <c:dLbls>
            <c:dLbl>
              <c:idx val="4"/>
              <c:tx>
                <c:rich>
                  <a:bodyPr/>
                  <a:lstStyle/>
                  <a:p>
                    <a:fld id="{1EF2305F-3FC5-431F-ABC4-D7BF9EB5DD49}" type="VALUE">
                      <a:rPr lang="en-US">
                        <a:solidFill>
                          <a:sysClr val="windowText" lastClr="000000"/>
                        </a:solidFill>
                      </a:rPr>
                      <a:pPr/>
                      <a:t>[VALOR]</a:t>
                    </a:fld>
                    <a:endParaRPr lang="es-ES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BE9-4DDB-B652-A411E10C4B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'Player''s stats'!$B$71:$B$75</c:f>
              <c:strCache>
                <c:ptCount val="5"/>
                <c:pt idx="0">
                  <c:v>1st PLAYER</c:v>
                </c:pt>
                <c:pt idx="1">
                  <c:v>2nd PLAYER</c:v>
                </c:pt>
                <c:pt idx="2">
                  <c:v>3rd PLAYER</c:v>
                </c:pt>
                <c:pt idx="3">
                  <c:v>4th PLAYER</c:v>
                </c:pt>
                <c:pt idx="4">
                  <c:v>5th PLAYER</c:v>
                </c:pt>
              </c:strCache>
            </c:strRef>
          </c:cat>
          <c:val>
            <c:numRef>
              <c:f>'Player''s stats'!$D$71:$D$75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0-48ED-BA47-5EC2A0020C2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WARDS DESTROYED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29524614301261121"/>
          <c:y val="0.18614495681264775"/>
          <c:w val="0.44564140864505752"/>
          <c:h val="0.7427356810750959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C93-49B4-A293-0217A8FF22D7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C93-49B4-A293-0217A8FF22D7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C93-49B4-A293-0217A8FF22D7}"/>
              </c:ext>
            </c:extLst>
          </c:dPt>
          <c:dPt>
            <c:idx val="3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C93-49B4-A293-0217A8FF22D7}"/>
              </c:ext>
            </c:extLst>
          </c:dPt>
          <c:dPt>
            <c:idx val="4"/>
            <c:bubble3D val="0"/>
            <c:spPr>
              <a:solidFill>
                <a:srgbClr val="F49EE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C93-49B4-A293-0217A8FF22D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'Player''s stats'!$B$71:$B$75</c:f>
              <c:strCache>
                <c:ptCount val="5"/>
                <c:pt idx="0">
                  <c:v>1st PLAYER</c:v>
                </c:pt>
                <c:pt idx="1">
                  <c:v>2nd PLAYER</c:v>
                </c:pt>
                <c:pt idx="2">
                  <c:v>3rd PLAYER</c:v>
                </c:pt>
                <c:pt idx="3">
                  <c:v>4th PLAYER</c:v>
                </c:pt>
                <c:pt idx="4">
                  <c:v>5th PLAYER</c:v>
                </c:pt>
              </c:strCache>
            </c:strRef>
          </c:cat>
          <c:val>
            <c:numRef>
              <c:f>'Player''s stats'!$E$71:$E$75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5-4A97-ADB5-EC13FF0F5E1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control</a:t>
            </a:r>
            <a:r>
              <a:rPr lang="es-ES" baseline="0"/>
              <a:t> wards BOUGHT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1F5-466B-9C61-C2B9A419602D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1F5-466B-9C61-C2B9A419602D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1F5-466B-9C61-C2B9A419602D}"/>
              </c:ext>
            </c:extLst>
          </c:dPt>
          <c:dPt>
            <c:idx val="3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1F5-466B-9C61-C2B9A419602D}"/>
              </c:ext>
            </c:extLst>
          </c:dPt>
          <c:dPt>
            <c:idx val="4"/>
            <c:bubble3D val="0"/>
            <c:spPr>
              <a:solidFill>
                <a:srgbClr val="F49EE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1F5-466B-9C61-C2B9A41960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'Player''s stats'!$B$71:$B$75</c:f>
              <c:strCache>
                <c:ptCount val="5"/>
                <c:pt idx="0">
                  <c:v>1st PLAYER</c:v>
                </c:pt>
                <c:pt idx="1">
                  <c:v>2nd PLAYER</c:v>
                </c:pt>
                <c:pt idx="2">
                  <c:v>3rd PLAYER</c:v>
                </c:pt>
                <c:pt idx="3">
                  <c:v>4th PLAYER</c:v>
                </c:pt>
                <c:pt idx="4">
                  <c:v>5th PLAYER</c:v>
                </c:pt>
              </c:strCache>
            </c:strRef>
          </c:cat>
          <c:val>
            <c:numRef>
              <c:f>'Player''s stats'!$C$71:$C$75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1-4EE2-8562-BD3D9A9D425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'Player''s stats'!$B$55</c:f>
              <c:strCache>
                <c:ptCount val="1"/>
                <c:pt idx="0">
                  <c:v>1st PLAYER</c:v>
                </c:pt>
              </c:strCache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A3-47AB-878B-1DD90FF73EE0}"/>
            </c:ext>
          </c:extLst>
        </c:ser>
        <c:ser>
          <c:idx val="1"/>
          <c:order val="1"/>
          <c:tx>
            <c:strRef>
              <c:f>'Player''s stats'!$B$56</c:f>
              <c:strCache>
                <c:ptCount val="1"/>
                <c:pt idx="0">
                  <c:v>2nd PLAYER</c:v>
                </c:pt>
              </c:strCache>
            </c:strRef>
          </c:tx>
          <c:spPr>
            <a:solidFill>
              <a:schemeClr val="accent4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A3-47AB-878B-1DD90FF73EE0}"/>
            </c:ext>
          </c:extLst>
        </c:ser>
        <c:ser>
          <c:idx val="2"/>
          <c:order val="2"/>
          <c:tx>
            <c:strRef>
              <c:f>'Player''s stats'!$B$57</c:f>
              <c:strCache>
                <c:ptCount val="1"/>
                <c:pt idx="0">
                  <c:v>3rd PLAYER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stats'!$C$57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A3-47AB-878B-1DD90FF73EE0}"/>
            </c:ext>
          </c:extLst>
        </c:ser>
        <c:ser>
          <c:idx val="3"/>
          <c:order val="3"/>
          <c:tx>
            <c:strRef>
              <c:f>'Player''s stats'!$B$58</c:f>
              <c:strCache>
                <c:ptCount val="1"/>
                <c:pt idx="0">
                  <c:v>4th PLAYER</c:v>
                </c:pt>
              </c:strCache>
            </c:strRef>
          </c:tx>
          <c:spPr>
            <a:solidFill>
              <a:schemeClr val="accent3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A3-47AB-878B-1DD90FF73EE0}"/>
            </c:ext>
          </c:extLst>
        </c:ser>
        <c:ser>
          <c:idx val="4"/>
          <c:order val="4"/>
          <c:tx>
            <c:strRef>
              <c:f>'Player''s stats'!$B$59</c:f>
              <c:strCache>
                <c:ptCount val="1"/>
                <c:pt idx="0">
                  <c:v>5th PLAYER</c:v>
                </c:pt>
              </c:strCache>
            </c:strRef>
          </c:tx>
          <c:spPr>
            <a:solidFill>
              <a:srgbClr val="F49EE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stats'!$C$59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A3-47AB-878B-1DD90FF73EE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02860208"/>
        <c:axId val="602862176"/>
      </c:barChart>
      <c:catAx>
        <c:axId val="6028602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2862176"/>
        <c:crosses val="autoZero"/>
        <c:auto val="1"/>
        <c:lblAlgn val="ctr"/>
        <c:lblOffset val="100"/>
        <c:noMultiLvlLbl val="0"/>
      </c:catAx>
      <c:valAx>
        <c:axId val="60286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CCCCCC"/>
              </a:soli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286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'Player''s stats'!$I$55</c:f>
              <c:strCache>
                <c:ptCount val="1"/>
                <c:pt idx="0">
                  <c:v>1st PLAYER</c:v>
                </c:pt>
              </c:strCache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6-422F-B14D-8012C386C831}"/>
            </c:ext>
          </c:extLst>
        </c:ser>
        <c:ser>
          <c:idx val="1"/>
          <c:order val="1"/>
          <c:tx>
            <c:strRef>
              <c:f>'Player''s stats'!$I$56</c:f>
              <c:strCache>
                <c:ptCount val="1"/>
                <c:pt idx="0">
                  <c:v>2nd PLAYER</c:v>
                </c:pt>
              </c:strCache>
            </c:strRef>
          </c:tx>
          <c:spPr>
            <a:solidFill>
              <a:schemeClr val="accent4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16-422F-B14D-8012C386C831}"/>
            </c:ext>
          </c:extLst>
        </c:ser>
        <c:ser>
          <c:idx val="2"/>
          <c:order val="2"/>
          <c:tx>
            <c:strRef>
              <c:f>'Player''s stats'!$I$57</c:f>
              <c:strCache>
                <c:ptCount val="1"/>
                <c:pt idx="0">
                  <c:v>3rd PLAYER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stats'!$J$57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16-422F-B14D-8012C386C831}"/>
            </c:ext>
          </c:extLst>
        </c:ser>
        <c:ser>
          <c:idx val="3"/>
          <c:order val="3"/>
          <c:tx>
            <c:strRef>
              <c:f>'Player''s stats'!$I$58</c:f>
              <c:strCache>
                <c:ptCount val="1"/>
                <c:pt idx="0">
                  <c:v>4th PLAYER</c:v>
                </c:pt>
              </c:strCache>
            </c:strRef>
          </c:tx>
          <c:spPr>
            <a:solidFill>
              <a:schemeClr val="accent3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16-422F-B14D-8012C386C831}"/>
            </c:ext>
          </c:extLst>
        </c:ser>
        <c:ser>
          <c:idx val="4"/>
          <c:order val="4"/>
          <c:tx>
            <c:strRef>
              <c:f>'Player''s stats'!$I$59</c:f>
              <c:strCache>
                <c:ptCount val="1"/>
                <c:pt idx="0">
                  <c:v>5th PLAYER</c:v>
                </c:pt>
              </c:strCache>
            </c:strRef>
          </c:tx>
          <c:spPr>
            <a:solidFill>
              <a:srgbClr val="F49EE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'Player''s stats'!$J$59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16-422F-B14D-8012C386C83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9139968"/>
        <c:axId val="489140952"/>
      </c:barChart>
      <c:catAx>
        <c:axId val="489139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9140952"/>
        <c:crosses val="autoZero"/>
        <c:auto val="1"/>
        <c:lblAlgn val="ctr"/>
        <c:lblOffset val="100"/>
        <c:noMultiLvlLbl val="0"/>
      </c:catAx>
      <c:valAx>
        <c:axId val="4891409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913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806-42AB-B5D4-E79A38C2AA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62-411B-BE35-11B30D82C575}"/>
              </c:ext>
            </c:extLst>
          </c:dPt>
          <c:val>
            <c:numRef>
              <c:f>'Team stats'!$I$32:$I$33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6-42AB-B5D4-E79A38C2A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37-4F16-8F1A-EA21FBE760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537-4F16-8F1A-EA21FBE76078}"/>
              </c:ext>
            </c:extLst>
          </c:dPt>
          <c:val>
            <c:numRef>
              <c:f>'Team stats'!$U$32:$U$33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0-4D45-B825-B1E2E1091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rgbClr val="8967C7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image" Target="../media/image5.jpe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image" Target="../media/image4.png"/><Relationship Id="rId2" Type="http://schemas.openxmlformats.org/officeDocument/2006/relationships/chart" Target="../charts/chart2.xml"/><Relationship Id="rId16" Type="http://schemas.openxmlformats.org/officeDocument/2006/relationships/image" Target="../media/image3.png"/><Relationship Id="rId20" Type="http://schemas.openxmlformats.org/officeDocument/2006/relationships/image" Target="../media/image7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image" Target="../media/image2.png"/><Relationship Id="rId10" Type="http://schemas.openxmlformats.org/officeDocument/2006/relationships/chart" Target="../charts/chart10.xml"/><Relationship Id="rId19" Type="http://schemas.openxmlformats.org/officeDocument/2006/relationships/image" Target="../media/image6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10.png"/><Relationship Id="rId7" Type="http://schemas.openxmlformats.org/officeDocument/2006/relationships/image" Target="../media/image12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chart" Target="../charts/chart15.xml"/><Relationship Id="rId11" Type="http://schemas.openxmlformats.org/officeDocument/2006/relationships/image" Target="../media/image16.png"/><Relationship Id="rId5" Type="http://schemas.openxmlformats.org/officeDocument/2006/relationships/chart" Target="../charts/chart14.xml"/><Relationship Id="rId10" Type="http://schemas.openxmlformats.org/officeDocument/2006/relationships/image" Target="../media/image15.png"/><Relationship Id="rId4" Type="http://schemas.openxmlformats.org/officeDocument/2006/relationships/image" Target="../media/image11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4.png"/><Relationship Id="rId10" Type="http://schemas.openxmlformats.org/officeDocument/2006/relationships/image" Target="../media/image23.png"/><Relationship Id="rId4" Type="http://schemas.openxmlformats.org/officeDocument/2006/relationships/image" Target="../media/image11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7.png"/><Relationship Id="rId7" Type="http://schemas.openxmlformats.org/officeDocument/2006/relationships/image" Target="../media/image22.png"/><Relationship Id="rId2" Type="http://schemas.openxmlformats.org/officeDocument/2006/relationships/image" Target="../media/image6.png"/><Relationship Id="rId1" Type="http://schemas.openxmlformats.org/officeDocument/2006/relationships/image" Target="../media/image5.jpe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147636</xdr:colOff>
      <xdr:row>6</xdr:row>
      <xdr:rowOff>57150</xdr:rowOff>
    </xdr:from>
    <xdr:to>
      <xdr:col>13</xdr:col>
      <xdr:colOff>638174</xdr:colOff>
      <xdr:row>15</xdr:row>
      <xdr:rowOff>38100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EFEF6093-3E53-4E59-9485-626807C40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138112</xdr:colOff>
      <xdr:row>5</xdr:row>
      <xdr:rowOff>78910</xdr:rowOff>
    </xdr:from>
    <xdr:to>
      <xdr:col>6</xdr:col>
      <xdr:colOff>428625</xdr:colOff>
      <xdr:row>15</xdr:row>
      <xdr:rowOff>119063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C7258FBE-5DFE-4E53-AD96-2D580BDD5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149678</xdr:colOff>
      <xdr:row>17</xdr:row>
      <xdr:rowOff>19050</xdr:rowOff>
    </xdr:from>
    <xdr:to>
      <xdr:col>6</xdr:col>
      <xdr:colOff>428625</xdr:colOff>
      <xdr:row>28</xdr:row>
      <xdr:rowOff>133351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E8424F51-A63C-4ADB-BDD7-B66FA4598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157162</xdr:colOff>
      <xdr:row>17</xdr:row>
      <xdr:rowOff>19050</xdr:rowOff>
    </xdr:from>
    <xdr:to>
      <xdr:col>13</xdr:col>
      <xdr:colOff>598829</xdr:colOff>
      <xdr:row>29</xdr:row>
      <xdr:rowOff>66676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57F0161F-2ADD-4333-8E9E-5CB2C7DA2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167369</xdr:colOff>
      <xdr:row>5</xdr:row>
      <xdr:rowOff>32658</xdr:rowOff>
    </xdr:from>
    <xdr:to>
      <xdr:col>20</xdr:col>
      <xdr:colOff>628650</xdr:colOff>
      <xdr:row>16</xdr:row>
      <xdr:rowOff>2722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DAF2CDBF-2070-4739-9609-F6AD86372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163286</xdr:colOff>
      <xdr:row>17</xdr:row>
      <xdr:rowOff>152398</xdr:rowOff>
    </xdr:from>
    <xdr:to>
      <xdr:col>20</xdr:col>
      <xdr:colOff>657225</xdr:colOff>
      <xdr:row>28</xdr:row>
      <xdr:rowOff>95248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BA5D1EEA-2651-4E3D-AEDC-D097C6B46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161925</xdr:colOff>
      <xdr:row>36</xdr:row>
      <xdr:rowOff>93723</xdr:rowOff>
    </xdr:from>
    <xdr:to>
      <xdr:col>7</xdr:col>
      <xdr:colOff>19050</xdr:colOff>
      <xdr:row>47</xdr:row>
      <xdr:rowOff>144509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F530A517-52F2-4EF3-955A-B7F8DFCC7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185459</xdr:colOff>
      <xdr:row>36</xdr:row>
      <xdr:rowOff>157162</xdr:rowOff>
    </xdr:from>
    <xdr:to>
      <xdr:col>15</xdr:col>
      <xdr:colOff>390525</xdr:colOff>
      <xdr:row>47</xdr:row>
      <xdr:rowOff>164166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996FDBDB-9E48-4EAA-9711-B0486A31F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310683</xdr:colOff>
      <xdr:row>66</xdr:row>
      <xdr:rowOff>74519</xdr:rowOff>
    </xdr:from>
    <xdr:to>
      <xdr:col>15</xdr:col>
      <xdr:colOff>275758</xdr:colOff>
      <xdr:row>77</xdr:row>
      <xdr:rowOff>112619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63A06279-8796-452E-93DE-A552A5023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409575</xdr:colOff>
      <xdr:row>66</xdr:row>
      <xdr:rowOff>85725</xdr:rowOff>
    </xdr:from>
    <xdr:to>
      <xdr:col>18</xdr:col>
      <xdr:colOff>866775</xdr:colOff>
      <xdr:row>77</xdr:row>
      <xdr:rowOff>137160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27833BEE-DF00-45E3-B75D-5766A23F8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257736</xdr:colOff>
      <xdr:row>66</xdr:row>
      <xdr:rowOff>82922</xdr:rowOff>
    </xdr:from>
    <xdr:to>
      <xdr:col>10</xdr:col>
      <xdr:colOff>201707</xdr:colOff>
      <xdr:row>77</xdr:row>
      <xdr:rowOff>127745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0519578-3794-4E53-8832-1342F39D1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149038</xdr:colOff>
      <xdr:row>49</xdr:row>
      <xdr:rowOff>86284</xdr:rowOff>
    </xdr:from>
    <xdr:to>
      <xdr:col>6</xdr:col>
      <xdr:colOff>439510</xdr:colOff>
      <xdr:row>61</xdr:row>
      <xdr:rowOff>7284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4DFB949-8801-4C3C-90F4-AC25CBD10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179692</xdr:colOff>
      <xdr:row>48</xdr:row>
      <xdr:rowOff>133350</xdr:rowOff>
    </xdr:from>
    <xdr:to>
      <xdr:col>15</xdr:col>
      <xdr:colOff>402851</xdr:colOff>
      <xdr:row>60</xdr:row>
      <xdr:rowOff>131987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78792E0-68E3-472D-BD52-940326D6C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8</xdr:col>
      <xdr:colOff>379639</xdr:colOff>
      <xdr:row>0</xdr:row>
      <xdr:rowOff>155121</xdr:rowOff>
    </xdr:from>
    <xdr:to>
      <xdr:col>12</xdr:col>
      <xdr:colOff>238126</xdr:colOff>
      <xdr:row>3</xdr:row>
      <xdr:rowOff>76439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B4CF0B9-A731-4C71-859C-F58C280B7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7989" y="155121"/>
          <a:ext cx="4249512" cy="397568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161926</xdr:colOff>
      <xdr:row>31</xdr:row>
      <xdr:rowOff>114301</xdr:rowOff>
    </xdr:from>
    <xdr:to>
      <xdr:col>12</xdr:col>
      <xdr:colOff>847725</xdr:colOff>
      <xdr:row>34</xdr:row>
      <xdr:rowOff>30367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B411252-8A34-4C7E-A4F2-4782B7610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151" y="5181601"/>
          <a:ext cx="5314949" cy="39231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62</xdr:row>
      <xdr:rowOff>123825</xdr:rowOff>
    </xdr:from>
    <xdr:to>
      <xdr:col>12</xdr:col>
      <xdr:colOff>933450</xdr:colOff>
      <xdr:row>65</xdr:row>
      <xdr:rowOff>39188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21E100E-E661-4CE5-8167-74DF88EA1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10277475"/>
          <a:ext cx="5305425" cy="391613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381001</xdr:colOff>
      <xdr:row>0</xdr:row>
      <xdr:rowOff>133200</xdr:rowOff>
    </xdr:from>
    <xdr:to>
      <xdr:col>22</xdr:col>
      <xdr:colOff>114298</xdr:colOff>
      <xdr:row>4</xdr:row>
      <xdr:rowOff>69939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717843F-3693-4BD5-A71C-0F44AB153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1351" y="133200"/>
          <a:ext cx="4543422" cy="574914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68</xdr:row>
      <xdr:rowOff>209550</xdr:rowOff>
    </xdr:from>
    <xdr:to>
      <xdr:col>2</xdr:col>
      <xdr:colOff>600075</xdr:colOff>
      <xdr:row>69</xdr:row>
      <xdr:rowOff>28575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EBDB0CF-AC3B-4385-B0E3-6F8837C64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11334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371475</xdr:colOff>
      <xdr:row>68</xdr:row>
      <xdr:rowOff>209550</xdr:rowOff>
    </xdr:from>
    <xdr:to>
      <xdr:col>3</xdr:col>
      <xdr:colOff>609600</xdr:colOff>
      <xdr:row>69</xdr:row>
      <xdr:rowOff>28575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CD2055F1-C756-4177-BABD-3E1D2E81C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11334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200025</xdr:colOff>
      <xdr:row>68</xdr:row>
      <xdr:rowOff>38100</xdr:rowOff>
    </xdr:from>
    <xdr:to>
      <xdr:col>4</xdr:col>
      <xdr:colOff>771525</xdr:colOff>
      <xdr:row>70</xdr:row>
      <xdr:rowOff>28575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7DEAF248-3C2E-40F1-BF42-DBA2A9B1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475" y="11163300"/>
          <a:ext cx="571500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19050</xdr:colOff>
      <xdr:row>10</xdr:row>
      <xdr:rowOff>9525</xdr:rowOff>
    </xdr:from>
    <xdr:ext cx="476250" cy="2000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48200" y="1609725"/>
          <a:ext cx="476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</xdr:colOff>
      <xdr:row>10</xdr:row>
      <xdr:rowOff>9525</xdr:rowOff>
    </xdr:from>
    <xdr:ext cx="476250" cy="200025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162550" y="1609725"/>
          <a:ext cx="476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10</xdr:row>
      <xdr:rowOff>19050</xdr:rowOff>
    </xdr:from>
    <xdr:ext cx="476250" cy="20002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734050" y="1619250"/>
          <a:ext cx="476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57150</xdr:colOff>
      <xdr:row>10</xdr:row>
      <xdr:rowOff>19050</xdr:rowOff>
    </xdr:from>
    <xdr:ext cx="476250" cy="20002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381750" y="1619250"/>
          <a:ext cx="476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85725</xdr:colOff>
      <xdr:row>10</xdr:row>
      <xdr:rowOff>0</xdr:rowOff>
    </xdr:from>
    <xdr:ext cx="476250" cy="2000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9525" y="1600200"/>
          <a:ext cx="476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76200</xdr:colOff>
      <xdr:row>10</xdr:row>
      <xdr:rowOff>0</xdr:rowOff>
    </xdr:from>
    <xdr:ext cx="476250" cy="200025"/>
    <xdr:pic>
      <xdr:nvPicPr>
        <xdr:cNvPr id="8" name="image5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248650" y="1600200"/>
          <a:ext cx="476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18</xdr:col>
      <xdr:colOff>76200</xdr:colOff>
      <xdr:row>10</xdr:row>
      <xdr:rowOff>19050</xdr:rowOff>
    </xdr:from>
    <xdr:ext cx="476250" cy="200025"/>
    <xdr:pic>
      <xdr:nvPicPr>
        <xdr:cNvPr id="9" name="image2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848725" y="1619250"/>
          <a:ext cx="476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19</xdr:col>
      <xdr:colOff>66675</xdr:colOff>
      <xdr:row>10</xdr:row>
      <xdr:rowOff>9525</xdr:rowOff>
    </xdr:from>
    <xdr:ext cx="476250" cy="200025"/>
    <xdr:pic>
      <xdr:nvPicPr>
        <xdr:cNvPr id="10" name="image3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534525" y="1609725"/>
          <a:ext cx="476250" cy="200025"/>
        </a:xfrm>
        <a:prstGeom prst="rect">
          <a:avLst/>
        </a:prstGeom>
        <a:noFill/>
      </xdr:spPr>
    </xdr:pic>
    <xdr:clientData fLocksWithSheet="0"/>
  </xdr:oneCellAnchor>
  <xdr:twoCellAnchor>
    <xdr:from>
      <xdr:col>9</xdr:col>
      <xdr:colOff>278947</xdr:colOff>
      <xdr:row>26</xdr:row>
      <xdr:rowOff>121101</xdr:rowOff>
    </xdr:from>
    <xdr:to>
      <xdr:col>15</xdr:col>
      <xdr:colOff>9526</xdr:colOff>
      <xdr:row>36</xdr:row>
      <xdr:rowOff>68033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308F1224-B167-4DCC-BA77-E3705DC3F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180974</xdr:colOff>
      <xdr:row>27</xdr:row>
      <xdr:rowOff>84365</xdr:rowOff>
    </xdr:from>
    <xdr:to>
      <xdr:col>26</xdr:col>
      <xdr:colOff>281666</xdr:colOff>
      <xdr:row>37</xdr:row>
      <xdr:rowOff>6804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2DFCCE11-865E-4047-94A5-96B6F506E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11</xdr:col>
      <xdr:colOff>476250</xdr:colOff>
      <xdr:row>0</xdr:row>
      <xdr:rowOff>85725</xdr:rowOff>
    </xdr:from>
    <xdr:to>
      <xdr:col>20</xdr:col>
      <xdr:colOff>228600</xdr:colOff>
      <xdr:row>2</xdr:row>
      <xdr:rowOff>147864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CB3192D-84FB-4768-BFF3-CB4D19CD2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0" y="85725"/>
          <a:ext cx="5229225" cy="385989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133349</xdr:colOff>
      <xdr:row>17</xdr:row>
      <xdr:rowOff>104775</xdr:rowOff>
    </xdr:from>
    <xdr:to>
      <xdr:col>24</xdr:col>
      <xdr:colOff>23815</xdr:colOff>
      <xdr:row>20</xdr:row>
      <xdr:rowOff>28575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A0B0E6B-3D6C-4983-8496-BBDC09608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9574" y="3686175"/>
          <a:ext cx="7939091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10</xdr:row>
      <xdr:rowOff>19050</xdr:rowOff>
    </xdr:from>
    <xdr:to>
      <xdr:col>15</xdr:col>
      <xdr:colOff>419100</xdr:colOff>
      <xdr:row>11</xdr:row>
      <xdr:rowOff>0</xdr:rowOff>
    </xdr:to>
    <xdr:pic>
      <xdr:nvPicPr>
        <xdr:cNvPr id="20" name="Imagen 19" descr="Dragon Slayer | League of Legends Wiki | Fandom">
          <a:extLst>
            <a:ext uri="{FF2B5EF4-FFF2-40B4-BE49-F238E27FC236}">
              <a16:creationId xmlns:a16="http://schemas.microsoft.com/office/drawing/2014/main" id="{A71E975F-9C18-4DB2-B462-D8670CEFC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161925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209550</xdr:colOff>
      <xdr:row>10</xdr:row>
      <xdr:rowOff>19050</xdr:rowOff>
    </xdr:from>
    <xdr:to>
      <xdr:col>20</xdr:col>
      <xdr:colOff>419100</xdr:colOff>
      <xdr:row>11</xdr:row>
      <xdr:rowOff>0</xdr:rowOff>
    </xdr:to>
    <xdr:pic>
      <xdr:nvPicPr>
        <xdr:cNvPr id="21" name="Imagen 20" descr="Dragon Slayer | League of Legends Wiki | Fandom">
          <a:extLst>
            <a:ext uri="{FF2B5EF4-FFF2-40B4-BE49-F238E27FC236}">
              <a16:creationId xmlns:a16="http://schemas.microsoft.com/office/drawing/2014/main" id="{BA1F7AF8-0CCF-44A0-9968-1C9B79367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5575" y="161925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314326</xdr:colOff>
      <xdr:row>5</xdr:row>
      <xdr:rowOff>28242</xdr:rowOff>
    </xdr:from>
    <xdr:to>
      <xdr:col>28</xdr:col>
      <xdr:colOff>228601</xdr:colOff>
      <xdr:row>15</xdr:row>
      <xdr:rowOff>323849</xdr:rowOff>
    </xdr:to>
    <xdr:pic>
      <xdr:nvPicPr>
        <xdr:cNvPr id="16" name="Imagen 15" descr="28 Collection Of Baron Nashor Drawing - Baron League Of Legends ...">
          <a:extLst>
            <a:ext uri="{FF2B5EF4-FFF2-40B4-BE49-F238E27FC236}">
              <a16:creationId xmlns:a16="http://schemas.microsoft.com/office/drawing/2014/main" id="{864BE79A-E955-4F08-9070-7350E6D06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7226" y="809292"/>
          <a:ext cx="3162300" cy="2391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86814</xdr:colOff>
      <xdr:row>9</xdr:row>
      <xdr:rowOff>92995</xdr:rowOff>
    </xdr:from>
    <xdr:to>
      <xdr:col>9</xdr:col>
      <xdr:colOff>401139</xdr:colOff>
      <xdr:row>15</xdr:row>
      <xdr:rowOff>285750</xdr:rowOff>
    </xdr:to>
    <xdr:pic>
      <xdr:nvPicPr>
        <xdr:cNvPr id="18" name="Imagen 17" descr="Infernal Drake | League of Legends Wiki | Fandom">
          <a:extLst>
            <a:ext uri="{FF2B5EF4-FFF2-40B4-BE49-F238E27FC236}">
              <a16:creationId xmlns:a16="http://schemas.microsoft.com/office/drawing/2014/main" id="{3D5D0AC0-257A-4FA7-A0D4-AF1CCAD91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187048">
          <a:off x="86814" y="1474120"/>
          <a:ext cx="3876675" cy="1688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1152525</xdr:colOff>
      <xdr:row>0</xdr:row>
      <xdr:rowOff>114300</xdr:rowOff>
    </xdr:from>
    <xdr:to>
      <xdr:col>21</xdr:col>
      <xdr:colOff>190500</xdr:colOff>
      <xdr:row>0</xdr:row>
      <xdr:rowOff>479073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5335087-69FD-4D29-8ABF-BC00F5B7E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114300"/>
          <a:ext cx="7239000" cy="364773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21</xdr:row>
      <xdr:rowOff>152400</xdr:rowOff>
    </xdr:from>
    <xdr:to>
      <xdr:col>14</xdr:col>
      <xdr:colOff>352425</xdr:colOff>
      <xdr:row>30</xdr:row>
      <xdr:rowOff>152400</xdr:rowOff>
    </xdr:to>
    <xdr:pic>
      <xdr:nvPicPr>
        <xdr:cNvPr id="4" name="Imagen 3" descr="League of Legends Official Stickers Sticker for LINE, WhatsApp ...">
          <a:extLst>
            <a:ext uri="{FF2B5EF4-FFF2-40B4-BE49-F238E27FC236}">
              <a16:creationId xmlns:a16="http://schemas.microsoft.com/office/drawing/2014/main" id="{09E8255A-8E4D-4554-8B7B-0B32FBFF8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5675" y="4724400"/>
          <a:ext cx="17145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1143000</xdr:colOff>
      <xdr:row>1</xdr:row>
      <xdr:rowOff>9525</xdr:rowOff>
    </xdr:from>
    <xdr:to>
      <xdr:col>4</xdr:col>
      <xdr:colOff>333375</xdr:colOff>
      <xdr:row>1</xdr:row>
      <xdr:rowOff>419100</xdr:rowOff>
    </xdr:to>
    <xdr:pic>
      <xdr:nvPicPr>
        <xdr:cNvPr id="5" name="Imagen 4" descr="TopLane - Discord Emoji">
          <a:extLst>
            <a:ext uri="{FF2B5EF4-FFF2-40B4-BE49-F238E27FC236}">
              <a16:creationId xmlns:a16="http://schemas.microsoft.com/office/drawing/2014/main" id="{8C1EA2DC-0228-46DD-97AC-0D742990A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619125"/>
          <a:ext cx="4095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1114426</xdr:colOff>
      <xdr:row>1</xdr:row>
      <xdr:rowOff>19051</xdr:rowOff>
    </xdr:from>
    <xdr:to>
      <xdr:col>14</xdr:col>
      <xdr:colOff>304801</xdr:colOff>
      <xdr:row>1</xdr:row>
      <xdr:rowOff>438151</xdr:rowOff>
    </xdr:to>
    <xdr:pic>
      <xdr:nvPicPr>
        <xdr:cNvPr id="6" name="Imagen 5" descr="LoL Solo Tier List (Update 10.12) - Best Champions For Solo Climbing">
          <a:extLst>
            <a:ext uri="{FF2B5EF4-FFF2-40B4-BE49-F238E27FC236}">
              <a16:creationId xmlns:a16="http://schemas.microsoft.com/office/drawing/2014/main" id="{E6A79E30-D998-410F-8E0D-6A26B01B8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1" y="628651"/>
          <a:ext cx="4191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990600</xdr:colOff>
      <xdr:row>1</xdr:row>
      <xdr:rowOff>0</xdr:rowOff>
    </xdr:from>
    <xdr:to>
      <xdr:col>9</xdr:col>
      <xdr:colOff>266700</xdr:colOff>
      <xdr:row>1</xdr:row>
      <xdr:rowOff>447675</xdr:rowOff>
    </xdr:to>
    <xdr:pic>
      <xdr:nvPicPr>
        <xdr:cNvPr id="7" name="Imagen 6" descr="LoL Jungle Tier List (Update 10.12) - Best Jungle Champions">
          <a:extLst>
            <a:ext uri="{FF2B5EF4-FFF2-40B4-BE49-F238E27FC236}">
              <a16:creationId xmlns:a16="http://schemas.microsoft.com/office/drawing/2014/main" id="{202AD7B5-64F7-4EAD-8A7E-81C2E1525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609600"/>
          <a:ext cx="4476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1019175</xdr:colOff>
      <xdr:row>0</xdr:row>
      <xdr:rowOff>581025</xdr:rowOff>
    </xdr:from>
    <xdr:to>
      <xdr:col>19</xdr:col>
      <xdr:colOff>409575</xdr:colOff>
      <xdr:row>1</xdr:row>
      <xdr:rowOff>447675</xdr:rowOff>
    </xdr:to>
    <xdr:pic>
      <xdr:nvPicPr>
        <xdr:cNvPr id="8" name="Imagen 7" descr="Category:Marksman champion | League of Legends Wiki | Fandom">
          <a:extLst>
            <a:ext uri="{FF2B5EF4-FFF2-40B4-BE49-F238E27FC236}">
              <a16:creationId xmlns:a16="http://schemas.microsoft.com/office/drawing/2014/main" id="{2EF2AA6A-FB8A-478C-9F61-EBE164F1B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3825" y="581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1028701</xdr:colOff>
      <xdr:row>0</xdr:row>
      <xdr:rowOff>571501</xdr:rowOff>
    </xdr:from>
    <xdr:to>
      <xdr:col>24</xdr:col>
      <xdr:colOff>266701</xdr:colOff>
      <xdr:row>1</xdr:row>
      <xdr:rowOff>476251</xdr:rowOff>
    </xdr:to>
    <xdr:pic>
      <xdr:nvPicPr>
        <xdr:cNvPr id="9" name="Imagen 8" descr="LoL Support Tier List (Update 10.12) - Best Support Champions">
          <a:extLst>
            <a:ext uri="{FF2B5EF4-FFF2-40B4-BE49-F238E27FC236}">
              <a16:creationId xmlns:a16="http://schemas.microsoft.com/office/drawing/2014/main" id="{DD14265D-CF6B-4388-85CF-4DF0A7C1C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1" y="571501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238125</xdr:colOff>
      <xdr:row>3</xdr:row>
      <xdr:rowOff>85725</xdr:rowOff>
    </xdr:from>
    <xdr:ext cx="476250" cy="2000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450800" y="781050"/>
          <a:ext cx="476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52</xdr:col>
      <xdr:colOff>0</xdr:colOff>
      <xdr:row>3</xdr:row>
      <xdr:rowOff>95250</xdr:rowOff>
    </xdr:from>
    <xdr:ext cx="476250" cy="200025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946100" y="790575"/>
          <a:ext cx="476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3</xdr:row>
      <xdr:rowOff>104775</xdr:rowOff>
    </xdr:from>
    <xdr:ext cx="476250" cy="20002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431875" y="800100"/>
          <a:ext cx="476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54</xdr:col>
      <xdr:colOff>9525</xdr:colOff>
      <xdr:row>3</xdr:row>
      <xdr:rowOff>104775</xdr:rowOff>
    </xdr:from>
    <xdr:ext cx="476250" cy="20002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6927175" y="800100"/>
          <a:ext cx="476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55</xdr:col>
      <xdr:colOff>476250</xdr:colOff>
      <xdr:row>3</xdr:row>
      <xdr:rowOff>95250</xdr:rowOff>
    </xdr:from>
    <xdr:ext cx="476250" cy="2000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879675" y="790575"/>
          <a:ext cx="476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57</xdr:col>
      <xdr:colOff>0</xdr:colOff>
      <xdr:row>3</xdr:row>
      <xdr:rowOff>114300</xdr:rowOff>
    </xdr:from>
    <xdr:ext cx="476250" cy="200025"/>
    <xdr:pic>
      <xdr:nvPicPr>
        <xdr:cNvPr id="8" name="image5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8374975" y="809625"/>
          <a:ext cx="476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57</xdr:col>
      <xdr:colOff>476250</xdr:colOff>
      <xdr:row>3</xdr:row>
      <xdr:rowOff>104775</xdr:rowOff>
    </xdr:from>
    <xdr:ext cx="476250" cy="200025"/>
    <xdr:pic>
      <xdr:nvPicPr>
        <xdr:cNvPr id="9" name="image2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8851225" y="800100"/>
          <a:ext cx="4762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3</xdr:row>
      <xdr:rowOff>114300</xdr:rowOff>
    </xdr:from>
    <xdr:ext cx="476250" cy="200025"/>
    <xdr:pic>
      <xdr:nvPicPr>
        <xdr:cNvPr id="10" name="image3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9346525" y="809625"/>
          <a:ext cx="476250" cy="2000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55</xdr:col>
      <xdr:colOff>152400</xdr:colOff>
      <xdr:row>3</xdr:row>
      <xdr:rowOff>104775</xdr:rowOff>
    </xdr:from>
    <xdr:to>
      <xdr:col>55</xdr:col>
      <xdr:colOff>361950</xdr:colOff>
      <xdr:row>3</xdr:row>
      <xdr:rowOff>314325</xdr:rowOff>
    </xdr:to>
    <xdr:pic>
      <xdr:nvPicPr>
        <xdr:cNvPr id="12" name="Imagen 11" descr="Dragon Slayer | League of Legends Wiki | Fandom">
          <a:extLst>
            <a:ext uri="{FF2B5EF4-FFF2-40B4-BE49-F238E27FC236}">
              <a16:creationId xmlns:a16="http://schemas.microsoft.com/office/drawing/2014/main" id="{5CD1A6D1-759B-422B-8166-E9B225C72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55825" y="80010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161925</xdr:colOff>
      <xdr:row>3</xdr:row>
      <xdr:rowOff>95250</xdr:rowOff>
    </xdr:from>
    <xdr:to>
      <xdr:col>60</xdr:col>
      <xdr:colOff>371475</xdr:colOff>
      <xdr:row>3</xdr:row>
      <xdr:rowOff>304800</xdr:rowOff>
    </xdr:to>
    <xdr:pic>
      <xdr:nvPicPr>
        <xdr:cNvPr id="13" name="Imagen 12" descr="Dragon Slayer | League of Legends Wiki | Fandom">
          <a:extLst>
            <a:ext uri="{FF2B5EF4-FFF2-40B4-BE49-F238E27FC236}">
              <a16:creationId xmlns:a16="http://schemas.microsoft.com/office/drawing/2014/main" id="{D74E8EDC-19CA-432B-BE44-36CB5E14D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94225" y="790575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352425</xdr:colOff>
      <xdr:row>0</xdr:row>
      <xdr:rowOff>28575</xdr:rowOff>
    </xdr:from>
    <xdr:to>
      <xdr:col>8</xdr:col>
      <xdr:colOff>342900</xdr:colOff>
      <xdr:row>1</xdr:row>
      <xdr:rowOff>266700</xdr:rowOff>
    </xdr:to>
    <xdr:pic>
      <xdr:nvPicPr>
        <xdr:cNvPr id="14" name="Imagen 13" descr="TopLane - Discord Emoji">
          <a:extLst>
            <a:ext uri="{FF2B5EF4-FFF2-40B4-BE49-F238E27FC236}">
              <a16:creationId xmlns:a16="http://schemas.microsoft.com/office/drawing/2014/main" id="{6C93FF46-7E18-4691-A635-DC2CB22B9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050" y="28575"/>
          <a:ext cx="4095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323851</xdr:colOff>
      <xdr:row>0</xdr:row>
      <xdr:rowOff>28576</xdr:rowOff>
    </xdr:from>
    <xdr:to>
      <xdr:col>24</xdr:col>
      <xdr:colOff>371476</xdr:colOff>
      <xdr:row>1</xdr:row>
      <xdr:rowOff>276226</xdr:rowOff>
    </xdr:to>
    <xdr:pic>
      <xdr:nvPicPr>
        <xdr:cNvPr id="15" name="Imagen 14" descr="LoL Solo Tier List (Update 10.12) - Best Champions For Solo Climbing">
          <a:extLst>
            <a:ext uri="{FF2B5EF4-FFF2-40B4-BE49-F238E27FC236}">
              <a16:creationId xmlns:a16="http://schemas.microsoft.com/office/drawing/2014/main" id="{45F6BD3A-75F2-4A47-865F-B34B284F9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1" y="28576"/>
          <a:ext cx="4191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304800</xdr:colOff>
      <xdr:row>0</xdr:row>
      <xdr:rowOff>0</xdr:rowOff>
    </xdr:from>
    <xdr:to>
      <xdr:col>16</xdr:col>
      <xdr:colOff>361950</xdr:colOff>
      <xdr:row>1</xdr:row>
      <xdr:rowOff>276225</xdr:rowOff>
    </xdr:to>
    <xdr:pic>
      <xdr:nvPicPr>
        <xdr:cNvPr id="16" name="Imagen 15" descr="LoL Jungle Tier List (Update 10.12) - Best Jungle Champions">
          <a:extLst>
            <a:ext uri="{FF2B5EF4-FFF2-40B4-BE49-F238E27FC236}">
              <a16:creationId xmlns:a16="http://schemas.microsoft.com/office/drawing/2014/main" id="{840C6C12-CB81-43AC-B9BF-511EC72F5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0"/>
          <a:ext cx="4476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209550</xdr:colOff>
      <xdr:row>0</xdr:row>
      <xdr:rowOff>0</xdr:rowOff>
    </xdr:from>
    <xdr:to>
      <xdr:col>32</xdr:col>
      <xdr:colOff>200025</xdr:colOff>
      <xdr:row>1</xdr:row>
      <xdr:rowOff>304800</xdr:rowOff>
    </xdr:to>
    <xdr:pic>
      <xdr:nvPicPr>
        <xdr:cNvPr id="17" name="Imagen 16" descr="Category:Marksman champion | League of Legends Wiki | Fandom">
          <a:extLst>
            <a:ext uri="{FF2B5EF4-FFF2-40B4-BE49-F238E27FC236}">
              <a16:creationId xmlns:a16="http://schemas.microsoft.com/office/drawing/2014/main" id="{9CCA913A-6A78-4A9B-BD3D-76D324EB3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4325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228601</xdr:colOff>
      <xdr:row>0</xdr:row>
      <xdr:rowOff>0</xdr:rowOff>
    </xdr:from>
    <xdr:to>
      <xdr:col>40</xdr:col>
      <xdr:colOff>257176</xdr:colOff>
      <xdr:row>2</xdr:row>
      <xdr:rowOff>19050</xdr:rowOff>
    </xdr:to>
    <xdr:pic>
      <xdr:nvPicPr>
        <xdr:cNvPr id="18" name="Imagen 17" descr="LoL Support Tier List (Update 10.12) - Best Support Champions">
          <a:extLst>
            <a:ext uri="{FF2B5EF4-FFF2-40B4-BE49-F238E27FC236}">
              <a16:creationId xmlns:a16="http://schemas.microsoft.com/office/drawing/2014/main" id="{503F3270-1469-4A43-8306-60EC5F3B0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3876" y="0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647700</xdr:colOff>
      <xdr:row>0</xdr:row>
      <xdr:rowOff>76200</xdr:rowOff>
    </xdr:from>
    <xdr:to>
      <xdr:col>63</xdr:col>
      <xdr:colOff>228600</xdr:colOff>
      <xdr:row>2</xdr:row>
      <xdr:rowOff>0</xdr:rowOff>
    </xdr:to>
    <xdr:pic>
      <xdr:nvPicPr>
        <xdr:cNvPr id="19" name="Imagen 18" descr="Baron Nashor | League of Legends Wiki | Fandom">
          <a:extLst>
            <a:ext uri="{FF2B5EF4-FFF2-40B4-BE49-F238E27FC236}">
              <a16:creationId xmlns:a16="http://schemas.microsoft.com/office/drawing/2014/main" id="{C4393592-5F18-4870-9C3B-E0BB51BF2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13425" y="76200"/>
          <a:ext cx="4191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609600</xdr:colOff>
      <xdr:row>0</xdr:row>
      <xdr:rowOff>0</xdr:rowOff>
    </xdr:from>
    <xdr:to>
      <xdr:col>69</xdr:col>
      <xdr:colOff>247650</xdr:colOff>
      <xdr:row>1</xdr:row>
      <xdr:rowOff>314325</xdr:rowOff>
    </xdr:to>
    <xdr:pic>
      <xdr:nvPicPr>
        <xdr:cNvPr id="21" name="Imagen 20" descr="Turret | League of Legends Wiki | Fandom">
          <a:extLst>
            <a:ext uri="{FF2B5EF4-FFF2-40B4-BE49-F238E27FC236}">
              <a16:creationId xmlns:a16="http://schemas.microsoft.com/office/drawing/2014/main" id="{B4F1927C-5FAB-42F6-AEE3-3BE02ED2B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85350" y="0"/>
          <a:ext cx="4857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628650</xdr:colOff>
      <xdr:row>0</xdr:row>
      <xdr:rowOff>114300</xdr:rowOff>
    </xdr:from>
    <xdr:to>
      <xdr:col>66</xdr:col>
      <xdr:colOff>323851</xdr:colOff>
      <xdr:row>1</xdr:row>
      <xdr:rowOff>320803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C4C1A72-09EC-4686-B6A4-E431CAF89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37475" y="114300"/>
          <a:ext cx="609601" cy="377953"/>
        </a:xfrm>
        <a:prstGeom prst="rect">
          <a:avLst/>
        </a:prstGeom>
      </xdr:spPr>
    </xdr:pic>
    <xdr:clientData/>
  </xdr:twoCellAnchor>
  <xdr:twoCellAnchor editAs="oneCell">
    <xdr:from>
      <xdr:col>73</xdr:col>
      <xdr:colOff>47626</xdr:colOff>
      <xdr:row>0</xdr:row>
      <xdr:rowOff>123824</xdr:rowOff>
    </xdr:from>
    <xdr:to>
      <xdr:col>73</xdr:col>
      <xdr:colOff>602730</xdr:colOff>
      <xdr:row>1</xdr:row>
      <xdr:rowOff>314323</xdr:rowOff>
    </xdr:to>
    <xdr:pic>
      <xdr:nvPicPr>
        <xdr:cNvPr id="24" name="Imagen 23" descr="1st Icon - Mario Kart X-Treme by HammerBro101 on DeviantArt">
          <a:extLst>
            <a:ext uri="{FF2B5EF4-FFF2-40B4-BE49-F238E27FC236}">
              <a16:creationId xmlns:a16="http://schemas.microsoft.com/office/drawing/2014/main" id="{89B49258-E498-400F-B272-141BDDA5C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47576" y="123824"/>
          <a:ext cx="555104" cy="361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3</xdr:row>
      <xdr:rowOff>133350</xdr:rowOff>
    </xdr:from>
    <xdr:to>
      <xdr:col>2</xdr:col>
      <xdr:colOff>352425</xdr:colOff>
      <xdr:row>3</xdr:row>
      <xdr:rowOff>371475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D97F8EF-E9D0-44E6-B1B2-6A1299F07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733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3</xdr:row>
      <xdr:rowOff>142874</xdr:rowOff>
    </xdr:from>
    <xdr:to>
      <xdr:col>3</xdr:col>
      <xdr:colOff>333375</xdr:colOff>
      <xdr:row>3</xdr:row>
      <xdr:rowOff>380999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7067D85-4B58-4327-AC6D-DA52AD0FE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742949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47626</xdr:colOff>
      <xdr:row>2</xdr:row>
      <xdr:rowOff>161925</xdr:rowOff>
    </xdr:from>
    <xdr:to>
      <xdr:col>5</xdr:col>
      <xdr:colOff>1</xdr:colOff>
      <xdr:row>4</xdr:row>
      <xdr:rowOff>133350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35A07C7-BFAD-4EE9-B25E-F1FC4A767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1" y="42862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47626</xdr:colOff>
      <xdr:row>2</xdr:row>
      <xdr:rowOff>142875</xdr:rowOff>
    </xdr:from>
    <xdr:to>
      <xdr:col>7</xdr:col>
      <xdr:colOff>619126</xdr:colOff>
      <xdr:row>4</xdr:row>
      <xdr:rowOff>114300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D57DAE7-359E-4AE9-B786-F082F01F4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6" y="40957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3</xdr:row>
      <xdr:rowOff>123825</xdr:rowOff>
    </xdr:from>
    <xdr:to>
      <xdr:col>5</xdr:col>
      <xdr:colOff>361950</xdr:colOff>
      <xdr:row>3</xdr:row>
      <xdr:rowOff>361950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BF4AF79-94EB-4566-8AA6-2499FBCC5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4175" y="723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142875</xdr:colOff>
      <xdr:row>3</xdr:row>
      <xdr:rowOff>114300</xdr:rowOff>
    </xdr:from>
    <xdr:to>
      <xdr:col>8</xdr:col>
      <xdr:colOff>381000</xdr:colOff>
      <xdr:row>3</xdr:row>
      <xdr:rowOff>352425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CDA71CB-4F4F-449F-90FD-2EE623007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714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3</xdr:row>
      <xdr:rowOff>114300</xdr:rowOff>
    </xdr:from>
    <xdr:to>
      <xdr:col>11</xdr:col>
      <xdr:colOff>381000</xdr:colOff>
      <xdr:row>3</xdr:row>
      <xdr:rowOff>352425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A5BE66B-0156-4599-9FED-A6A0EB2D7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714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152400</xdr:colOff>
      <xdr:row>3</xdr:row>
      <xdr:rowOff>123825</xdr:rowOff>
    </xdr:from>
    <xdr:to>
      <xdr:col>14</xdr:col>
      <xdr:colOff>390525</xdr:colOff>
      <xdr:row>3</xdr:row>
      <xdr:rowOff>361950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B14515F-BD09-4FCF-8804-038256CD9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23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3</xdr:row>
      <xdr:rowOff>123824</xdr:rowOff>
    </xdr:from>
    <xdr:to>
      <xdr:col>9</xdr:col>
      <xdr:colOff>400050</xdr:colOff>
      <xdr:row>3</xdr:row>
      <xdr:rowOff>361949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5AE4FC-767E-469F-A152-7B1F576A0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7775" y="723899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38101</xdr:colOff>
      <xdr:row>2</xdr:row>
      <xdr:rowOff>152400</xdr:rowOff>
    </xdr:from>
    <xdr:to>
      <xdr:col>11</xdr:col>
      <xdr:colOff>1</xdr:colOff>
      <xdr:row>4</xdr:row>
      <xdr:rowOff>123825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2DCC938-7AF1-4205-B24C-619430154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1" y="4191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28576</xdr:colOff>
      <xdr:row>2</xdr:row>
      <xdr:rowOff>161925</xdr:rowOff>
    </xdr:from>
    <xdr:to>
      <xdr:col>14</xdr:col>
      <xdr:colOff>9526</xdr:colOff>
      <xdr:row>4</xdr:row>
      <xdr:rowOff>133350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6F006D3-2029-4792-969D-14FDA673B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6" y="42862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57151</xdr:colOff>
      <xdr:row>2</xdr:row>
      <xdr:rowOff>161925</xdr:rowOff>
    </xdr:from>
    <xdr:to>
      <xdr:col>16</xdr:col>
      <xdr:colOff>628651</xdr:colOff>
      <xdr:row>4</xdr:row>
      <xdr:rowOff>133350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1116708-5B68-470A-A808-E789ABF58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5351" y="6477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3</xdr:row>
      <xdr:rowOff>123824</xdr:rowOff>
    </xdr:from>
    <xdr:to>
      <xdr:col>6</xdr:col>
      <xdr:colOff>361950</xdr:colOff>
      <xdr:row>3</xdr:row>
      <xdr:rowOff>361949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84BE899-9860-4E3A-BC5E-9E4C0B828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950" y="723899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114300</xdr:colOff>
      <xdr:row>3</xdr:row>
      <xdr:rowOff>133350</xdr:rowOff>
    </xdr:from>
    <xdr:to>
      <xdr:col>12</xdr:col>
      <xdr:colOff>352425</xdr:colOff>
      <xdr:row>3</xdr:row>
      <xdr:rowOff>371475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B203143-E252-4083-A254-3B3612D88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733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200025</xdr:colOff>
      <xdr:row>3</xdr:row>
      <xdr:rowOff>123825</xdr:rowOff>
    </xdr:from>
    <xdr:to>
      <xdr:col>15</xdr:col>
      <xdr:colOff>438150</xdr:colOff>
      <xdr:row>3</xdr:row>
      <xdr:rowOff>361950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1C36878-6630-4024-A682-C50DE05D1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8200" y="723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0</xdr:row>
      <xdr:rowOff>38100</xdr:rowOff>
    </xdr:from>
    <xdr:to>
      <xdr:col>3</xdr:col>
      <xdr:colOff>476250</xdr:colOff>
      <xdr:row>1</xdr:row>
      <xdr:rowOff>285750</xdr:rowOff>
    </xdr:to>
    <xdr:pic>
      <xdr:nvPicPr>
        <xdr:cNvPr id="21" name="Imagen 20" descr="TopLane - Discord Emoji">
          <a:extLst>
            <a:ext uri="{FF2B5EF4-FFF2-40B4-BE49-F238E27FC236}">
              <a16:creationId xmlns:a16="http://schemas.microsoft.com/office/drawing/2014/main" id="{181F2D38-4054-4A23-8887-ECB64C5B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8100"/>
          <a:ext cx="4095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209551</xdr:colOff>
      <xdr:row>0</xdr:row>
      <xdr:rowOff>28576</xdr:rowOff>
    </xdr:from>
    <xdr:to>
      <xdr:col>10</xdr:col>
      <xdr:colOff>38101</xdr:colOff>
      <xdr:row>1</xdr:row>
      <xdr:rowOff>285751</xdr:rowOff>
    </xdr:to>
    <xdr:pic>
      <xdr:nvPicPr>
        <xdr:cNvPr id="22" name="Imagen 21" descr="LoL Solo Tier List (Update 10.12) - Best Champions For Solo Climbing">
          <a:extLst>
            <a:ext uri="{FF2B5EF4-FFF2-40B4-BE49-F238E27FC236}">
              <a16:creationId xmlns:a16="http://schemas.microsoft.com/office/drawing/2014/main" id="{711C1E0A-37BC-493B-9CE2-04A4683DD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1" y="28576"/>
          <a:ext cx="4191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171450</xdr:colOff>
      <xdr:row>0</xdr:row>
      <xdr:rowOff>0</xdr:rowOff>
    </xdr:from>
    <xdr:to>
      <xdr:col>7</xdr:col>
      <xdr:colOff>133350</xdr:colOff>
      <xdr:row>1</xdr:row>
      <xdr:rowOff>285750</xdr:rowOff>
    </xdr:to>
    <xdr:pic>
      <xdr:nvPicPr>
        <xdr:cNvPr id="23" name="Imagen 22" descr="LoL Jungle Tier List (Update 10.12) - Best Jungle Champions">
          <a:extLst>
            <a:ext uri="{FF2B5EF4-FFF2-40B4-BE49-F238E27FC236}">
              <a16:creationId xmlns:a16="http://schemas.microsoft.com/office/drawing/2014/main" id="{EAFD5686-5747-4441-AA87-7F4732BBB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5" y="0"/>
          <a:ext cx="4476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133350</xdr:colOff>
      <xdr:row>0</xdr:row>
      <xdr:rowOff>0</xdr:rowOff>
    </xdr:from>
    <xdr:to>
      <xdr:col>13</xdr:col>
      <xdr:colOff>123825</xdr:colOff>
      <xdr:row>1</xdr:row>
      <xdr:rowOff>314325</xdr:rowOff>
    </xdr:to>
    <xdr:pic>
      <xdr:nvPicPr>
        <xdr:cNvPr id="24" name="Imagen 23" descr="Category:Marksman champion | League of Legends Wiki | Fandom">
          <a:extLst>
            <a:ext uri="{FF2B5EF4-FFF2-40B4-BE49-F238E27FC236}">
              <a16:creationId xmlns:a16="http://schemas.microsoft.com/office/drawing/2014/main" id="{931C326B-5A4E-4395-B451-C2DE69D1A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114301</xdr:colOff>
      <xdr:row>0</xdr:row>
      <xdr:rowOff>1</xdr:rowOff>
    </xdr:from>
    <xdr:to>
      <xdr:col>16</xdr:col>
      <xdr:colOff>142876</xdr:colOff>
      <xdr:row>2</xdr:row>
      <xdr:rowOff>28576</xdr:rowOff>
    </xdr:to>
    <xdr:pic>
      <xdr:nvPicPr>
        <xdr:cNvPr id="25" name="Imagen 24" descr="LoL Support Tier List (Update 10.12) - Best Support Champions">
          <a:extLst>
            <a:ext uri="{FF2B5EF4-FFF2-40B4-BE49-F238E27FC236}">
              <a16:creationId xmlns:a16="http://schemas.microsoft.com/office/drawing/2014/main" id="{CD3DCDFB-C492-4576-A19C-2B09E04CF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6726" y="1"/>
          <a:ext cx="5143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8967C7"/>
    <outlinePr summaryBelow="0" summaryRight="0"/>
  </sheetPr>
  <dimension ref="A1:GV1015"/>
  <sheetViews>
    <sheetView tabSelected="1" zoomScaleNormal="100" workbookViewId="0">
      <selection activeCell="I47" sqref="I47:J47"/>
    </sheetView>
  </sheetViews>
  <sheetFormatPr baseColWidth="10" defaultColWidth="14.42578125" defaultRowHeight="15.75" customHeight="1" x14ac:dyDescent="0.2"/>
  <cols>
    <col min="1" max="1" width="2.42578125" style="4" customWidth="1"/>
    <col min="2" max="2" width="17" customWidth="1"/>
    <col min="7" max="7" width="7" style="3" customWidth="1"/>
    <col min="8" max="8" width="3.5703125" style="5" customWidth="1"/>
    <col min="9" max="9" width="22.5703125" customWidth="1"/>
    <col min="14" max="14" width="9.85546875" customWidth="1"/>
    <col min="15" max="15" width="4.140625" style="5" customWidth="1"/>
    <col min="16" max="16" width="17" customWidth="1"/>
  </cols>
  <sheetData>
    <row r="1" spans="1:81" s="8" customFormat="1" ht="12.75" customHeight="1" x14ac:dyDescent="0.2">
      <c r="A1" s="226"/>
      <c r="B1" s="225"/>
      <c r="C1" s="225"/>
      <c r="D1" s="225"/>
      <c r="E1" s="225"/>
      <c r="F1" s="225"/>
      <c r="G1" s="225"/>
      <c r="H1" s="225"/>
      <c r="I1" s="225"/>
      <c r="J1" s="225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</row>
    <row r="2" spans="1:81" s="8" customFormat="1" ht="12.75" customHeight="1" x14ac:dyDescent="0.2">
      <c r="A2" s="225"/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</row>
    <row r="3" spans="1:81" s="8" customFormat="1" ht="12" customHeight="1" x14ac:dyDescent="0.2">
      <c r="A3" s="225"/>
      <c r="B3" s="225"/>
      <c r="C3" s="225"/>
      <c r="D3" s="225"/>
      <c r="E3" s="225"/>
      <c r="F3" s="225"/>
      <c r="G3" s="225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</row>
    <row r="4" spans="1:81" s="8" customFormat="1" ht="12.75" customHeight="1" x14ac:dyDescent="0.2">
      <c r="A4" s="225"/>
      <c r="B4" s="225"/>
      <c r="C4" s="225"/>
      <c r="D4" s="225"/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</row>
    <row r="5" spans="1:81" s="13" customFormat="1" ht="12.75" x14ac:dyDescent="0.2"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</row>
    <row r="6" spans="1:81" s="13" customFormat="1" ht="12.75" x14ac:dyDescent="0.2"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</row>
    <row r="7" spans="1:81" s="13" customFormat="1" ht="13.5" customHeight="1" thickBot="1" x14ac:dyDescent="0.25"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</row>
    <row r="8" spans="1:81" ht="12.75" customHeight="1" thickTop="1" x14ac:dyDescent="0.2">
      <c r="A8" s="13"/>
      <c r="B8" s="218" t="s">
        <v>0</v>
      </c>
      <c r="C8" s="219"/>
      <c r="D8" s="14"/>
      <c r="E8" s="14"/>
      <c r="F8" s="14"/>
      <c r="G8" s="14"/>
      <c r="H8" s="14"/>
      <c r="I8" s="218" t="s">
        <v>43</v>
      </c>
      <c r="J8" s="219"/>
      <c r="K8" s="14"/>
      <c r="L8" s="14"/>
      <c r="M8" s="14"/>
      <c r="N8" s="14"/>
      <c r="O8" s="14"/>
      <c r="P8" s="218" t="s">
        <v>45</v>
      </c>
      <c r="Q8" s="219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</row>
    <row r="9" spans="1:81" ht="12.75" customHeight="1" x14ac:dyDescent="0.2">
      <c r="A9" s="13"/>
      <c r="B9" s="220"/>
      <c r="C9" s="221"/>
      <c r="D9" s="14"/>
      <c r="E9" s="14"/>
      <c r="F9" s="14"/>
      <c r="G9" s="14"/>
      <c r="H9" s="14"/>
      <c r="I9" s="220"/>
      <c r="J9" s="221"/>
      <c r="K9" s="14"/>
      <c r="L9" s="14"/>
      <c r="M9" s="14"/>
      <c r="N9" s="14"/>
      <c r="O9" s="14"/>
      <c r="P9" s="220"/>
      <c r="Q9" s="221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</row>
    <row r="10" spans="1:81" ht="12.75" x14ac:dyDescent="0.2">
      <c r="A10" s="13"/>
      <c r="B10" s="15" t="str">
        <f>'Game Data'!$E$3</f>
        <v>1st PLAYER</v>
      </c>
      <c r="C10" s="32" t="e">
        <f>('Game Data'!E35+'Game Data'!G35)/'Game Data'!F35</f>
        <v>#DIV/0!</v>
      </c>
      <c r="D10" s="14"/>
      <c r="E10" s="14"/>
      <c r="F10" s="14"/>
      <c r="G10" s="14"/>
      <c r="H10" s="14"/>
      <c r="I10" s="15" t="str">
        <f>'Game Data'!$E$3</f>
        <v>1st PLAYER</v>
      </c>
      <c r="J10" s="33" t="e">
        <f>('Game Data'!E35+'Game Data'!G35)/'Game Data'!AS35</f>
        <v>#DIV/0!</v>
      </c>
      <c r="K10" s="14"/>
      <c r="L10" s="14"/>
      <c r="M10" s="14"/>
      <c r="N10" s="14"/>
      <c r="O10" s="14"/>
      <c r="P10" s="15" t="str">
        <f>'Game Data'!$E$3</f>
        <v>1st PLAYER</v>
      </c>
      <c r="Q10" s="34" t="e">
        <f>'Game Data'!H35/'Game Data'!AX35</f>
        <v>#DIV/0!</v>
      </c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</row>
    <row r="11" spans="1:81" ht="12.75" x14ac:dyDescent="0.2">
      <c r="A11" s="13"/>
      <c r="B11" s="16" t="str">
        <f>'Game Data'!$M$3</f>
        <v>2nd PLAYER</v>
      </c>
      <c r="C11" s="32" t="e">
        <f>('Game Data'!M35+'Game Data'!O35)/'Game Data'!N35</f>
        <v>#DIV/0!</v>
      </c>
      <c r="D11" s="14"/>
      <c r="E11" s="14"/>
      <c r="F11" s="14"/>
      <c r="G11" s="14"/>
      <c r="H11" s="14"/>
      <c r="I11" s="16" t="str">
        <f>'Game Data'!$M$3</f>
        <v>2nd PLAYER</v>
      </c>
      <c r="J11" s="33" t="e">
        <f>('Game Data'!M35+'Game Data'!O35)/'Game Data'!AS35</f>
        <v>#DIV/0!</v>
      </c>
      <c r="K11" s="14"/>
      <c r="L11" s="14"/>
      <c r="M11" s="14"/>
      <c r="N11" s="14"/>
      <c r="O11" s="14"/>
      <c r="P11" s="16" t="str">
        <f>'Game Data'!$M$3</f>
        <v>2nd PLAYER</v>
      </c>
      <c r="Q11" s="34" t="e">
        <f>'Game Data'!P35/'Game Data'!AX35</f>
        <v>#DIV/0!</v>
      </c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</row>
    <row r="12" spans="1:81" ht="12.75" x14ac:dyDescent="0.2">
      <c r="A12" s="13"/>
      <c r="B12" s="17" t="str">
        <f>'Game Data'!$U$3</f>
        <v>3rd PLAYER</v>
      </c>
      <c r="C12" s="32" t="e">
        <f>('Game Data'!U35+'Game Data'!W35)/'Game Data'!V35</f>
        <v>#DIV/0!</v>
      </c>
      <c r="D12" s="14"/>
      <c r="E12" s="14"/>
      <c r="F12" s="14"/>
      <c r="G12" s="14"/>
      <c r="H12" s="14"/>
      <c r="I12" s="17" t="str">
        <f>'Game Data'!$U$3</f>
        <v>3rd PLAYER</v>
      </c>
      <c r="J12" s="33" t="e">
        <f>('Game Data'!U35+'Game Data'!W35)/'Game Data'!AS35</f>
        <v>#DIV/0!</v>
      </c>
      <c r="K12" s="14"/>
      <c r="L12" s="14"/>
      <c r="M12" s="14"/>
      <c r="N12" s="14"/>
      <c r="O12" s="14"/>
      <c r="P12" s="17" t="str">
        <f>'Game Data'!$U$3</f>
        <v>3rd PLAYER</v>
      </c>
      <c r="Q12" s="34" t="e">
        <f>'Game Data'!X35/'Game Data'!AX35</f>
        <v>#DIV/0!</v>
      </c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</row>
    <row r="13" spans="1:81" ht="12.75" x14ac:dyDescent="0.2">
      <c r="A13" s="13"/>
      <c r="B13" s="18" t="str">
        <f>'Game Data'!$AC$3</f>
        <v>4th PLAYER</v>
      </c>
      <c r="C13" s="32" t="e">
        <f>('Game Data'!AC35+'Game Data'!AE35)/'Game Data'!AD35</f>
        <v>#DIV/0!</v>
      </c>
      <c r="D13" s="14"/>
      <c r="E13" s="14"/>
      <c r="F13" s="14"/>
      <c r="G13" s="14"/>
      <c r="H13" s="14"/>
      <c r="I13" s="18" t="str">
        <f>'Game Data'!$AC$3</f>
        <v>4th PLAYER</v>
      </c>
      <c r="J13" s="33" t="e">
        <f>('Game Data'!AC35+'Game Data'!AE35)/'Game Data'!AS35</f>
        <v>#DIV/0!</v>
      </c>
      <c r="K13" s="14"/>
      <c r="L13" s="14"/>
      <c r="M13" s="14"/>
      <c r="N13" s="14"/>
      <c r="O13" s="14"/>
      <c r="P13" s="18" t="str">
        <f>'Game Data'!$AC$3</f>
        <v>4th PLAYER</v>
      </c>
      <c r="Q13" s="34" t="e">
        <f>'Game Data'!AF35/'Game Data'!AX35</f>
        <v>#DIV/0!</v>
      </c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</row>
    <row r="14" spans="1:81" ht="12.75" x14ac:dyDescent="0.2">
      <c r="A14" s="13"/>
      <c r="B14" s="19" t="str">
        <f>'Game Data'!$AK$3</f>
        <v>5th PLAYER</v>
      </c>
      <c r="C14" s="32" t="e">
        <f>('Game Data'!AK35+'Game Data'!AM35)/'Game Data'!AL35</f>
        <v>#DIV/0!</v>
      </c>
      <c r="D14" s="14"/>
      <c r="E14" s="14"/>
      <c r="F14" s="14"/>
      <c r="G14" s="14"/>
      <c r="H14" s="14"/>
      <c r="I14" s="19" t="str">
        <f>'Game Data'!$AK$3</f>
        <v>5th PLAYER</v>
      </c>
      <c r="J14" s="33" t="e">
        <f>('Game Data'!AK35+'Game Data'!AM35)/'Game Data'!AS35</f>
        <v>#DIV/0!</v>
      </c>
      <c r="K14" s="14"/>
      <c r="L14" s="14"/>
      <c r="M14" s="14"/>
      <c r="N14" s="14"/>
      <c r="O14" s="14"/>
      <c r="P14" s="19" t="str">
        <f>'Game Data'!$AK$3</f>
        <v>5th PLAYER</v>
      </c>
      <c r="Q14" s="34" t="e">
        <f>'Game Data'!AN35/'Game Data'!AX35</f>
        <v>#DIV/0!</v>
      </c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</row>
    <row r="15" spans="1:81" ht="13.5" thickBot="1" x14ac:dyDescent="0.25">
      <c r="A15" s="13"/>
      <c r="B15" s="20"/>
      <c r="C15" s="21"/>
      <c r="D15" s="14"/>
      <c r="E15" s="14"/>
      <c r="F15" s="14"/>
      <c r="G15" s="14"/>
      <c r="H15" s="14"/>
      <c r="I15" s="22"/>
      <c r="J15" s="23"/>
      <c r="K15" s="14"/>
      <c r="L15" s="14"/>
      <c r="M15" s="14"/>
      <c r="N15" s="14"/>
      <c r="O15" s="14"/>
      <c r="P15" s="22"/>
      <c r="Q15" s="23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</row>
    <row r="16" spans="1:81" s="13" customFormat="1" ht="13.5" thickTop="1" x14ac:dyDescent="0.2"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</row>
    <row r="17" spans="1:81" s="13" customFormat="1" ht="12.75" x14ac:dyDescent="0.2"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</row>
    <row r="18" spans="1:81" s="13" customFormat="1" ht="12.75" x14ac:dyDescent="0.2"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</row>
    <row r="19" spans="1:81" s="13" customFormat="1" ht="12.75" x14ac:dyDescent="0.2"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</row>
    <row r="20" spans="1:81" s="13" customFormat="1" ht="13.5" thickBot="1" x14ac:dyDescent="0.25"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</row>
    <row r="21" spans="1:81" ht="12.75" customHeight="1" thickTop="1" x14ac:dyDescent="0.2">
      <c r="A21" s="13"/>
      <c r="B21" s="218" t="s">
        <v>42</v>
      </c>
      <c r="C21" s="219"/>
      <c r="D21" s="14"/>
      <c r="E21" s="14"/>
      <c r="F21" s="14"/>
      <c r="G21" s="14"/>
      <c r="H21" s="14"/>
      <c r="I21" s="218" t="s">
        <v>44</v>
      </c>
      <c r="J21" s="219"/>
      <c r="K21" s="14"/>
      <c r="L21" s="14"/>
      <c r="M21" s="14"/>
      <c r="N21" s="14"/>
      <c r="O21" s="14"/>
      <c r="P21" s="218" t="s">
        <v>46</v>
      </c>
      <c r="Q21" s="219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</row>
    <row r="22" spans="1:81" ht="12.75" customHeight="1" x14ac:dyDescent="0.2">
      <c r="A22" s="13"/>
      <c r="B22" s="220"/>
      <c r="C22" s="221"/>
      <c r="D22" s="14"/>
      <c r="E22" s="14"/>
      <c r="F22" s="14"/>
      <c r="G22" s="14"/>
      <c r="H22" s="14"/>
      <c r="I22" s="220"/>
      <c r="J22" s="221"/>
      <c r="K22" s="14"/>
      <c r="L22" s="14"/>
      <c r="M22" s="14"/>
      <c r="N22" s="14"/>
      <c r="O22" s="14"/>
      <c r="P22" s="220"/>
      <c r="Q22" s="221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</row>
    <row r="23" spans="1:81" ht="12.75" x14ac:dyDescent="0.2">
      <c r="A23" s="13"/>
      <c r="B23" s="15" t="str">
        <f>'Game Data'!$E$3</f>
        <v>1st PLAYER</v>
      </c>
      <c r="C23" s="33" t="e">
        <f>'Game Data'!K35/'Game Data'!AW35</f>
        <v>#DIV/0!</v>
      </c>
      <c r="D23" s="14"/>
      <c r="E23" s="14"/>
      <c r="F23" s="14"/>
      <c r="G23" s="14"/>
      <c r="H23" s="14"/>
      <c r="I23" s="15" t="str">
        <f>'Game Data'!$E$3</f>
        <v>1st PLAYER</v>
      </c>
      <c r="J23" s="33" t="e">
        <f>'Game Data'!J35/'Game Data'!AV35</f>
        <v>#DIV/0!</v>
      </c>
      <c r="K23" s="14"/>
      <c r="L23" s="14"/>
      <c r="M23" s="14"/>
      <c r="N23" s="14"/>
      <c r="O23" s="14"/>
      <c r="P23" s="15" t="str">
        <f>'Game Data'!$E$3</f>
        <v>1st PLAYER</v>
      </c>
      <c r="Q23" s="34" t="e">
        <f>'Game Data'!K35/'Game Data'!AX35</f>
        <v>#DIV/0!</v>
      </c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</row>
    <row r="24" spans="1:81" ht="12.75" x14ac:dyDescent="0.2">
      <c r="A24" s="13"/>
      <c r="B24" s="16" t="str">
        <f>'Game Data'!$M$3</f>
        <v>2nd PLAYER</v>
      </c>
      <c r="C24" s="33" t="e">
        <f>'Game Data'!S35/'Game Data'!AW35</f>
        <v>#DIV/0!</v>
      </c>
      <c r="D24" s="14"/>
      <c r="E24" s="14"/>
      <c r="F24" s="14"/>
      <c r="G24" s="14"/>
      <c r="H24" s="14"/>
      <c r="I24" s="16" t="str">
        <f>'Game Data'!$M$3</f>
        <v>2nd PLAYER</v>
      </c>
      <c r="J24" s="33" t="e">
        <f>'Game Data'!R35/'Game Data'!AV35</f>
        <v>#DIV/0!</v>
      </c>
      <c r="K24" s="14"/>
      <c r="L24" s="14"/>
      <c r="M24" s="14"/>
      <c r="N24" s="14"/>
      <c r="O24" s="14"/>
      <c r="P24" s="16" t="str">
        <f>'Game Data'!$M$3</f>
        <v>2nd PLAYER</v>
      </c>
      <c r="Q24" s="34" t="e">
        <f>'Game Data'!S35/'Game Data'!AX35</f>
        <v>#DIV/0!</v>
      </c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</row>
    <row r="25" spans="1:81" ht="12.75" x14ac:dyDescent="0.2">
      <c r="A25" s="13"/>
      <c r="B25" s="17" t="str">
        <f>'Game Data'!$U$3</f>
        <v>3rd PLAYER</v>
      </c>
      <c r="C25" s="33" t="e">
        <f>'Game Data'!AA35/'Game Data'!AW35</f>
        <v>#DIV/0!</v>
      </c>
      <c r="D25" s="14"/>
      <c r="E25" s="14"/>
      <c r="F25" s="14"/>
      <c r="G25" s="14"/>
      <c r="H25" s="14"/>
      <c r="I25" s="17" t="str">
        <f>'Game Data'!$U$3</f>
        <v>3rd PLAYER</v>
      </c>
      <c r="J25" s="33" t="e">
        <f>'Game Data'!Z35/'Game Data'!AV35</f>
        <v>#DIV/0!</v>
      </c>
      <c r="K25" s="14"/>
      <c r="L25" s="14"/>
      <c r="M25" s="14"/>
      <c r="N25" s="14"/>
      <c r="O25" s="14"/>
      <c r="P25" s="17" t="str">
        <f>'Game Data'!$U$3</f>
        <v>3rd PLAYER</v>
      </c>
      <c r="Q25" s="34" t="e">
        <f>'Game Data'!AA35/'Game Data'!AX35</f>
        <v>#DIV/0!</v>
      </c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</row>
    <row r="26" spans="1:81" ht="12.75" x14ac:dyDescent="0.2">
      <c r="A26" s="13"/>
      <c r="B26" s="18" t="str">
        <f>'Game Data'!$AC$3</f>
        <v>4th PLAYER</v>
      </c>
      <c r="C26" s="33" t="e">
        <f>'Game Data'!AI35/'Game Data'!AW35</f>
        <v>#DIV/0!</v>
      </c>
      <c r="D26" s="14"/>
      <c r="E26" s="14"/>
      <c r="F26" s="14"/>
      <c r="G26" s="14"/>
      <c r="H26" s="14"/>
      <c r="I26" s="18" t="str">
        <f>'Game Data'!$AC$3</f>
        <v>4th PLAYER</v>
      </c>
      <c r="J26" s="33" t="e">
        <f>'Game Data'!AH35/'Game Data'!AV35</f>
        <v>#DIV/0!</v>
      </c>
      <c r="K26" s="14"/>
      <c r="L26" s="14"/>
      <c r="M26" s="14"/>
      <c r="N26" s="14"/>
      <c r="O26" s="14"/>
      <c r="P26" s="18" t="str">
        <f>'Game Data'!$AC$3</f>
        <v>4th PLAYER</v>
      </c>
      <c r="Q26" s="34" t="e">
        <f>'Game Data'!AI35/'Game Data'!AX35</f>
        <v>#DIV/0!</v>
      </c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</row>
    <row r="27" spans="1:81" ht="12.75" x14ac:dyDescent="0.2">
      <c r="A27" s="13"/>
      <c r="B27" s="19" t="str">
        <f>'Game Data'!$AK$3</f>
        <v>5th PLAYER</v>
      </c>
      <c r="C27" s="33" t="e">
        <f>'Game Data'!AQ35/'Game Data'!AW35</f>
        <v>#DIV/0!</v>
      </c>
      <c r="D27" s="14"/>
      <c r="E27" s="14"/>
      <c r="F27" s="14"/>
      <c r="G27" s="14"/>
      <c r="H27" s="14"/>
      <c r="I27" s="19" t="str">
        <f>'Game Data'!$AK$3</f>
        <v>5th PLAYER</v>
      </c>
      <c r="J27" s="33" t="e">
        <f>'Game Data'!AP35/'Game Data'!AV35</f>
        <v>#DIV/0!</v>
      </c>
      <c r="K27" s="14"/>
      <c r="L27" s="14"/>
      <c r="M27" s="14"/>
      <c r="N27" s="14"/>
      <c r="O27" s="14"/>
      <c r="P27" s="19" t="str">
        <f>'Game Data'!$AK$3</f>
        <v>5th PLAYER</v>
      </c>
      <c r="Q27" s="34" t="e">
        <f>'Game Data'!AQ35/'Game Data'!AX35</f>
        <v>#DIV/0!</v>
      </c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</row>
    <row r="28" spans="1:81" ht="13.5" thickBot="1" x14ac:dyDescent="0.25">
      <c r="A28" s="13"/>
      <c r="B28" s="22"/>
      <c r="C28" s="23"/>
      <c r="D28" s="14"/>
      <c r="E28" s="14"/>
      <c r="F28" s="14"/>
      <c r="G28" s="14"/>
      <c r="H28" s="14"/>
      <c r="I28" s="22"/>
      <c r="J28" s="23"/>
      <c r="K28" s="14"/>
      <c r="L28" s="14"/>
      <c r="M28" s="14"/>
      <c r="N28" s="14"/>
      <c r="O28" s="14"/>
      <c r="P28" s="222"/>
      <c r="Q28" s="223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</row>
    <row r="29" spans="1:81" s="13" customFormat="1" ht="13.5" thickTop="1" x14ac:dyDescent="0.2"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</row>
    <row r="30" spans="1:81" s="13" customFormat="1" ht="12.75" x14ac:dyDescent="0.2"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</row>
    <row r="31" spans="1:81" s="13" customFormat="1" ht="12.75" x14ac:dyDescent="0.2">
      <c r="B31" s="14"/>
      <c r="C31" s="14"/>
      <c r="D31" s="14"/>
      <c r="E31" s="14"/>
      <c r="F31" s="14"/>
      <c r="G31" s="14"/>
      <c r="H31" s="14"/>
      <c r="I31" s="14"/>
      <c r="K31" s="14"/>
      <c r="L31" s="14"/>
      <c r="M31" s="14"/>
      <c r="N31" s="14"/>
      <c r="O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</row>
    <row r="32" spans="1:81" s="10" customFormat="1" ht="12.75" customHeight="1" x14ac:dyDescent="0.2">
      <c r="A32" s="224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</row>
    <row r="33" spans="1:76" s="10" customFormat="1" ht="12.75" customHeight="1" x14ac:dyDescent="0.2">
      <c r="A33" s="225"/>
      <c r="B33" s="225"/>
      <c r="C33" s="225"/>
      <c r="D33" s="225"/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</row>
    <row r="34" spans="1:76" s="10" customFormat="1" ht="12" customHeight="1" x14ac:dyDescent="0.2">
      <c r="A34" s="225"/>
      <c r="B34" s="225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</row>
    <row r="35" spans="1:76" s="10" customFormat="1" ht="11.25" customHeight="1" x14ac:dyDescent="0.2">
      <c r="A35" s="225"/>
      <c r="B35" s="225"/>
      <c r="C35" s="225"/>
      <c r="D35" s="225"/>
      <c r="E35" s="225"/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</row>
    <row r="36" spans="1:76" s="13" customFormat="1" ht="12.75" x14ac:dyDescent="0.2">
      <c r="B36" s="14"/>
      <c r="C36" s="14"/>
      <c r="D36" s="14"/>
      <c r="E36" s="14"/>
      <c r="F36" s="14"/>
      <c r="G36" s="14"/>
      <c r="H36" s="14"/>
      <c r="I36" s="14"/>
      <c r="K36" s="14"/>
      <c r="L36" s="14"/>
      <c r="M36" s="14"/>
      <c r="N36" s="14"/>
      <c r="O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</row>
    <row r="37" spans="1:76" s="13" customFormat="1" ht="12.75" x14ac:dyDescent="0.2">
      <c r="B37" s="14"/>
      <c r="C37" s="14"/>
      <c r="D37" s="14"/>
      <c r="E37" s="14"/>
      <c r="F37" s="14"/>
      <c r="G37" s="14"/>
      <c r="H37" s="14"/>
      <c r="I37" s="14"/>
      <c r="K37" s="14"/>
      <c r="L37" s="14"/>
      <c r="M37" s="14"/>
      <c r="N37" s="14"/>
      <c r="O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</row>
    <row r="38" spans="1:76" s="13" customFormat="1" ht="13.5" thickBot="1" x14ac:dyDescent="0.25">
      <c r="B38" s="14"/>
      <c r="C38" s="14"/>
      <c r="D38" s="14"/>
      <c r="E38" s="14"/>
      <c r="F38" s="14"/>
      <c r="G38" s="14"/>
      <c r="H38" s="14"/>
      <c r="I38" s="14"/>
      <c r="K38" s="14"/>
      <c r="L38" s="14"/>
      <c r="M38" s="14"/>
      <c r="N38" s="14"/>
      <c r="O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</row>
    <row r="39" spans="1:76" s="13" customFormat="1" thickBot="1" x14ac:dyDescent="0.3">
      <c r="B39" s="14"/>
      <c r="C39" s="14"/>
      <c r="D39" s="14"/>
      <c r="E39" s="14"/>
      <c r="F39" s="14"/>
      <c r="G39" s="14"/>
      <c r="H39" s="14"/>
      <c r="I39" s="14"/>
      <c r="K39" s="14"/>
      <c r="L39" s="14"/>
      <c r="M39" s="14"/>
      <c r="N39" s="14"/>
      <c r="O39" s="14"/>
      <c r="Q39" s="38"/>
      <c r="R39" s="41" t="s">
        <v>39</v>
      </c>
      <c r="S39" s="35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</row>
    <row r="40" spans="1:76" ht="12.75" customHeight="1" thickTop="1" x14ac:dyDescent="0.2">
      <c r="A40" s="13"/>
      <c r="B40" s="218" t="s">
        <v>47</v>
      </c>
      <c r="C40" s="219"/>
      <c r="D40" s="14"/>
      <c r="E40" s="13"/>
      <c r="F40" s="14"/>
      <c r="G40" s="14"/>
      <c r="H40" s="14"/>
      <c r="I40" s="218" t="s">
        <v>48</v>
      </c>
      <c r="J40" s="219"/>
      <c r="K40" s="14"/>
      <c r="L40" s="14"/>
      <c r="M40" s="14"/>
      <c r="N40" s="14"/>
      <c r="O40" s="14"/>
      <c r="P40" s="13"/>
      <c r="Q40" s="39"/>
      <c r="R40" s="27" t="s">
        <v>10</v>
      </c>
      <c r="S40" s="36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</row>
    <row r="41" spans="1:76" ht="12.75" customHeight="1" x14ac:dyDescent="0.2">
      <c r="A41" s="13"/>
      <c r="B41" s="220"/>
      <c r="C41" s="221"/>
      <c r="D41" s="14"/>
      <c r="E41" s="13"/>
      <c r="F41" s="14"/>
      <c r="G41" s="14"/>
      <c r="H41" s="14"/>
      <c r="I41" s="220"/>
      <c r="J41" s="221"/>
      <c r="K41" s="14"/>
      <c r="L41" s="14"/>
      <c r="M41" s="14"/>
      <c r="N41" s="14"/>
      <c r="O41" s="14"/>
      <c r="P41" s="13"/>
      <c r="Q41" s="39"/>
      <c r="R41" s="28" t="s">
        <v>40</v>
      </c>
      <c r="S41" s="36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</row>
    <row r="42" spans="1:76" ht="12.75" x14ac:dyDescent="0.2">
      <c r="A42" s="13"/>
      <c r="B42" s="15" t="str">
        <f>'Game Data'!$E$3</f>
        <v>1st PLAYER</v>
      </c>
      <c r="C42" s="34" t="e">
        <f>'Game Data'!I35/COUNT('Game Data'!I5:I34)</f>
        <v>#DIV/0!</v>
      </c>
      <c r="D42" s="14"/>
      <c r="E42" s="13"/>
      <c r="F42" s="14"/>
      <c r="G42" s="14"/>
      <c r="H42" s="14"/>
      <c r="I42" s="15" t="str">
        <f>'Game Data'!$E$3</f>
        <v>1st PLAYER</v>
      </c>
      <c r="J42" s="34" t="e">
        <f>'Game Data'!L35/COUNT('Game Data'!L5:L34)</f>
        <v>#DIV/0!</v>
      </c>
      <c r="K42" s="14"/>
      <c r="L42" s="14"/>
      <c r="M42" s="14"/>
      <c r="N42" s="14"/>
      <c r="O42" s="14"/>
      <c r="P42" s="13"/>
      <c r="Q42" s="39"/>
      <c r="R42" s="29" t="s">
        <v>12</v>
      </c>
      <c r="S42" s="36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</row>
    <row r="43" spans="1:76" ht="12.75" x14ac:dyDescent="0.2">
      <c r="A43" s="13"/>
      <c r="B43" s="16" t="str">
        <f>'Game Data'!$M$3</f>
        <v>2nd PLAYER</v>
      </c>
      <c r="C43" s="34" t="e">
        <f>'Game Data'!Q35/COUNT('Game Data'!Q5:Q34)</f>
        <v>#DIV/0!</v>
      </c>
      <c r="D43" s="14"/>
      <c r="E43" s="13"/>
      <c r="F43" s="14"/>
      <c r="G43" s="14"/>
      <c r="H43" s="14"/>
      <c r="I43" s="16" t="str">
        <f>'Game Data'!$M$3</f>
        <v>2nd PLAYER</v>
      </c>
      <c r="J43" s="34" t="e">
        <f>'Game Data'!T35/COUNT('Game Data'!T5:T34)</f>
        <v>#DIV/0!</v>
      </c>
      <c r="K43" s="14"/>
      <c r="L43" s="14"/>
      <c r="M43" s="14"/>
      <c r="N43" s="14"/>
      <c r="O43" s="14"/>
      <c r="P43" s="13"/>
      <c r="Q43" s="39"/>
      <c r="R43" s="30" t="s">
        <v>13</v>
      </c>
      <c r="S43" s="36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</row>
    <row r="44" spans="1:76" ht="13.5" thickBot="1" x14ac:dyDescent="0.25">
      <c r="A44" s="13"/>
      <c r="B44" s="17" t="str">
        <f>'Game Data'!$U$3</f>
        <v>3rd PLAYER</v>
      </c>
      <c r="C44" s="34" t="e">
        <f>'Game Data'!Y35/COUNT('Game Data'!Y5:Y34)</f>
        <v>#DIV/0!</v>
      </c>
      <c r="D44" s="14"/>
      <c r="E44" s="13"/>
      <c r="F44" s="14"/>
      <c r="G44" s="14"/>
      <c r="H44" s="14"/>
      <c r="I44" s="17" t="str">
        <f>'Game Data'!$U$3</f>
        <v>3rd PLAYER</v>
      </c>
      <c r="J44" s="34" t="e">
        <f>'Game Data'!AB35/COUNT('Game Data'!AB5:AB34)</f>
        <v>#DIV/0!</v>
      </c>
      <c r="K44" s="14"/>
      <c r="L44" s="14"/>
      <c r="M44" s="14"/>
      <c r="N44" s="14"/>
      <c r="O44" s="14"/>
      <c r="P44" s="13"/>
      <c r="Q44" s="40"/>
      <c r="R44" s="31" t="s">
        <v>41</v>
      </c>
      <c r="S44" s="37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</row>
    <row r="45" spans="1:76" ht="12.75" x14ac:dyDescent="0.2">
      <c r="A45" s="13"/>
      <c r="B45" s="18" t="str">
        <f>'Game Data'!$AC$3</f>
        <v>4th PLAYER</v>
      </c>
      <c r="C45" s="34" t="e">
        <f>'Game Data'!AG35/COUNT('Game Data'!AG5:AG34)</f>
        <v>#DIV/0!</v>
      </c>
      <c r="D45" s="14"/>
      <c r="E45" s="13"/>
      <c r="F45" s="14"/>
      <c r="G45" s="14"/>
      <c r="H45" s="14"/>
      <c r="I45" s="18" t="str">
        <f>'Game Data'!$AC$3</f>
        <v>4th PLAYER</v>
      </c>
      <c r="J45" s="34" t="e">
        <f>'Game Data'!AJ35/COUNT('Game Data'!AJ5:AJ34)</f>
        <v>#DIV/0!</v>
      </c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</row>
    <row r="46" spans="1:76" ht="12.75" x14ac:dyDescent="0.2">
      <c r="A46" s="13"/>
      <c r="B46" s="19" t="str">
        <f>'Game Data'!$AK$3</f>
        <v>5th PLAYER</v>
      </c>
      <c r="C46" s="34" t="e">
        <f>'Game Data'!AO35/COUNT('Game Data'!AO5:AO34)</f>
        <v>#DIV/0!</v>
      </c>
      <c r="D46" s="14"/>
      <c r="E46" s="13"/>
      <c r="F46" s="14"/>
      <c r="G46" s="14"/>
      <c r="H46" s="14"/>
      <c r="I46" s="19" t="str">
        <f>'Game Data'!$AK$3</f>
        <v>5th PLAYER</v>
      </c>
      <c r="J46" s="34" t="e">
        <f>'Game Data'!AR35/COUNT('Game Data'!AR5:AR34)</f>
        <v>#DIV/0!</v>
      </c>
      <c r="K46" s="14"/>
      <c r="L46" s="14"/>
      <c r="M46" s="14"/>
      <c r="N46" s="14"/>
      <c r="O46" s="14"/>
      <c r="P46" s="13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</row>
    <row r="47" spans="1:76" ht="13.5" thickBot="1" x14ac:dyDescent="0.25">
      <c r="A47" s="13"/>
      <c r="B47" s="24"/>
      <c r="C47" s="25"/>
      <c r="D47" s="14"/>
      <c r="E47" s="13"/>
      <c r="F47" s="14"/>
      <c r="G47" s="14"/>
      <c r="H47" s="14"/>
      <c r="I47" s="222"/>
      <c r="J47" s="223"/>
      <c r="K47" s="14"/>
      <c r="L47" s="14"/>
      <c r="M47" s="14"/>
      <c r="N47" s="14"/>
      <c r="O47" s="14"/>
      <c r="P47" s="13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</row>
    <row r="48" spans="1:76" s="13" customFormat="1" ht="13.5" thickTop="1" x14ac:dyDescent="0.2">
      <c r="B48" s="14"/>
      <c r="C48" s="14"/>
      <c r="D48" s="14"/>
      <c r="E48" s="14"/>
      <c r="F48" s="14"/>
      <c r="G48" s="14"/>
      <c r="H48" s="14"/>
      <c r="I48" s="14"/>
      <c r="K48" s="14"/>
      <c r="L48" s="14"/>
      <c r="M48" s="14"/>
      <c r="N48" s="14"/>
      <c r="O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</row>
    <row r="49" spans="1:76" s="13" customFormat="1" ht="12.75" x14ac:dyDescent="0.2">
      <c r="B49" s="14"/>
      <c r="C49" s="14"/>
      <c r="D49" s="14"/>
      <c r="E49" s="14"/>
      <c r="F49" s="14"/>
      <c r="G49" s="14"/>
      <c r="H49" s="14"/>
      <c r="I49" s="14"/>
      <c r="K49" s="14"/>
      <c r="L49" s="14"/>
      <c r="M49" s="14"/>
      <c r="N49" s="14"/>
      <c r="O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</row>
    <row r="50" spans="1:76" s="13" customFormat="1" ht="12.75" x14ac:dyDescent="0.2">
      <c r="B50" s="14"/>
      <c r="C50" s="14"/>
      <c r="D50" s="14"/>
      <c r="E50" s="14"/>
      <c r="F50" s="14"/>
      <c r="G50" s="14"/>
      <c r="H50" s="14"/>
      <c r="I50" s="14"/>
      <c r="K50" s="14"/>
      <c r="L50" s="14"/>
      <c r="M50" s="14"/>
      <c r="N50" s="14"/>
      <c r="O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</row>
    <row r="51" spans="1:76" s="13" customFormat="1" ht="12.75" customHeight="1" x14ac:dyDescent="0.2">
      <c r="B51" s="14"/>
      <c r="C51" s="14"/>
      <c r="D51" s="14"/>
      <c r="E51" s="14"/>
      <c r="F51" s="14"/>
      <c r="G51" s="14"/>
      <c r="H51" s="14"/>
      <c r="I51" s="14"/>
      <c r="K51" s="14"/>
      <c r="L51" s="14"/>
      <c r="M51" s="14"/>
      <c r="N51" s="14"/>
      <c r="O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</row>
    <row r="52" spans="1:76" s="13" customFormat="1" ht="12.75" customHeight="1" thickBot="1" x14ac:dyDescent="0.25">
      <c r="B52" s="14"/>
      <c r="C52" s="14"/>
      <c r="D52" s="14"/>
      <c r="E52" s="14"/>
      <c r="F52" s="14"/>
      <c r="G52" s="14"/>
      <c r="H52" s="14"/>
      <c r="I52" s="14"/>
      <c r="K52" s="14"/>
      <c r="L52" s="14"/>
      <c r="M52" s="14"/>
      <c r="N52" s="14"/>
      <c r="O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</row>
    <row r="53" spans="1:76" ht="12.75" customHeight="1" thickTop="1" x14ac:dyDescent="0.2">
      <c r="A53" s="13"/>
      <c r="B53" s="218" t="s">
        <v>49</v>
      </c>
      <c r="C53" s="219"/>
      <c r="D53" s="14"/>
      <c r="E53" s="14"/>
      <c r="F53" s="14"/>
      <c r="G53" s="14"/>
      <c r="H53" s="14"/>
      <c r="I53" s="218" t="s">
        <v>50</v>
      </c>
      <c r="J53" s="219"/>
      <c r="K53" s="14"/>
      <c r="L53" s="14"/>
      <c r="M53" s="14"/>
      <c r="N53" s="14"/>
      <c r="O53" s="14"/>
      <c r="P53" s="13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</row>
    <row r="54" spans="1:76" ht="12.75" customHeight="1" x14ac:dyDescent="0.2">
      <c r="A54" s="13"/>
      <c r="B54" s="220"/>
      <c r="C54" s="221"/>
      <c r="D54" s="14"/>
      <c r="E54" s="14"/>
      <c r="F54" s="14"/>
      <c r="G54" s="14"/>
      <c r="H54" s="14"/>
      <c r="I54" s="220"/>
      <c r="J54" s="221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</row>
    <row r="55" spans="1:76" ht="12.75" x14ac:dyDescent="0.2">
      <c r="A55" s="13"/>
      <c r="B55" s="15" t="str">
        <f>'Game Data'!$E$3</f>
        <v>1st PLAYER</v>
      </c>
      <c r="C55" s="34" t="e">
        <f>'Game Data'!J35/'Game Data'!AX35</f>
        <v>#DIV/0!</v>
      </c>
      <c r="D55" s="14"/>
      <c r="E55" s="14"/>
      <c r="F55" s="14"/>
      <c r="G55" s="14"/>
      <c r="H55" s="14"/>
      <c r="I55" s="15" t="str">
        <f>'Game Data'!$E$3</f>
        <v>1st PLAYER</v>
      </c>
      <c r="J55" s="34" t="e">
        <f>'Game Data'!J35/'Game Data'!K35</f>
        <v>#DIV/0!</v>
      </c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</row>
    <row r="56" spans="1:76" ht="12.75" x14ac:dyDescent="0.2">
      <c r="A56" s="13"/>
      <c r="B56" s="16" t="str">
        <f>'Game Data'!$M$3</f>
        <v>2nd PLAYER</v>
      </c>
      <c r="C56" s="34" t="e">
        <f>'Game Data'!R35/'Game Data'!AX35</f>
        <v>#DIV/0!</v>
      </c>
      <c r="D56" s="14"/>
      <c r="E56" s="14"/>
      <c r="F56" s="14"/>
      <c r="G56" s="14"/>
      <c r="H56" s="14"/>
      <c r="I56" s="16" t="str">
        <f>'Game Data'!$M$3</f>
        <v>2nd PLAYER</v>
      </c>
      <c r="J56" s="34" t="e">
        <f>'Game Data'!R35/'Game Data'!S35</f>
        <v>#DIV/0!</v>
      </c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</row>
    <row r="57" spans="1:76" ht="12.75" x14ac:dyDescent="0.2">
      <c r="A57" s="13"/>
      <c r="B57" s="17" t="str">
        <f>'Game Data'!$U$3</f>
        <v>3rd PLAYER</v>
      </c>
      <c r="C57" s="34" t="e">
        <f>'Game Data'!Z35/'Game Data'!AX35</f>
        <v>#DIV/0!</v>
      </c>
      <c r="D57" s="14"/>
      <c r="E57" s="14"/>
      <c r="F57" s="14"/>
      <c r="G57" s="14"/>
      <c r="H57" s="14"/>
      <c r="I57" s="17" t="str">
        <f>'Game Data'!$U$3</f>
        <v>3rd PLAYER</v>
      </c>
      <c r="J57" s="34" t="e">
        <f>'Game Data'!Z35/'Game Data'!AA35</f>
        <v>#DIV/0!</v>
      </c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</row>
    <row r="58" spans="1:76" ht="12.75" x14ac:dyDescent="0.2">
      <c r="A58" s="13"/>
      <c r="B58" s="18" t="str">
        <f>'Game Data'!$AC$3</f>
        <v>4th PLAYER</v>
      </c>
      <c r="C58" s="34" t="e">
        <f>'Game Data'!AH35/'Game Data'!AX35</f>
        <v>#DIV/0!</v>
      </c>
      <c r="D58" s="14"/>
      <c r="E58" s="14"/>
      <c r="F58" s="14"/>
      <c r="G58" s="14"/>
      <c r="H58" s="14"/>
      <c r="I58" s="18" t="str">
        <f>'Game Data'!$AC$3</f>
        <v>4th PLAYER</v>
      </c>
      <c r="J58" s="34" t="e">
        <f>'Game Data'!AH35/'Game Data'!AI35</f>
        <v>#DIV/0!</v>
      </c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</row>
    <row r="59" spans="1:76" ht="12.75" x14ac:dyDescent="0.2">
      <c r="A59" s="13"/>
      <c r="B59" s="19" t="str">
        <f>'Game Data'!$AK$3</f>
        <v>5th PLAYER</v>
      </c>
      <c r="C59" s="34" t="e">
        <f>'Game Data'!AP35/'Game Data'!AX35</f>
        <v>#DIV/0!</v>
      </c>
      <c r="D59" s="14"/>
      <c r="E59" s="14"/>
      <c r="F59" s="14"/>
      <c r="G59" s="14"/>
      <c r="H59" s="14"/>
      <c r="I59" s="19" t="str">
        <f>'Game Data'!$AK$3</f>
        <v>5th PLAYER</v>
      </c>
      <c r="J59" s="34" t="e">
        <f>'Game Data'!AP35/'Game Data'!AQ35</f>
        <v>#DIV/0!</v>
      </c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</row>
    <row r="60" spans="1:76" ht="13.5" thickBot="1" x14ac:dyDescent="0.25">
      <c r="A60" s="13"/>
      <c r="B60" s="222"/>
      <c r="C60" s="223"/>
      <c r="D60" s="14"/>
      <c r="E60" s="14"/>
      <c r="F60" s="14"/>
      <c r="G60" s="14"/>
      <c r="H60" s="14"/>
      <c r="I60" s="222"/>
      <c r="J60" s="223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</row>
    <row r="61" spans="1:76" s="13" customFormat="1" ht="13.5" thickTop="1" x14ac:dyDescent="0.2">
      <c r="D61" s="14"/>
      <c r="E61" s="14"/>
      <c r="F61" s="14"/>
      <c r="G61" s="14"/>
      <c r="H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</row>
    <row r="62" spans="1:76" s="13" customFormat="1" ht="12.75" x14ac:dyDescent="0.2">
      <c r="D62" s="14"/>
      <c r="E62" s="14"/>
      <c r="F62" s="14"/>
      <c r="G62" s="14"/>
      <c r="H62" s="14"/>
      <c r="I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</row>
    <row r="63" spans="1:76" s="12" customFormat="1" ht="12.75" customHeight="1" x14ac:dyDescent="0.2">
      <c r="A63" s="224"/>
      <c r="B63" s="225"/>
      <c r="C63" s="225"/>
      <c r="D63" s="225"/>
      <c r="E63" s="225"/>
      <c r="F63" s="225"/>
      <c r="G63" s="225"/>
      <c r="H63" s="225"/>
      <c r="I63" s="225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</row>
    <row r="64" spans="1:76" s="12" customFormat="1" ht="12.75" customHeight="1" x14ac:dyDescent="0.2">
      <c r="A64" s="225"/>
      <c r="B64" s="225"/>
      <c r="C64" s="225"/>
      <c r="D64" s="225"/>
      <c r="E64" s="225"/>
      <c r="F64" s="225"/>
      <c r="G64" s="225"/>
      <c r="H64" s="225"/>
      <c r="I64" s="225"/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</row>
    <row r="65" spans="1:204" s="12" customFormat="1" ht="12" customHeight="1" x14ac:dyDescent="0.2">
      <c r="A65" s="225"/>
      <c r="B65" s="225"/>
      <c r="C65" s="225"/>
      <c r="D65" s="225"/>
      <c r="E65" s="225"/>
      <c r="F65" s="225"/>
      <c r="G65" s="225"/>
      <c r="H65" s="225"/>
      <c r="I65" s="225"/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</row>
    <row r="66" spans="1:204" s="12" customFormat="1" ht="12.75" customHeight="1" x14ac:dyDescent="0.2">
      <c r="A66" s="225"/>
      <c r="B66" s="225"/>
      <c r="C66" s="225"/>
      <c r="D66" s="225"/>
      <c r="E66" s="225"/>
      <c r="F66" s="225"/>
      <c r="G66" s="225"/>
      <c r="H66" s="225"/>
      <c r="I66" s="225"/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</row>
    <row r="67" spans="1:204" s="13" customFormat="1" ht="12.75" x14ac:dyDescent="0.2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</row>
    <row r="68" spans="1:204" s="13" customFormat="1" ht="13.5" thickBot="1" x14ac:dyDescent="0.25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</row>
    <row r="69" spans="1:204" ht="33" customHeight="1" thickTop="1" x14ac:dyDescent="0.2">
      <c r="A69" s="13"/>
      <c r="B69" s="212" t="s">
        <v>51</v>
      </c>
      <c r="C69" s="214"/>
      <c r="D69" s="214"/>
      <c r="E69" s="216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</row>
    <row r="70" spans="1:204" ht="12.75" x14ac:dyDescent="0.2">
      <c r="A70" s="13"/>
      <c r="B70" s="213"/>
      <c r="C70" s="215"/>
      <c r="D70" s="215"/>
      <c r="E70" s="217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</row>
    <row r="71" spans="1:204" ht="12.75" x14ac:dyDescent="0.2">
      <c r="A71" s="13"/>
      <c r="B71" s="15" t="str">
        <f>'Game Data'!$E$3</f>
        <v>1st PLAYER</v>
      </c>
      <c r="C71" s="83" t="e">
        <f>'Vision Data'!C35/COUNT('Vision Data'!C5:C34)</f>
        <v>#DIV/0!</v>
      </c>
      <c r="D71" s="83" t="e">
        <f>'Vision Data'!D35/COUNT('Vision Data'!C5:C34)</f>
        <v>#DIV/0!</v>
      </c>
      <c r="E71" s="84" t="e">
        <f>'Vision Data'!E35/COUNT('Vision Data'!C5:C34)</f>
        <v>#DIV/0!</v>
      </c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</row>
    <row r="72" spans="1:204" ht="12.75" x14ac:dyDescent="0.2">
      <c r="A72" s="13"/>
      <c r="B72" s="16" t="str">
        <f>'Game Data'!$M$3</f>
        <v>2nd PLAYER</v>
      </c>
      <c r="C72" s="83" t="e">
        <f>'Vision Data'!F35/COUNT('Vision Data'!C5:C34)</f>
        <v>#DIV/0!</v>
      </c>
      <c r="D72" s="83" t="e">
        <f>'Vision Data'!G35/COUNT('Vision Data'!C5:C34)</f>
        <v>#DIV/0!</v>
      </c>
      <c r="E72" s="84" t="e">
        <f>'Vision Data'!H35/COUNT('Vision Data'!C5:C34)</f>
        <v>#DIV/0!</v>
      </c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</row>
    <row r="73" spans="1:204" ht="12.75" x14ac:dyDescent="0.2">
      <c r="A73" s="13"/>
      <c r="B73" s="17" t="str">
        <f>'Game Data'!$U$3</f>
        <v>3rd PLAYER</v>
      </c>
      <c r="C73" s="83" t="e">
        <f>'Vision Data'!I35/COUNT('Vision Data'!C5:C34)</f>
        <v>#DIV/0!</v>
      </c>
      <c r="D73" s="83" t="e">
        <f>'Vision Data'!J35/COUNT('Vision Data'!C5:C34)</f>
        <v>#DIV/0!</v>
      </c>
      <c r="E73" s="84" t="e">
        <f>'Vision Data'!K35/COUNT('Vision Data'!C5:C34)</f>
        <v>#DIV/0!</v>
      </c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</row>
    <row r="74" spans="1:204" ht="12.75" x14ac:dyDescent="0.2">
      <c r="A74" s="13"/>
      <c r="B74" s="18" t="str">
        <f>'Game Data'!$AC$3</f>
        <v>4th PLAYER</v>
      </c>
      <c r="C74" s="83" t="e">
        <f>'Vision Data'!L35/COUNT('Vision Data'!C5:C34)</f>
        <v>#DIV/0!</v>
      </c>
      <c r="D74" s="83" t="e">
        <f>'Vision Data'!M35/COUNT('Vision Data'!C5:C34)</f>
        <v>#DIV/0!</v>
      </c>
      <c r="E74" s="84" t="e">
        <f>'Vision Data'!N35/COUNT('Vision Data'!C5:C34)</f>
        <v>#DIV/0!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</row>
    <row r="75" spans="1:204" ht="12.75" x14ac:dyDescent="0.2">
      <c r="A75" s="13"/>
      <c r="B75" s="19" t="str">
        <f>'Game Data'!$AK$3</f>
        <v>5th PLAYER</v>
      </c>
      <c r="C75" s="83" t="e">
        <f>'Vision Data'!O35/COUNT('Vision Data'!C5:C34)</f>
        <v>#DIV/0!</v>
      </c>
      <c r="D75" s="83" t="e">
        <f>'Vision Data'!P35/COUNT('Vision Data'!C5:C34)</f>
        <v>#DIV/0!</v>
      </c>
      <c r="E75" s="84" t="e">
        <f>'Vision Data'!Q35/COUNT('Vision Data'!C5:C34)</f>
        <v>#DIV/0!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</row>
    <row r="76" spans="1:204" ht="13.5" thickBot="1" x14ac:dyDescent="0.25">
      <c r="A76" s="13"/>
      <c r="B76" s="22"/>
      <c r="C76" s="26"/>
      <c r="D76" s="26"/>
      <c r="E76" s="23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</row>
    <row r="77" spans="1:204" s="13" customFormat="1" ht="13.5" thickTop="1" x14ac:dyDescent="0.2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</row>
    <row r="78" spans="1:204" s="13" customFormat="1" ht="12.75" x14ac:dyDescent="0.2"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</row>
    <row r="79" spans="1:204" s="13" customFormat="1" ht="12.75" x14ac:dyDescent="0.2"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</row>
    <row r="80" spans="1:204" s="13" customFormat="1" ht="12.75" x14ac:dyDescent="0.2"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</row>
    <row r="81" spans="2:55" s="13" customFormat="1" ht="12.75" x14ac:dyDescent="0.2"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</row>
    <row r="82" spans="2:55" s="13" customFormat="1" ht="12.75" x14ac:dyDescent="0.2"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</row>
    <row r="83" spans="2:55" s="13" customFormat="1" ht="12.75" x14ac:dyDescent="0.2"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</row>
    <row r="84" spans="2:55" s="13" customFormat="1" ht="12.75" x14ac:dyDescent="0.2"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</row>
    <row r="85" spans="2:55" s="13" customFormat="1" ht="12.75" x14ac:dyDescent="0.2"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</row>
    <row r="86" spans="2:55" s="13" customFormat="1" ht="12.75" x14ac:dyDescent="0.2"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</row>
    <row r="87" spans="2:55" s="13" customFormat="1" ht="12.75" x14ac:dyDescent="0.2"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</row>
    <row r="88" spans="2:55" s="13" customFormat="1" ht="12.75" x14ac:dyDescent="0.2"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</row>
    <row r="89" spans="2:55" s="13" customFormat="1" ht="12.75" x14ac:dyDescent="0.2"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</row>
    <row r="90" spans="2:55" s="13" customFormat="1" ht="12.75" x14ac:dyDescent="0.2"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</row>
    <row r="91" spans="2:55" s="13" customFormat="1" ht="12.75" x14ac:dyDescent="0.2"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</row>
    <row r="92" spans="2:55" s="13" customFormat="1" ht="12.75" x14ac:dyDescent="0.2"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</row>
    <row r="93" spans="2:55" s="13" customFormat="1" ht="12.75" x14ac:dyDescent="0.2"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</row>
    <row r="94" spans="2:55" s="13" customFormat="1" ht="12.75" x14ac:dyDescent="0.2"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</row>
    <row r="95" spans="2:55" s="13" customFormat="1" ht="12.75" x14ac:dyDescent="0.2"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</row>
    <row r="96" spans="2:55" s="13" customFormat="1" ht="12.75" x14ac:dyDescent="0.2"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</row>
    <row r="97" spans="2:55" s="13" customFormat="1" ht="12.75" x14ac:dyDescent="0.2"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</row>
    <row r="98" spans="2:55" s="13" customFormat="1" ht="12.75" x14ac:dyDescent="0.2"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</row>
    <row r="99" spans="2:55" s="13" customFormat="1" ht="12.75" x14ac:dyDescent="0.2"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</row>
    <row r="100" spans="2:55" s="13" customFormat="1" ht="12.75" x14ac:dyDescent="0.2"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</row>
    <row r="101" spans="2:55" s="13" customFormat="1" ht="12.75" x14ac:dyDescent="0.2"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</row>
    <row r="102" spans="2:55" s="13" customFormat="1" ht="12.75" x14ac:dyDescent="0.2"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</row>
    <row r="103" spans="2:55" s="13" customFormat="1" ht="12.75" x14ac:dyDescent="0.2"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</row>
    <row r="104" spans="2:55" s="13" customFormat="1" ht="12.75" x14ac:dyDescent="0.2"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</row>
    <row r="105" spans="2:55" s="13" customFormat="1" ht="12.75" x14ac:dyDescent="0.2"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</row>
    <row r="106" spans="2:55" s="13" customFormat="1" ht="12.75" x14ac:dyDescent="0.2"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</row>
    <row r="107" spans="2:55" s="13" customFormat="1" ht="12.75" x14ac:dyDescent="0.2"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</row>
    <row r="108" spans="2:55" s="13" customFormat="1" ht="12.75" x14ac:dyDescent="0.2"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</row>
    <row r="109" spans="2:55" s="13" customFormat="1" ht="12.75" x14ac:dyDescent="0.2"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</row>
    <row r="110" spans="2:55" s="13" customFormat="1" ht="12.75" x14ac:dyDescent="0.2"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</row>
    <row r="111" spans="2:55" s="13" customFormat="1" ht="12.75" x14ac:dyDescent="0.2"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</row>
    <row r="112" spans="2:55" s="13" customFormat="1" ht="12.75" x14ac:dyDescent="0.2"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</row>
    <row r="113" spans="2:55" s="13" customFormat="1" ht="12.75" x14ac:dyDescent="0.2"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</row>
    <row r="114" spans="2:55" s="13" customFormat="1" ht="12.75" x14ac:dyDescent="0.2"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</row>
    <row r="115" spans="2:55" s="13" customFormat="1" ht="12.75" x14ac:dyDescent="0.2"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</row>
    <row r="116" spans="2:55" s="13" customFormat="1" ht="12.75" x14ac:dyDescent="0.2"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</row>
    <row r="117" spans="2:55" s="13" customFormat="1" ht="12.75" x14ac:dyDescent="0.2"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</row>
    <row r="118" spans="2:55" s="13" customFormat="1" ht="12.75" x14ac:dyDescent="0.2"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</row>
    <row r="119" spans="2:55" s="13" customFormat="1" ht="12.75" x14ac:dyDescent="0.2"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</row>
    <row r="120" spans="2:55" s="13" customFormat="1" ht="12.75" x14ac:dyDescent="0.2"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</row>
    <row r="121" spans="2:55" s="13" customFormat="1" ht="12.75" x14ac:dyDescent="0.2"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</row>
    <row r="122" spans="2:55" s="13" customFormat="1" ht="12.75" x14ac:dyDescent="0.2"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</row>
    <row r="123" spans="2:55" s="13" customFormat="1" ht="12.75" x14ac:dyDescent="0.2"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</row>
    <row r="124" spans="2:55" s="13" customFormat="1" ht="12.75" x14ac:dyDescent="0.2"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</row>
    <row r="125" spans="2:55" s="13" customFormat="1" ht="12.75" x14ac:dyDescent="0.2"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</row>
    <row r="126" spans="2:55" s="13" customFormat="1" ht="12.75" x14ac:dyDescent="0.2"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</row>
    <row r="127" spans="2:55" s="13" customFormat="1" ht="12.75" x14ac:dyDescent="0.2"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</row>
    <row r="128" spans="2:55" s="13" customFormat="1" ht="12.75" x14ac:dyDescent="0.2"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</row>
    <row r="129" spans="2:55" s="13" customFormat="1" ht="12.75" x14ac:dyDescent="0.2"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</row>
    <row r="130" spans="2:55" s="13" customFormat="1" ht="12.75" x14ac:dyDescent="0.2"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</row>
    <row r="131" spans="2:55" s="13" customFormat="1" ht="12.75" x14ac:dyDescent="0.2"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</row>
    <row r="132" spans="2:55" s="13" customFormat="1" ht="12.75" x14ac:dyDescent="0.2"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</row>
    <row r="133" spans="2:55" s="13" customFormat="1" ht="12.75" x14ac:dyDescent="0.2"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</row>
    <row r="134" spans="2:55" s="13" customFormat="1" ht="12.75" x14ac:dyDescent="0.2"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</row>
    <row r="135" spans="2:55" s="13" customFormat="1" ht="12.75" x14ac:dyDescent="0.2"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</row>
    <row r="136" spans="2:55" s="13" customFormat="1" ht="12.75" x14ac:dyDescent="0.2"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</row>
    <row r="137" spans="2:55" s="13" customFormat="1" ht="12.75" x14ac:dyDescent="0.2"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</row>
    <row r="138" spans="2:55" s="13" customFormat="1" ht="12.75" x14ac:dyDescent="0.2"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</row>
    <row r="139" spans="2:55" s="13" customFormat="1" ht="12.75" x14ac:dyDescent="0.2"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</row>
    <row r="140" spans="2:55" s="13" customFormat="1" ht="12.75" x14ac:dyDescent="0.2"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</row>
    <row r="141" spans="2:55" s="13" customFormat="1" ht="12.75" x14ac:dyDescent="0.2"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</row>
    <row r="142" spans="2:55" s="13" customFormat="1" ht="12.75" x14ac:dyDescent="0.2"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</row>
    <row r="143" spans="2:55" s="13" customFormat="1" ht="12.75" x14ac:dyDescent="0.2"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</row>
    <row r="144" spans="2:55" s="13" customFormat="1" ht="12.75" x14ac:dyDescent="0.2"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</row>
    <row r="145" spans="2:55" s="13" customFormat="1" ht="12.75" x14ac:dyDescent="0.2"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</row>
    <row r="146" spans="2:55" s="13" customFormat="1" ht="12.75" x14ac:dyDescent="0.2"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</row>
    <row r="147" spans="2:55" s="13" customFormat="1" ht="12.75" x14ac:dyDescent="0.2"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</row>
    <row r="148" spans="2:55" s="13" customFormat="1" ht="12.75" x14ac:dyDescent="0.2"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</row>
    <row r="149" spans="2:55" s="13" customFormat="1" ht="12.75" x14ac:dyDescent="0.2"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</row>
    <row r="150" spans="2:55" s="13" customFormat="1" ht="12.75" x14ac:dyDescent="0.2"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</row>
    <row r="151" spans="2:55" s="13" customFormat="1" ht="12.75" x14ac:dyDescent="0.2"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</row>
    <row r="152" spans="2:55" s="13" customFormat="1" ht="12.75" x14ac:dyDescent="0.2"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</row>
    <row r="153" spans="2:55" s="13" customFormat="1" ht="12.75" x14ac:dyDescent="0.2"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</row>
    <row r="154" spans="2:55" s="13" customFormat="1" ht="12.75" x14ac:dyDescent="0.2"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</row>
    <row r="155" spans="2:55" s="13" customFormat="1" ht="12.75" x14ac:dyDescent="0.2"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</row>
    <row r="156" spans="2:55" s="13" customFormat="1" ht="12.75" x14ac:dyDescent="0.2"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</row>
    <row r="157" spans="2:55" s="13" customFormat="1" ht="12.75" x14ac:dyDescent="0.2"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</row>
    <row r="158" spans="2:55" s="13" customFormat="1" ht="12.75" x14ac:dyDescent="0.2"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</row>
    <row r="159" spans="2:55" s="13" customFormat="1" ht="12.75" x14ac:dyDescent="0.2"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</row>
    <row r="160" spans="2:55" s="13" customFormat="1" ht="12.75" x14ac:dyDescent="0.2"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</row>
    <row r="161" spans="2:55" s="13" customFormat="1" ht="12.75" x14ac:dyDescent="0.2"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</row>
    <row r="162" spans="2:55" s="13" customFormat="1" ht="12.75" x14ac:dyDescent="0.2"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</row>
    <row r="163" spans="2:55" s="13" customFormat="1" ht="12.75" x14ac:dyDescent="0.2"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</row>
    <row r="164" spans="2:55" s="13" customFormat="1" ht="12.75" x14ac:dyDescent="0.2"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</row>
    <row r="165" spans="2:55" s="13" customFormat="1" ht="12.75" x14ac:dyDescent="0.2"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</row>
    <row r="166" spans="2:55" s="13" customFormat="1" ht="12.75" x14ac:dyDescent="0.2"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</row>
    <row r="167" spans="2:55" s="13" customFormat="1" ht="12.75" x14ac:dyDescent="0.2"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</row>
    <row r="168" spans="2:55" s="13" customFormat="1" ht="12.75" x14ac:dyDescent="0.2"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</row>
    <row r="169" spans="2:55" s="13" customFormat="1" ht="12.75" x14ac:dyDescent="0.2"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</row>
    <row r="170" spans="2:55" s="13" customFormat="1" ht="12.75" x14ac:dyDescent="0.2"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</row>
    <row r="171" spans="2:55" s="13" customFormat="1" ht="12.75" x14ac:dyDescent="0.2"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</row>
    <row r="172" spans="2:55" s="13" customFormat="1" ht="12.75" x14ac:dyDescent="0.2"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</row>
    <row r="173" spans="2:55" s="13" customFormat="1" ht="12.75" x14ac:dyDescent="0.2"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</row>
    <row r="174" spans="2:55" s="13" customFormat="1" ht="12.75" x14ac:dyDescent="0.2"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</row>
    <row r="175" spans="2:55" s="13" customFormat="1" ht="12.75" x14ac:dyDescent="0.2"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</row>
    <row r="176" spans="2:55" s="13" customFormat="1" ht="12.75" x14ac:dyDescent="0.2"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</row>
    <row r="177" spans="2:55" s="13" customFormat="1" ht="12.75" x14ac:dyDescent="0.2"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</row>
    <row r="178" spans="2:55" s="13" customFormat="1" ht="12.75" x14ac:dyDescent="0.2"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</row>
    <row r="179" spans="2:55" s="13" customFormat="1" ht="12.75" x14ac:dyDescent="0.2"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</row>
    <row r="180" spans="2:55" s="13" customFormat="1" ht="12.75" x14ac:dyDescent="0.2"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</row>
    <row r="181" spans="2:55" s="13" customFormat="1" ht="12.75" x14ac:dyDescent="0.2"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</row>
    <row r="182" spans="2:55" s="13" customFormat="1" ht="12.75" x14ac:dyDescent="0.2"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</row>
    <row r="183" spans="2:55" s="13" customFormat="1" ht="12.75" x14ac:dyDescent="0.2"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</row>
    <row r="184" spans="2:55" s="13" customFormat="1" ht="12.75" x14ac:dyDescent="0.2"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</row>
    <row r="185" spans="2:55" s="13" customFormat="1" ht="12.75" x14ac:dyDescent="0.2"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</row>
    <row r="186" spans="2:55" s="13" customFormat="1" ht="12.75" x14ac:dyDescent="0.2"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</row>
    <row r="187" spans="2:55" s="13" customFormat="1" ht="12.75" x14ac:dyDescent="0.2"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</row>
    <row r="188" spans="2:55" s="13" customFormat="1" ht="12.75" x14ac:dyDescent="0.2"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</row>
    <row r="189" spans="2:55" s="13" customFormat="1" ht="12.75" x14ac:dyDescent="0.2"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</row>
    <row r="190" spans="2:55" s="13" customFormat="1" ht="12.75" x14ac:dyDescent="0.2"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</row>
    <row r="191" spans="2:55" s="13" customFormat="1" ht="12.75" x14ac:dyDescent="0.2"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</row>
    <row r="192" spans="2:55" s="13" customFormat="1" ht="12.75" x14ac:dyDescent="0.2"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</row>
    <row r="193" spans="2:55" s="13" customFormat="1" ht="12.75" x14ac:dyDescent="0.2"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</row>
    <row r="194" spans="2:55" s="13" customFormat="1" ht="12.75" x14ac:dyDescent="0.2"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</row>
    <row r="195" spans="2:55" s="13" customFormat="1" ht="12.75" x14ac:dyDescent="0.2"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</row>
    <row r="196" spans="2:55" s="13" customFormat="1" ht="12.75" x14ac:dyDescent="0.2"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</row>
    <row r="197" spans="2:55" s="13" customFormat="1" ht="12.75" x14ac:dyDescent="0.2"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</row>
    <row r="198" spans="2:55" s="13" customFormat="1" ht="12.75" x14ac:dyDescent="0.2"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</row>
    <row r="199" spans="2:55" s="13" customFormat="1" ht="12.75" x14ac:dyDescent="0.2"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</row>
    <row r="200" spans="2:55" s="13" customFormat="1" ht="12.75" x14ac:dyDescent="0.2"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</row>
    <row r="201" spans="2:55" s="13" customFormat="1" ht="12.75" x14ac:dyDescent="0.2"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</row>
    <row r="202" spans="2:55" s="13" customFormat="1" ht="12.75" x14ac:dyDescent="0.2"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</row>
    <row r="203" spans="2:55" s="13" customFormat="1" ht="12.75" x14ac:dyDescent="0.2"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</row>
    <row r="204" spans="2:55" s="13" customFormat="1" ht="12.75" x14ac:dyDescent="0.2"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</row>
    <row r="205" spans="2:55" s="13" customFormat="1" ht="12.75" x14ac:dyDescent="0.2"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</row>
    <row r="206" spans="2:55" s="13" customFormat="1" ht="12.75" x14ac:dyDescent="0.2"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</row>
    <row r="207" spans="2:55" s="13" customFormat="1" ht="12.75" x14ac:dyDescent="0.2"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</row>
    <row r="208" spans="2:55" s="13" customFormat="1" ht="12.75" x14ac:dyDescent="0.2"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</row>
    <row r="209" spans="2:55" s="13" customFormat="1" ht="12.75" x14ac:dyDescent="0.2"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</row>
    <row r="210" spans="2:55" s="13" customFormat="1" ht="12.75" x14ac:dyDescent="0.2"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</row>
    <row r="211" spans="2:55" s="13" customFormat="1" ht="12.75" x14ac:dyDescent="0.2"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</row>
    <row r="212" spans="2:55" s="13" customFormat="1" ht="12.75" x14ac:dyDescent="0.2"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</row>
    <row r="213" spans="2:55" s="13" customFormat="1" ht="12.75" x14ac:dyDescent="0.2"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</row>
    <row r="214" spans="2:55" s="13" customFormat="1" ht="12.75" x14ac:dyDescent="0.2"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</row>
    <row r="215" spans="2:55" s="13" customFormat="1" ht="12.75" x14ac:dyDescent="0.2"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</row>
    <row r="216" spans="2:55" s="13" customFormat="1" ht="12.75" x14ac:dyDescent="0.2"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</row>
    <row r="217" spans="2:55" s="13" customFormat="1" ht="12.75" x14ac:dyDescent="0.2"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</row>
    <row r="218" spans="2:55" s="13" customFormat="1" ht="12.75" x14ac:dyDescent="0.2"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</row>
    <row r="219" spans="2:55" s="13" customFormat="1" ht="12.75" x14ac:dyDescent="0.2"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</row>
    <row r="220" spans="2:55" s="13" customFormat="1" ht="12.75" x14ac:dyDescent="0.2"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</row>
    <row r="221" spans="2:55" s="13" customFormat="1" ht="12.75" x14ac:dyDescent="0.2"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</row>
    <row r="222" spans="2:55" s="13" customFormat="1" ht="12.75" x14ac:dyDescent="0.2"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</row>
    <row r="223" spans="2:55" s="13" customFormat="1" ht="12.75" x14ac:dyDescent="0.2"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</row>
    <row r="224" spans="2:55" s="13" customFormat="1" ht="12.75" x14ac:dyDescent="0.2"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</row>
    <row r="225" spans="2:55" s="13" customFormat="1" ht="12.75" x14ac:dyDescent="0.2"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</row>
    <row r="226" spans="2:55" s="13" customFormat="1" ht="12.75" x14ac:dyDescent="0.2"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</row>
    <row r="227" spans="2:55" s="13" customFormat="1" ht="12.75" x14ac:dyDescent="0.2"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</row>
    <row r="228" spans="2:55" s="13" customFormat="1" ht="12.75" x14ac:dyDescent="0.2"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</row>
    <row r="229" spans="2:55" s="13" customFormat="1" ht="12.75" x14ac:dyDescent="0.2"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</row>
    <row r="230" spans="2:55" s="13" customFormat="1" ht="12.75" x14ac:dyDescent="0.2"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</row>
    <row r="231" spans="2:55" s="13" customFormat="1" ht="12.75" x14ac:dyDescent="0.2"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</row>
    <row r="232" spans="2:55" s="13" customFormat="1" ht="12.75" x14ac:dyDescent="0.2"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</row>
    <row r="233" spans="2:55" s="13" customFormat="1" ht="12.75" x14ac:dyDescent="0.2"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</row>
    <row r="234" spans="2:55" s="13" customFormat="1" ht="12.75" x14ac:dyDescent="0.2"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</row>
    <row r="235" spans="2:55" s="13" customFormat="1" ht="12.75" x14ac:dyDescent="0.2"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</row>
    <row r="236" spans="2:55" s="13" customFormat="1" ht="12.75" x14ac:dyDescent="0.2"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</row>
    <row r="237" spans="2:55" s="13" customFormat="1" ht="12.75" x14ac:dyDescent="0.2"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</row>
    <row r="238" spans="2:55" s="13" customFormat="1" ht="12.75" x14ac:dyDescent="0.2"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</row>
    <row r="239" spans="2:55" s="13" customFormat="1" ht="12.75" x14ac:dyDescent="0.2"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</row>
    <row r="240" spans="2:55" s="13" customFormat="1" ht="12.75" x14ac:dyDescent="0.2"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</row>
    <row r="241" spans="2:55" s="13" customFormat="1" ht="12.75" x14ac:dyDescent="0.2"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</row>
    <row r="242" spans="2:55" s="13" customFormat="1" ht="12.75" x14ac:dyDescent="0.2"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</row>
    <row r="243" spans="2:55" s="13" customFormat="1" ht="12.75" x14ac:dyDescent="0.2"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</row>
    <row r="244" spans="2:55" s="13" customFormat="1" ht="12.75" x14ac:dyDescent="0.2"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</row>
    <row r="245" spans="2:55" s="13" customFormat="1" ht="12.75" x14ac:dyDescent="0.2"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</row>
    <row r="246" spans="2:55" s="13" customFormat="1" ht="12.75" x14ac:dyDescent="0.2"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</row>
    <row r="247" spans="2:55" s="13" customFormat="1" ht="12.75" x14ac:dyDescent="0.2"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</row>
    <row r="248" spans="2:55" s="13" customFormat="1" ht="12.75" x14ac:dyDescent="0.2"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</row>
    <row r="249" spans="2:55" s="13" customFormat="1" ht="12.75" x14ac:dyDescent="0.2"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</row>
    <row r="250" spans="2:55" s="13" customFormat="1" ht="12.75" x14ac:dyDescent="0.2"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</row>
    <row r="251" spans="2:55" s="13" customFormat="1" ht="12.75" x14ac:dyDescent="0.2"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</row>
    <row r="252" spans="2:55" s="13" customFormat="1" ht="12.75" x14ac:dyDescent="0.2"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</row>
    <row r="253" spans="2:55" s="13" customFormat="1" ht="12.75" x14ac:dyDescent="0.2"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</row>
    <row r="254" spans="2:55" s="13" customFormat="1" ht="12.75" x14ac:dyDescent="0.2"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</row>
    <row r="255" spans="2:55" s="13" customFormat="1" ht="12.75" x14ac:dyDescent="0.2"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</row>
    <row r="256" spans="2:55" s="13" customFormat="1" ht="12.75" x14ac:dyDescent="0.2"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</row>
    <row r="257" spans="2:55" s="13" customFormat="1" ht="12.75" x14ac:dyDescent="0.2"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</row>
    <row r="258" spans="2:55" s="13" customFormat="1" ht="12.75" x14ac:dyDescent="0.2"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</row>
    <row r="259" spans="2:55" s="13" customFormat="1" ht="12.75" x14ac:dyDescent="0.2"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</row>
    <row r="260" spans="2:55" s="13" customFormat="1" ht="12.75" x14ac:dyDescent="0.2"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</row>
    <row r="261" spans="2:55" s="13" customFormat="1" ht="12.75" x14ac:dyDescent="0.2"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</row>
    <row r="262" spans="2:55" s="13" customFormat="1" ht="12.75" x14ac:dyDescent="0.2"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</row>
    <row r="263" spans="2:55" s="13" customFormat="1" ht="12.75" x14ac:dyDescent="0.2"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</row>
    <row r="264" spans="2:55" s="13" customFormat="1" ht="12.75" x14ac:dyDescent="0.2"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</row>
    <row r="265" spans="2:55" s="13" customFormat="1" ht="12.75" x14ac:dyDescent="0.2"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</row>
    <row r="266" spans="2:55" s="13" customFormat="1" ht="12.75" x14ac:dyDescent="0.2"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</row>
    <row r="267" spans="2:55" s="13" customFormat="1" ht="12.75" x14ac:dyDescent="0.2"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</row>
    <row r="268" spans="2:55" s="13" customFormat="1" ht="12.75" x14ac:dyDescent="0.2"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</row>
    <row r="269" spans="2:55" s="13" customFormat="1" ht="12.75" x14ac:dyDescent="0.2"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</row>
    <row r="270" spans="2:55" s="13" customFormat="1" ht="12.75" x14ac:dyDescent="0.2"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</row>
    <row r="271" spans="2:55" s="13" customFormat="1" ht="12.75" x14ac:dyDescent="0.2"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</row>
    <row r="272" spans="2:55" s="13" customFormat="1" ht="12.75" x14ac:dyDescent="0.2"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</row>
    <row r="273" spans="2:55" s="13" customFormat="1" ht="12.75" x14ac:dyDescent="0.2"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</row>
    <row r="274" spans="2:55" s="13" customFormat="1" ht="12.75" x14ac:dyDescent="0.2"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</row>
    <row r="275" spans="2:55" s="13" customFormat="1" ht="12.75" x14ac:dyDescent="0.2"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</row>
    <row r="276" spans="2:55" s="13" customFormat="1" ht="12.75" x14ac:dyDescent="0.2"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</row>
    <row r="277" spans="2:55" s="13" customFormat="1" ht="12.75" x14ac:dyDescent="0.2"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</row>
    <row r="278" spans="2:55" s="13" customFormat="1" ht="12.75" x14ac:dyDescent="0.2"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</row>
    <row r="279" spans="2:55" s="13" customFormat="1" ht="12.75" x14ac:dyDescent="0.2"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</row>
    <row r="280" spans="2:55" s="13" customFormat="1" ht="12.75" x14ac:dyDescent="0.2"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</row>
    <row r="281" spans="2:55" s="13" customFormat="1" ht="12.75" x14ac:dyDescent="0.2"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</row>
    <row r="282" spans="2:55" s="13" customFormat="1" ht="12.75" x14ac:dyDescent="0.2"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</row>
    <row r="283" spans="2:55" s="13" customFormat="1" ht="12.75" x14ac:dyDescent="0.2"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</row>
    <row r="284" spans="2:55" s="13" customFormat="1" ht="12.75" x14ac:dyDescent="0.2"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</row>
    <row r="285" spans="2:55" s="13" customFormat="1" ht="12.75" x14ac:dyDescent="0.2"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</row>
    <row r="286" spans="2:55" s="13" customFormat="1" ht="12.75" x14ac:dyDescent="0.2"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</row>
    <row r="287" spans="2:55" s="13" customFormat="1" ht="12.75" x14ac:dyDescent="0.2"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</row>
    <row r="288" spans="2:55" s="13" customFormat="1" ht="12.75" x14ac:dyDescent="0.2"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</row>
    <row r="289" spans="2:55" s="13" customFormat="1" ht="12.75" x14ac:dyDescent="0.2"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</row>
    <row r="290" spans="2:55" s="13" customFormat="1" ht="12.75" x14ac:dyDescent="0.2"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</row>
    <row r="291" spans="2:55" s="13" customFormat="1" ht="12.75" x14ac:dyDescent="0.2"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</row>
    <row r="292" spans="2:55" s="13" customFormat="1" ht="12.75" x14ac:dyDescent="0.2"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</row>
    <row r="293" spans="2:55" s="13" customFormat="1" ht="12.75" x14ac:dyDescent="0.2"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</row>
    <row r="294" spans="2:55" s="13" customFormat="1" ht="12.75" x14ac:dyDescent="0.2"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</row>
    <row r="295" spans="2:55" s="13" customFormat="1" ht="12.75" x14ac:dyDescent="0.2"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</row>
    <row r="296" spans="2:55" s="13" customFormat="1" ht="12.75" x14ac:dyDescent="0.2"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</row>
    <row r="297" spans="2:55" s="13" customFormat="1" ht="12.75" x14ac:dyDescent="0.2"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</row>
    <row r="298" spans="2:55" s="13" customFormat="1" ht="12.75" x14ac:dyDescent="0.2"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</row>
    <row r="299" spans="2:55" s="13" customFormat="1" ht="12.75" x14ac:dyDescent="0.2"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</row>
    <row r="300" spans="2:55" s="13" customFormat="1" ht="12.75" x14ac:dyDescent="0.2"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</row>
    <row r="301" spans="2:55" s="13" customFormat="1" ht="12.75" x14ac:dyDescent="0.2"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</row>
    <row r="302" spans="2:55" s="13" customFormat="1" ht="12.75" x14ac:dyDescent="0.2"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</row>
    <row r="303" spans="2:55" s="13" customFormat="1" ht="12.75" x14ac:dyDescent="0.2"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</row>
    <row r="304" spans="2:55" s="13" customFormat="1" ht="12.75" x14ac:dyDescent="0.2"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</row>
    <row r="305" spans="2:55" s="13" customFormat="1" ht="12.75" x14ac:dyDescent="0.2"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</row>
    <row r="306" spans="2:55" s="13" customFormat="1" ht="12.75" x14ac:dyDescent="0.2"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</row>
    <row r="307" spans="2:55" s="13" customFormat="1" ht="12.75" x14ac:dyDescent="0.2"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</row>
    <row r="308" spans="2:55" s="13" customFormat="1" ht="12.75" x14ac:dyDescent="0.2"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</row>
    <row r="309" spans="2:55" s="13" customFormat="1" ht="12.75" x14ac:dyDescent="0.2"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</row>
    <row r="310" spans="2:55" s="13" customFormat="1" ht="12.75" x14ac:dyDescent="0.2"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</row>
    <row r="311" spans="2:55" s="13" customFormat="1" ht="12.75" x14ac:dyDescent="0.2"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</row>
    <row r="312" spans="2:55" s="13" customFormat="1" ht="12.75" x14ac:dyDescent="0.2"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</row>
    <row r="313" spans="2:55" s="13" customFormat="1" ht="12.75" x14ac:dyDescent="0.2"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</row>
    <row r="314" spans="2:55" s="13" customFormat="1" ht="12.75" x14ac:dyDescent="0.2"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</row>
    <row r="315" spans="2:55" s="13" customFormat="1" ht="12.75" x14ac:dyDescent="0.2"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</row>
    <row r="316" spans="2:55" s="13" customFormat="1" ht="12.75" x14ac:dyDescent="0.2"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</row>
    <row r="317" spans="2:55" s="13" customFormat="1" ht="12.75" x14ac:dyDescent="0.2"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</row>
    <row r="318" spans="2:55" s="13" customFormat="1" ht="12.75" x14ac:dyDescent="0.2"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</row>
    <row r="319" spans="2:55" s="13" customFormat="1" ht="12.75" x14ac:dyDescent="0.2"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</row>
    <row r="320" spans="2:55" s="13" customFormat="1" ht="12.75" x14ac:dyDescent="0.2"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</row>
    <row r="321" spans="2:55" s="13" customFormat="1" ht="12.75" x14ac:dyDescent="0.2"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</row>
    <row r="322" spans="2:55" s="13" customFormat="1" ht="12.75" x14ac:dyDescent="0.2"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</row>
    <row r="323" spans="2:55" s="13" customFormat="1" ht="12.75" x14ac:dyDescent="0.2"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</row>
    <row r="324" spans="2:55" s="13" customFormat="1" ht="12.75" x14ac:dyDescent="0.2"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</row>
    <row r="325" spans="2:55" s="13" customFormat="1" ht="12.75" x14ac:dyDescent="0.2"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</row>
    <row r="326" spans="2:55" s="13" customFormat="1" ht="12.75" x14ac:dyDescent="0.2"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</row>
    <row r="327" spans="2:55" s="13" customFormat="1" ht="12.75" x14ac:dyDescent="0.2"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</row>
    <row r="328" spans="2:55" s="13" customFormat="1" ht="12.75" x14ac:dyDescent="0.2"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</row>
    <row r="329" spans="2:55" s="13" customFormat="1" ht="12.75" x14ac:dyDescent="0.2"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</row>
    <row r="330" spans="2:55" s="13" customFormat="1" ht="12.75" x14ac:dyDescent="0.2"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</row>
    <row r="331" spans="2:55" s="13" customFormat="1" ht="12.75" x14ac:dyDescent="0.2"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</row>
    <row r="332" spans="2:55" s="13" customFormat="1" ht="12.75" x14ac:dyDescent="0.2"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</row>
    <row r="333" spans="2:55" s="13" customFormat="1" ht="12.75" x14ac:dyDescent="0.2"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</row>
    <row r="334" spans="2:55" s="13" customFormat="1" ht="12.75" x14ac:dyDescent="0.2"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</row>
    <row r="335" spans="2:55" s="13" customFormat="1" ht="12.75" x14ac:dyDescent="0.2"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</row>
    <row r="336" spans="2:55" s="13" customFormat="1" ht="12.75" x14ac:dyDescent="0.2"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</row>
    <row r="337" spans="2:55" s="13" customFormat="1" ht="12.75" x14ac:dyDescent="0.2"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</row>
    <row r="338" spans="2:55" s="13" customFormat="1" ht="12.75" x14ac:dyDescent="0.2"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</row>
    <row r="339" spans="2:55" s="13" customFormat="1" ht="12.75" x14ac:dyDescent="0.2"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</row>
    <row r="340" spans="2:55" s="13" customFormat="1" ht="12.75" x14ac:dyDescent="0.2"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</row>
    <row r="341" spans="2:55" s="13" customFormat="1" ht="12.75" x14ac:dyDescent="0.2"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</row>
    <row r="342" spans="2:55" s="13" customFormat="1" ht="12.75" x14ac:dyDescent="0.2"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</row>
    <row r="343" spans="2:55" s="13" customFormat="1" ht="12.75" x14ac:dyDescent="0.2"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</row>
    <row r="344" spans="2:55" s="13" customFormat="1" ht="12.75" x14ac:dyDescent="0.2"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</row>
    <row r="345" spans="2:55" s="13" customFormat="1" ht="12.75" x14ac:dyDescent="0.2"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</row>
    <row r="346" spans="2:55" s="13" customFormat="1" ht="12.75" x14ac:dyDescent="0.2"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</row>
    <row r="347" spans="2:55" s="13" customFormat="1" ht="12.75" x14ac:dyDescent="0.2"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</row>
    <row r="348" spans="2:55" s="13" customFormat="1" ht="12.75" x14ac:dyDescent="0.2"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</row>
    <row r="349" spans="2:55" s="13" customFormat="1" ht="12.75" x14ac:dyDescent="0.2"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</row>
    <row r="350" spans="2:55" s="13" customFormat="1" ht="12.75" x14ac:dyDescent="0.2"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</row>
    <row r="351" spans="2:55" s="13" customFormat="1" ht="12.75" x14ac:dyDescent="0.2"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</row>
    <row r="352" spans="2:55" s="13" customFormat="1" ht="12.75" x14ac:dyDescent="0.2"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</row>
    <row r="353" spans="2:55" s="13" customFormat="1" ht="12.75" x14ac:dyDescent="0.2"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</row>
    <row r="354" spans="2:55" s="13" customFormat="1" ht="12.75" x14ac:dyDescent="0.2"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</row>
    <row r="355" spans="2:55" s="13" customFormat="1" ht="12.75" x14ac:dyDescent="0.2"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</row>
    <row r="356" spans="2:55" s="13" customFormat="1" ht="12.75" x14ac:dyDescent="0.2"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</row>
    <row r="357" spans="2:55" s="13" customFormat="1" ht="12.75" x14ac:dyDescent="0.2"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</row>
    <row r="358" spans="2:55" s="13" customFormat="1" ht="12.75" x14ac:dyDescent="0.2"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</row>
    <row r="359" spans="2:55" s="13" customFormat="1" ht="12.75" x14ac:dyDescent="0.2"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</row>
    <row r="360" spans="2:55" s="13" customFormat="1" ht="12.75" x14ac:dyDescent="0.2"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</row>
    <row r="361" spans="2:55" s="13" customFormat="1" ht="12.75" x14ac:dyDescent="0.2"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</row>
    <row r="362" spans="2:55" s="13" customFormat="1" ht="12.75" x14ac:dyDescent="0.2"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</row>
    <row r="363" spans="2:55" s="13" customFormat="1" ht="12.75" x14ac:dyDescent="0.2"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</row>
    <row r="364" spans="2:55" s="13" customFormat="1" ht="12.75" x14ac:dyDescent="0.2"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</row>
    <row r="365" spans="2:55" s="13" customFormat="1" ht="12.75" x14ac:dyDescent="0.2"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</row>
    <row r="366" spans="2:55" s="13" customFormat="1" ht="12.75" x14ac:dyDescent="0.2"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</row>
    <row r="367" spans="2:55" s="13" customFormat="1" ht="12.75" x14ac:dyDescent="0.2"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</row>
    <row r="368" spans="2:55" s="13" customFormat="1" ht="12.75" x14ac:dyDescent="0.2"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</row>
    <row r="369" spans="2:55" s="13" customFormat="1" ht="12.75" x14ac:dyDescent="0.2"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</row>
    <row r="370" spans="2:55" s="13" customFormat="1" ht="12.75" x14ac:dyDescent="0.2"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</row>
    <row r="371" spans="2:55" s="13" customFormat="1" ht="12.75" x14ac:dyDescent="0.2"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</row>
    <row r="372" spans="2:55" s="13" customFormat="1" ht="12.75" x14ac:dyDescent="0.2"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</row>
    <row r="373" spans="2:55" s="13" customFormat="1" ht="12.75" x14ac:dyDescent="0.2"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</row>
    <row r="374" spans="2:55" s="13" customFormat="1" ht="12.75" x14ac:dyDescent="0.2"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</row>
    <row r="375" spans="2:55" s="13" customFormat="1" ht="12.75" x14ac:dyDescent="0.2"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</row>
    <row r="376" spans="2:55" s="13" customFormat="1" ht="12.75" x14ac:dyDescent="0.2"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</row>
    <row r="377" spans="2:55" s="13" customFormat="1" ht="12.75" x14ac:dyDescent="0.2"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</row>
    <row r="378" spans="2:55" s="13" customFormat="1" ht="12.75" x14ac:dyDescent="0.2"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</row>
    <row r="379" spans="2:55" s="13" customFormat="1" ht="12.75" x14ac:dyDescent="0.2"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</row>
    <row r="380" spans="2:55" s="13" customFormat="1" ht="12.75" x14ac:dyDescent="0.2"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</row>
    <row r="381" spans="2:55" s="13" customFormat="1" ht="12.75" x14ac:dyDescent="0.2"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</row>
    <row r="382" spans="2:55" s="13" customFormat="1" ht="12.75" x14ac:dyDescent="0.2"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</row>
    <row r="383" spans="2:55" s="13" customFormat="1" ht="12.75" x14ac:dyDescent="0.2"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</row>
    <row r="384" spans="2:55" s="13" customFormat="1" ht="12.75" x14ac:dyDescent="0.2"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</row>
    <row r="385" spans="2:55" s="13" customFormat="1" ht="12.75" x14ac:dyDescent="0.2"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</row>
    <row r="386" spans="2:55" s="13" customFormat="1" ht="12.75" x14ac:dyDescent="0.2"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</row>
    <row r="387" spans="2:55" s="13" customFormat="1" ht="12.75" x14ac:dyDescent="0.2"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</row>
    <row r="388" spans="2:55" s="13" customFormat="1" ht="12.75" x14ac:dyDescent="0.2"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</row>
    <row r="389" spans="2:55" s="13" customFormat="1" ht="12.75" x14ac:dyDescent="0.2"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</row>
    <row r="390" spans="2:55" s="13" customFormat="1" ht="12.75" x14ac:dyDescent="0.2"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</row>
    <row r="391" spans="2:55" s="13" customFormat="1" ht="12.75" x14ac:dyDescent="0.2"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</row>
    <row r="392" spans="2:55" s="13" customFormat="1" ht="12.75" x14ac:dyDescent="0.2"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</row>
    <row r="393" spans="2:55" s="13" customFormat="1" ht="12.75" x14ac:dyDescent="0.2"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</row>
    <row r="394" spans="2:55" s="13" customFormat="1" ht="12.75" x14ac:dyDescent="0.2"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</row>
    <row r="395" spans="2:55" s="13" customFormat="1" ht="12.75" x14ac:dyDescent="0.2"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</row>
    <row r="396" spans="2:55" s="13" customFormat="1" ht="12.75" x14ac:dyDescent="0.2"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</row>
    <row r="397" spans="2:55" s="13" customFormat="1" ht="12.75" x14ac:dyDescent="0.2"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</row>
    <row r="398" spans="2:55" s="13" customFormat="1" ht="12.75" x14ac:dyDescent="0.2"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</row>
    <row r="399" spans="2:55" s="13" customFormat="1" ht="12.75" x14ac:dyDescent="0.2"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</row>
    <row r="400" spans="2:55" s="13" customFormat="1" ht="12.75" x14ac:dyDescent="0.2"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</row>
    <row r="401" spans="2:55" s="13" customFormat="1" ht="12.75" x14ac:dyDescent="0.2"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</row>
    <row r="402" spans="2:55" s="13" customFormat="1" ht="12.75" x14ac:dyDescent="0.2"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</row>
    <row r="403" spans="2:55" s="13" customFormat="1" ht="12.75" x14ac:dyDescent="0.2"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</row>
    <row r="404" spans="2:55" s="13" customFormat="1" ht="12.75" x14ac:dyDescent="0.2"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</row>
    <row r="405" spans="2:55" s="13" customFormat="1" ht="12.75" x14ac:dyDescent="0.2"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</row>
    <row r="406" spans="2:55" s="13" customFormat="1" ht="12.75" x14ac:dyDescent="0.2"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</row>
    <row r="407" spans="2:55" s="13" customFormat="1" ht="12.75" x14ac:dyDescent="0.2"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</row>
    <row r="408" spans="2:55" s="13" customFormat="1" ht="12.75" x14ac:dyDescent="0.2"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</row>
    <row r="409" spans="2:55" s="13" customFormat="1" ht="12.75" x14ac:dyDescent="0.2"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</row>
    <row r="410" spans="2:55" s="13" customFormat="1" ht="12.75" x14ac:dyDescent="0.2"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</row>
    <row r="411" spans="2:55" s="13" customFormat="1" ht="12.75" x14ac:dyDescent="0.2"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</row>
    <row r="412" spans="2:55" s="13" customFormat="1" ht="12.75" x14ac:dyDescent="0.2"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</row>
    <row r="413" spans="2:55" s="13" customFormat="1" ht="12.75" x14ac:dyDescent="0.2"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</row>
    <row r="414" spans="2:55" s="13" customFormat="1" ht="12.75" x14ac:dyDescent="0.2"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</row>
    <row r="415" spans="2:55" s="13" customFormat="1" ht="12.75" x14ac:dyDescent="0.2"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</row>
    <row r="416" spans="2:55" s="13" customFormat="1" ht="12.75" x14ac:dyDescent="0.2"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</row>
    <row r="417" spans="2:55" s="13" customFormat="1" ht="12.75" x14ac:dyDescent="0.2"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</row>
    <row r="418" spans="2:55" s="13" customFormat="1" ht="12.75" x14ac:dyDescent="0.2"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</row>
    <row r="419" spans="2:55" s="13" customFormat="1" ht="12.75" x14ac:dyDescent="0.2"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</row>
    <row r="420" spans="2:55" s="13" customFormat="1" ht="12.75" x14ac:dyDescent="0.2"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</row>
    <row r="421" spans="2:55" s="13" customFormat="1" ht="12.75" x14ac:dyDescent="0.2"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</row>
    <row r="422" spans="2:55" s="13" customFormat="1" ht="12.75" x14ac:dyDescent="0.2"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</row>
    <row r="423" spans="2:55" s="13" customFormat="1" ht="12.75" x14ac:dyDescent="0.2"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</row>
    <row r="424" spans="2:55" s="13" customFormat="1" ht="12.75" x14ac:dyDescent="0.2"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</row>
    <row r="425" spans="2:55" s="13" customFormat="1" ht="12.75" x14ac:dyDescent="0.2"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</row>
    <row r="426" spans="2:55" s="13" customFormat="1" ht="12.75" x14ac:dyDescent="0.2"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</row>
    <row r="427" spans="2:55" s="13" customFormat="1" ht="12.75" x14ac:dyDescent="0.2"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</row>
    <row r="428" spans="2:55" s="13" customFormat="1" ht="12.75" x14ac:dyDescent="0.2"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</row>
    <row r="429" spans="2:55" s="13" customFormat="1" ht="12.75" x14ac:dyDescent="0.2"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</row>
    <row r="430" spans="2:55" s="13" customFormat="1" ht="12.75" x14ac:dyDescent="0.2"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</row>
    <row r="431" spans="2:55" s="13" customFormat="1" ht="12.75" x14ac:dyDescent="0.2"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</row>
    <row r="432" spans="2:55" s="13" customFormat="1" ht="12.75" x14ac:dyDescent="0.2"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</row>
    <row r="433" spans="2:55" s="13" customFormat="1" ht="12.75" x14ac:dyDescent="0.2"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</row>
    <row r="434" spans="2:55" s="13" customFormat="1" ht="12.75" x14ac:dyDescent="0.2"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</row>
    <row r="435" spans="2:55" s="13" customFormat="1" ht="12.75" x14ac:dyDescent="0.2"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</row>
    <row r="436" spans="2:55" s="13" customFormat="1" ht="12.75" x14ac:dyDescent="0.2"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</row>
    <row r="437" spans="2:55" s="13" customFormat="1" ht="12.75" x14ac:dyDescent="0.2"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</row>
    <row r="438" spans="2:55" s="13" customFormat="1" ht="12.75" x14ac:dyDescent="0.2"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</row>
    <row r="439" spans="2:55" s="13" customFormat="1" ht="12.75" x14ac:dyDescent="0.2"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</row>
    <row r="440" spans="2:55" s="13" customFormat="1" ht="12.75" x14ac:dyDescent="0.2"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</row>
    <row r="441" spans="2:55" s="13" customFormat="1" ht="12.75" x14ac:dyDescent="0.2"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</row>
    <row r="442" spans="2:55" s="13" customFormat="1" ht="12.75" x14ac:dyDescent="0.2"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</row>
    <row r="443" spans="2:55" s="13" customFormat="1" ht="12.75" x14ac:dyDescent="0.2"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</row>
    <row r="444" spans="2:55" s="13" customFormat="1" ht="12.75" x14ac:dyDescent="0.2"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</row>
    <row r="445" spans="2:55" s="13" customFormat="1" ht="12.75" x14ac:dyDescent="0.2"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</row>
    <row r="446" spans="2:55" s="13" customFormat="1" ht="12.75" x14ac:dyDescent="0.2"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</row>
    <row r="447" spans="2:55" s="13" customFormat="1" ht="12.75" x14ac:dyDescent="0.2"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</row>
    <row r="448" spans="2:55" s="13" customFormat="1" ht="12.75" x14ac:dyDescent="0.2"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</row>
    <row r="449" spans="2:55" s="13" customFormat="1" ht="12.75" x14ac:dyDescent="0.2"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</row>
    <row r="450" spans="2:55" s="13" customFormat="1" ht="12.75" x14ac:dyDescent="0.2"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</row>
    <row r="451" spans="2:55" s="13" customFormat="1" ht="12.75" x14ac:dyDescent="0.2"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</row>
    <row r="452" spans="2:55" s="13" customFormat="1" ht="12.75" x14ac:dyDescent="0.2"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</row>
    <row r="453" spans="2:55" s="13" customFormat="1" ht="12.75" x14ac:dyDescent="0.2"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</row>
    <row r="454" spans="2:55" s="13" customFormat="1" ht="12.75" x14ac:dyDescent="0.2"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</row>
    <row r="455" spans="2:55" s="13" customFormat="1" ht="12.75" x14ac:dyDescent="0.2"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</row>
    <row r="456" spans="2:55" s="13" customFormat="1" ht="12.75" x14ac:dyDescent="0.2"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</row>
    <row r="457" spans="2:55" s="13" customFormat="1" ht="12.75" x14ac:dyDescent="0.2"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</row>
    <row r="458" spans="2:55" s="13" customFormat="1" ht="12.75" x14ac:dyDescent="0.2"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</row>
    <row r="459" spans="2:55" s="13" customFormat="1" ht="12.75" x14ac:dyDescent="0.2"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</row>
    <row r="460" spans="2:55" s="13" customFormat="1" ht="12.75" x14ac:dyDescent="0.2"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</row>
    <row r="461" spans="2:55" s="13" customFormat="1" ht="12.75" x14ac:dyDescent="0.2"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</row>
    <row r="462" spans="2:55" s="13" customFormat="1" ht="12.75" x14ac:dyDescent="0.2"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</row>
    <row r="463" spans="2:55" s="13" customFormat="1" ht="12.75" x14ac:dyDescent="0.2"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</row>
    <row r="464" spans="2:55" s="13" customFormat="1" ht="12.75" x14ac:dyDescent="0.2"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</row>
    <row r="465" spans="2:55" s="13" customFormat="1" ht="12.75" x14ac:dyDescent="0.2"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</row>
    <row r="466" spans="2:55" s="13" customFormat="1" ht="12.75" x14ac:dyDescent="0.2"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</row>
    <row r="467" spans="2:55" s="13" customFormat="1" ht="12.75" x14ac:dyDescent="0.2"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</row>
    <row r="468" spans="2:55" s="13" customFormat="1" ht="12.75" x14ac:dyDescent="0.2"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</row>
    <row r="469" spans="2:55" s="13" customFormat="1" ht="12.75" x14ac:dyDescent="0.2"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</row>
    <row r="470" spans="2:55" s="13" customFormat="1" ht="12.75" x14ac:dyDescent="0.2"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</row>
    <row r="471" spans="2:55" s="13" customFormat="1" ht="12.75" x14ac:dyDescent="0.2"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</row>
    <row r="472" spans="2:55" s="13" customFormat="1" ht="12.75" x14ac:dyDescent="0.2"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</row>
    <row r="473" spans="2:55" s="13" customFormat="1" ht="12.75" x14ac:dyDescent="0.2"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</row>
    <row r="474" spans="2:55" s="13" customFormat="1" ht="12.75" x14ac:dyDescent="0.2"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</row>
    <row r="475" spans="2:55" s="13" customFormat="1" ht="12.75" x14ac:dyDescent="0.2"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</row>
    <row r="476" spans="2:55" s="13" customFormat="1" ht="12.75" x14ac:dyDescent="0.2"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</row>
    <row r="477" spans="2:55" s="13" customFormat="1" ht="12.75" x14ac:dyDescent="0.2"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</row>
    <row r="478" spans="2:55" s="13" customFormat="1" ht="12.75" x14ac:dyDescent="0.2"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</row>
    <row r="479" spans="2:55" s="13" customFormat="1" ht="12.75" x14ac:dyDescent="0.2"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</row>
    <row r="480" spans="2:55" s="13" customFormat="1" ht="12.75" x14ac:dyDescent="0.2"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</row>
    <row r="481" spans="2:55" s="13" customFormat="1" ht="12.75" x14ac:dyDescent="0.2"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</row>
    <row r="482" spans="2:55" s="13" customFormat="1" ht="12.75" x14ac:dyDescent="0.2"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</row>
    <row r="483" spans="2:55" s="13" customFormat="1" ht="12.75" x14ac:dyDescent="0.2"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</row>
    <row r="484" spans="2:55" s="13" customFormat="1" ht="12.75" x14ac:dyDescent="0.2"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</row>
    <row r="485" spans="2:55" s="13" customFormat="1" ht="12.75" x14ac:dyDescent="0.2"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</row>
    <row r="486" spans="2:55" s="13" customFormat="1" ht="12.75" x14ac:dyDescent="0.2"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</row>
    <row r="487" spans="2:55" s="13" customFormat="1" ht="12.75" x14ac:dyDescent="0.2"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</row>
    <row r="488" spans="2:55" s="13" customFormat="1" ht="12.75" x14ac:dyDescent="0.2"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</row>
    <row r="489" spans="2:55" s="13" customFormat="1" ht="12.75" x14ac:dyDescent="0.2"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</row>
    <row r="490" spans="2:55" s="13" customFormat="1" ht="12.75" x14ac:dyDescent="0.2"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</row>
    <row r="491" spans="2:55" s="13" customFormat="1" ht="12.75" x14ac:dyDescent="0.2"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</row>
    <row r="492" spans="2:55" s="13" customFormat="1" ht="12.75" x14ac:dyDescent="0.2"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</row>
    <row r="493" spans="2:55" s="13" customFormat="1" ht="12.75" x14ac:dyDescent="0.2"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</row>
    <row r="494" spans="2:55" s="13" customFormat="1" ht="12.75" x14ac:dyDescent="0.2"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</row>
    <row r="495" spans="2:55" s="13" customFormat="1" ht="12.75" x14ac:dyDescent="0.2"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</row>
    <row r="496" spans="2:55" s="13" customFormat="1" ht="12.75" x14ac:dyDescent="0.2"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</row>
    <row r="497" spans="2:55" s="13" customFormat="1" ht="12.75" x14ac:dyDescent="0.2"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</row>
    <row r="498" spans="2:55" s="13" customFormat="1" ht="12.75" x14ac:dyDescent="0.2"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</row>
    <row r="499" spans="2:55" s="13" customFormat="1" ht="12.75" x14ac:dyDescent="0.2"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</row>
    <row r="500" spans="2:55" s="13" customFormat="1" ht="12.75" x14ac:dyDescent="0.2"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</row>
    <row r="501" spans="2:55" s="13" customFormat="1" ht="12.75" x14ac:dyDescent="0.2"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</row>
    <row r="502" spans="2:55" s="13" customFormat="1" ht="12.75" x14ac:dyDescent="0.2"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</row>
    <row r="503" spans="2:55" s="13" customFormat="1" ht="12.75" x14ac:dyDescent="0.2"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</row>
    <row r="504" spans="2:55" s="13" customFormat="1" ht="12.75" x14ac:dyDescent="0.2"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</row>
    <row r="505" spans="2:55" s="13" customFormat="1" ht="12.75" x14ac:dyDescent="0.2"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</row>
    <row r="506" spans="2:55" s="13" customFormat="1" ht="12.75" x14ac:dyDescent="0.2"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</row>
    <row r="507" spans="2:55" s="13" customFormat="1" ht="12.75" x14ac:dyDescent="0.2"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</row>
    <row r="508" spans="2:55" s="13" customFormat="1" ht="12.75" x14ac:dyDescent="0.2"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</row>
    <row r="509" spans="2:55" s="13" customFormat="1" ht="12.75" x14ac:dyDescent="0.2"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</row>
    <row r="510" spans="2:55" s="13" customFormat="1" ht="12.75" x14ac:dyDescent="0.2"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</row>
    <row r="511" spans="2:55" s="13" customFormat="1" ht="12.75" x14ac:dyDescent="0.2"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</row>
    <row r="512" spans="2:55" s="13" customFormat="1" ht="12.75" x14ac:dyDescent="0.2"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</row>
    <row r="513" spans="2:55" s="13" customFormat="1" ht="12.75" x14ac:dyDescent="0.2"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</row>
    <row r="514" spans="2:55" s="13" customFormat="1" ht="12.75" x14ac:dyDescent="0.2"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</row>
    <row r="515" spans="2:55" s="13" customFormat="1" ht="12.75" x14ac:dyDescent="0.2"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</row>
    <row r="516" spans="2:55" s="13" customFormat="1" ht="12.75" x14ac:dyDescent="0.2"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</row>
    <row r="517" spans="2:55" s="13" customFormat="1" ht="12.75" x14ac:dyDescent="0.2"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</row>
    <row r="518" spans="2:55" s="13" customFormat="1" ht="12.75" x14ac:dyDescent="0.2"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</row>
    <row r="519" spans="2:55" s="13" customFormat="1" ht="12.75" x14ac:dyDescent="0.2"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</row>
    <row r="520" spans="2:55" s="13" customFormat="1" ht="12.75" x14ac:dyDescent="0.2"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</row>
    <row r="521" spans="2:55" s="13" customFormat="1" ht="12.75" x14ac:dyDescent="0.2"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</row>
    <row r="522" spans="2:55" s="13" customFormat="1" ht="12.75" x14ac:dyDescent="0.2"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</row>
    <row r="523" spans="2:55" s="13" customFormat="1" ht="12.75" x14ac:dyDescent="0.2"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</row>
    <row r="524" spans="2:55" s="13" customFormat="1" ht="12.75" x14ac:dyDescent="0.2"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</row>
    <row r="525" spans="2:55" s="13" customFormat="1" ht="12.75" x14ac:dyDescent="0.2"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</row>
    <row r="526" spans="2:55" s="13" customFormat="1" ht="12.75" x14ac:dyDescent="0.2"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</row>
    <row r="527" spans="2:55" s="13" customFormat="1" ht="12.75" x14ac:dyDescent="0.2"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</row>
    <row r="528" spans="2:55" s="13" customFormat="1" ht="12.75" x14ac:dyDescent="0.2"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</row>
    <row r="529" spans="2:55" s="13" customFormat="1" ht="12.75" x14ac:dyDescent="0.2"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</row>
    <row r="530" spans="2:55" s="13" customFormat="1" ht="12.75" x14ac:dyDescent="0.2"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</row>
    <row r="531" spans="2:55" s="13" customFormat="1" ht="12.75" x14ac:dyDescent="0.2"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</row>
    <row r="532" spans="2:55" s="13" customFormat="1" ht="12.75" x14ac:dyDescent="0.2"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</row>
    <row r="533" spans="2:55" s="13" customFormat="1" ht="12.75" x14ac:dyDescent="0.2"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</row>
    <row r="534" spans="2:55" s="13" customFormat="1" ht="12.75" x14ac:dyDescent="0.2"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</row>
    <row r="535" spans="2:55" s="13" customFormat="1" ht="12.75" x14ac:dyDescent="0.2"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</row>
    <row r="536" spans="2:55" s="13" customFormat="1" ht="12.75" x14ac:dyDescent="0.2"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</row>
    <row r="537" spans="2:55" s="13" customFormat="1" ht="12.75" x14ac:dyDescent="0.2"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</row>
    <row r="538" spans="2:55" s="13" customFormat="1" ht="12.75" x14ac:dyDescent="0.2"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</row>
    <row r="539" spans="2:55" s="13" customFormat="1" ht="12.75" x14ac:dyDescent="0.2"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</row>
    <row r="540" spans="2:55" s="13" customFormat="1" ht="12.75" x14ac:dyDescent="0.2"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</row>
    <row r="541" spans="2:55" s="13" customFormat="1" ht="12.75" x14ac:dyDescent="0.2"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</row>
    <row r="542" spans="2:55" s="13" customFormat="1" ht="12.75" x14ac:dyDescent="0.2"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</row>
    <row r="543" spans="2:55" s="13" customFormat="1" ht="12.75" x14ac:dyDescent="0.2"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</row>
    <row r="544" spans="2:55" s="13" customFormat="1" ht="12.75" x14ac:dyDescent="0.2"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</row>
    <row r="545" spans="2:55" s="13" customFormat="1" ht="12.75" x14ac:dyDescent="0.2"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</row>
    <row r="546" spans="2:55" s="13" customFormat="1" ht="12.75" x14ac:dyDescent="0.2"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</row>
    <row r="547" spans="2:55" s="13" customFormat="1" ht="12.75" x14ac:dyDescent="0.2"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</row>
    <row r="548" spans="2:55" s="13" customFormat="1" ht="12.75" x14ac:dyDescent="0.2"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</row>
    <row r="549" spans="2:55" s="13" customFormat="1" ht="12.75" x14ac:dyDescent="0.2"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</row>
    <row r="550" spans="2:55" s="13" customFormat="1" ht="12.75" x14ac:dyDescent="0.2"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</row>
    <row r="551" spans="2:55" s="13" customFormat="1" ht="12.75" x14ac:dyDescent="0.2"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</row>
    <row r="552" spans="2:55" s="13" customFormat="1" ht="12.75" x14ac:dyDescent="0.2"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</row>
    <row r="553" spans="2:55" s="13" customFormat="1" ht="12.75" x14ac:dyDescent="0.2"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</row>
    <row r="554" spans="2:55" s="13" customFormat="1" ht="12.75" x14ac:dyDescent="0.2"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</row>
    <row r="555" spans="2:55" s="13" customFormat="1" ht="12.75" x14ac:dyDescent="0.2"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</row>
    <row r="556" spans="2:55" s="13" customFormat="1" ht="12.75" x14ac:dyDescent="0.2"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</row>
    <row r="557" spans="2:55" s="13" customFormat="1" ht="12.75" x14ac:dyDescent="0.2"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</row>
    <row r="558" spans="2:55" s="13" customFormat="1" ht="12.75" x14ac:dyDescent="0.2"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</row>
    <row r="559" spans="2:55" s="13" customFormat="1" ht="12.75" x14ac:dyDescent="0.2"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</row>
    <row r="560" spans="2:55" s="13" customFormat="1" ht="12.75" x14ac:dyDescent="0.2"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</row>
    <row r="561" spans="2:55" s="13" customFormat="1" ht="12.75" x14ac:dyDescent="0.2"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</row>
    <row r="562" spans="2:55" s="13" customFormat="1" ht="12.75" x14ac:dyDescent="0.2"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</row>
    <row r="563" spans="2:55" s="13" customFormat="1" ht="12.75" x14ac:dyDescent="0.2"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</row>
    <row r="564" spans="2:55" s="13" customFormat="1" ht="12.75" x14ac:dyDescent="0.2"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</row>
    <row r="565" spans="2:55" s="13" customFormat="1" ht="12.75" x14ac:dyDescent="0.2"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</row>
    <row r="566" spans="2:55" s="13" customFormat="1" ht="12.75" x14ac:dyDescent="0.2"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</row>
    <row r="567" spans="2:55" s="13" customFormat="1" ht="12.75" x14ac:dyDescent="0.2"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</row>
    <row r="568" spans="2:55" s="13" customFormat="1" ht="12.75" x14ac:dyDescent="0.2"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</row>
    <row r="569" spans="2:55" s="13" customFormat="1" ht="12.75" x14ac:dyDescent="0.2"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</row>
    <row r="570" spans="2:55" s="13" customFormat="1" ht="12.75" x14ac:dyDescent="0.2"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</row>
    <row r="571" spans="2:55" s="13" customFormat="1" ht="12.75" x14ac:dyDescent="0.2"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</row>
    <row r="572" spans="2:55" s="13" customFormat="1" ht="12.75" x14ac:dyDescent="0.2"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</row>
    <row r="573" spans="2:55" s="13" customFormat="1" ht="12.75" x14ac:dyDescent="0.2"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</row>
    <row r="574" spans="2:55" s="13" customFormat="1" ht="12.75" x14ac:dyDescent="0.2"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</row>
    <row r="575" spans="2:55" s="13" customFormat="1" ht="12.75" x14ac:dyDescent="0.2"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</row>
    <row r="576" spans="2:55" s="13" customFormat="1" ht="12.75" x14ac:dyDescent="0.2"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</row>
    <row r="577" spans="2:55" s="13" customFormat="1" ht="12.75" x14ac:dyDescent="0.2"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</row>
    <row r="578" spans="2:55" s="13" customFormat="1" ht="12.75" x14ac:dyDescent="0.2"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</row>
    <row r="579" spans="2:55" s="13" customFormat="1" ht="12.75" x14ac:dyDescent="0.2"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</row>
    <row r="580" spans="2:55" s="13" customFormat="1" ht="12.75" x14ac:dyDescent="0.2"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</row>
    <row r="581" spans="2:55" s="13" customFormat="1" ht="12.75" x14ac:dyDescent="0.2"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</row>
    <row r="582" spans="2:55" s="13" customFormat="1" ht="12.75" x14ac:dyDescent="0.2"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</row>
    <row r="583" spans="2:55" s="13" customFormat="1" ht="12.75" x14ac:dyDescent="0.2"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</row>
    <row r="584" spans="2:55" s="13" customFormat="1" ht="12.75" x14ac:dyDescent="0.2"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</row>
    <row r="585" spans="2:55" s="13" customFormat="1" ht="12.75" x14ac:dyDescent="0.2"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</row>
    <row r="586" spans="2:55" s="13" customFormat="1" ht="12.75" x14ac:dyDescent="0.2"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</row>
    <row r="587" spans="2:55" s="13" customFormat="1" ht="12.75" x14ac:dyDescent="0.2"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</row>
    <row r="588" spans="2:55" s="13" customFormat="1" ht="12.75" x14ac:dyDescent="0.2"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</row>
    <row r="589" spans="2:55" s="13" customFormat="1" ht="12.75" x14ac:dyDescent="0.2"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</row>
    <row r="590" spans="2:55" s="13" customFormat="1" ht="12.75" x14ac:dyDescent="0.2"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</row>
    <row r="591" spans="2:55" s="13" customFormat="1" ht="12.75" x14ac:dyDescent="0.2"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</row>
    <row r="592" spans="2:55" s="13" customFormat="1" ht="12.75" x14ac:dyDescent="0.2"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</row>
    <row r="593" spans="2:55" s="13" customFormat="1" ht="12.75" x14ac:dyDescent="0.2"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</row>
    <row r="594" spans="2:55" s="13" customFormat="1" ht="12.75" x14ac:dyDescent="0.2"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</row>
    <row r="595" spans="2:55" s="13" customFormat="1" ht="12.75" x14ac:dyDescent="0.2"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</row>
    <row r="596" spans="2:55" s="13" customFormat="1" ht="12.75" x14ac:dyDescent="0.2"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</row>
    <row r="597" spans="2:55" s="13" customFormat="1" ht="12.75" x14ac:dyDescent="0.2"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</row>
    <row r="598" spans="2:55" s="13" customFormat="1" ht="12.75" x14ac:dyDescent="0.2"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</row>
    <row r="599" spans="2:55" s="13" customFormat="1" ht="12.75" x14ac:dyDescent="0.2"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</row>
    <row r="600" spans="2:55" s="13" customFormat="1" ht="12.75" x14ac:dyDescent="0.2"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</row>
    <row r="601" spans="2:55" s="13" customFormat="1" ht="12.75" x14ac:dyDescent="0.2"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</row>
    <row r="602" spans="2:55" s="13" customFormat="1" ht="12.75" x14ac:dyDescent="0.2"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</row>
    <row r="603" spans="2:55" s="13" customFormat="1" ht="12.75" x14ac:dyDescent="0.2"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</row>
    <row r="604" spans="2:55" s="13" customFormat="1" ht="12.75" x14ac:dyDescent="0.2"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</row>
    <row r="605" spans="2:55" s="13" customFormat="1" ht="12.75" x14ac:dyDescent="0.2"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</row>
    <row r="606" spans="2:55" s="13" customFormat="1" ht="12.75" x14ac:dyDescent="0.2"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</row>
    <row r="607" spans="2:55" s="13" customFormat="1" ht="12.75" x14ac:dyDescent="0.2"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</row>
    <row r="608" spans="2:55" s="13" customFormat="1" ht="12.75" x14ac:dyDescent="0.2"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</row>
    <row r="609" spans="2:55" s="13" customFormat="1" ht="12.75" x14ac:dyDescent="0.2"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</row>
    <row r="610" spans="2:55" s="13" customFormat="1" ht="12.75" x14ac:dyDescent="0.2"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</row>
    <row r="611" spans="2:55" s="13" customFormat="1" ht="12.75" x14ac:dyDescent="0.2"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</row>
    <row r="612" spans="2:55" s="13" customFormat="1" ht="12.75" x14ac:dyDescent="0.2"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</row>
    <row r="613" spans="2:55" s="13" customFormat="1" ht="12.75" x14ac:dyDescent="0.2"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</row>
    <row r="614" spans="2:55" s="13" customFormat="1" ht="12.75" x14ac:dyDescent="0.2"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</row>
    <row r="615" spans="2:55" s="13" customFormat="1" ht="12.75" x14ac:dyDescent="0.2"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</row>
    <row r="616" spans="2:55" s="13" customFormat="1" ht="12.75" x14ac:dyDescent="0.2"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</row>
    <row r="617" spans="2:55" s="13" customFormat="1" ht="12.75" x14ac:dyDescent="0.2"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</row>
    <row r="618" spans="2:55" s="13" customFormat="1" ht="12.75" x14ac:dyDescent="0.2"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</row>
    <row r="619" spans="2:55" s="13" customFormat="1" ht="12.75" x14ac:dyDescent="0.2"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</row>
    <row r="620" spans="2:55" s="13" customFormat="1" ht="12.75" x14ac:dyDescent="0.2"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</row>
    <row r="621" spans="2:55" s="13" customFormat="1" ht="12.75" x14ac:dyDescent="0.2"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</row>
    <row r="622" spans="2:55" s="13" customFormat="1" ht="12.75" x14ac:dyDescent="0.2"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</row>
    <row r="623" spans="2:55" s="13" customFormat="1" ht="12.75" x14ac:dyDescent="0.2"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</row>
    <row r="624" spans="2:55" s="13" customFormat="1" ht="12.75" x14ac:dyDescent="0.2"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</row>
    <row r="625" spans="2:55" s="13" customFormat="1" ht="12.75" x14ac:dyDescent="0.2"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</row>
    <row r="626" spans="2:55" s="13" customFormat="1" ht="12.75" x14ac:dyDescent="0.2"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</row>
    <row r="627" spans="2:55" s="13" customFormat="1" ht="12.75" x14ac:dyDescent="0.2"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</row>
    <row r="628" spans="2:55" s="13" customFormat="1" ht="12.75" x14ac:dyDescent="0.2"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</row>
    <row r="629" spans="2:55" s="13" customFormat="1" ht="12.75" x14ac:dyDescent="0.2"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</row>
    <row r="630" spans="2:55" s="13" customFormat="1" ht="12.75" x14ac:dyDescent="0.2"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</row>
    <row r="631" spans="2:55" s="13" customFormat="1" ht="12.75" x14ac:dyDescent="0.2"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</row>
    <row r="632" spans="2:55" s="13" customFormat="1" ht="12.75" x14ac:dyDescent="0.2"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</row>
    <row r="633" spans="2:55" s="13" customFormat="1" ht="12.75" x14ac:dyDescent="0.2"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</row>
    <row r="634" spans="2:55" s="13" customFormat="1" ht="12.75" x14ac:dyDescent="0.2"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</row>
    <row r="635" spans="2:55" s="13" customFormat="1" ht="12.75" x14ac:dyDescent="0.2"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</row>
    <row r="636" spans="2:55" s="13" customFormat="1" ht="12.75" x14ac:dyDescent="0.2"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</row>
    <row r="637" spans="2:55" s="13" customFormat="1" ht="12.75" x14ac:dyDescent="0.2"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</row>
    <row r="638" spans="2:55" s="13" customFormat="1" ht="12.75" x14ac:dyDescent="0.2"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</row>
    <row r="639" spans="2:55" s="13" customFormat="1" ht="12.75" x14ac:dyDescent="0.2"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</row>
    <row r="640" spans="2:55" s="13" customFormat="1" ht="12.75" x14ac:dyDescent="0.2"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</row>
    <row r="641" spans="2:55" s="13" customFormat="1" ht="12.75" x14ac:dyDescent="0.2"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</row>
    <row r="642" spans="2:55" s="13" customFormat="1" ht="12.75" x14ac:dyDescent="0.2"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</row>
    <row r="643" spans="2:55" s="13" customFormat="1" ht="12.75" x14ac:dyDescent="0.2"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</row>
    <row r="644" spans="2:55" s="13" customFormat="1" ht="12.75" x14ac:dyDescent="0.2"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</row>
    <row r="645" spans="2:55" s="13" customFormat="1" ht="12.75" x14ac:dyDescent="0.2"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</row>
    <row r="646" spans="2:55" s="13" customFormat="1" ht="12.75" x14ac:dyDescent="0.2"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</row>
    <row r="647" spans="2:55" s="13" customFormat="1" ht="12.75" x14ac:dyDescent="0.2"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</row>
    <row r="648" spans="2:55" s="13" customFormat="1" ht="12.75" x14ac:dyDescent="0.2"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</row>
    <row r="649" spans="2:55" s="13" customFormat="1" ht="12.75" x14ac:dyDescent="0.2"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</row>
    <row r="650" spans="2:55" s="13" customFormat="1" ht="12.75" x14ac:dyDescent="0.2"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</row>
    <row r="651" spans="2:55" s="13" customFormat="1" ht="12.75" x14ac:dyDescent="0.2"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</row>
    <row r="652" spans="2:55" s="13" customFormat="1" ht="12.75" x14ac:dyDescent="0.2"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</row>
    <row r="653" spans="2:55" s="13" customFormat="1" ht="12.75" x14ac:dyDescent="0.2"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</row>
    <row r="654" spans="2:55" s="13" customFormat="1" ht="12.75" x14ac:dyDescent="0.2"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</row>
    <row r="655" spans="2:55" s="13" customFormat="1" ht="12.75" x14ac:dyDescent="0.2"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</row>
    <row r="656" spans="2:55" s="13" customFormat="1" ht="12.75" x14ac:dyDescent="0.2"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</row>
    <row r="657" spans="2:55" s="13" customFormat="1" ht="12.75" x14ac:dyDescent="0.2"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</row>
    <row r="658" spans="2:55" s="13" customFormat="1" ht="12.75" x14ac:dyDescent="0.2"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</row>
    <row r="659" spans="2:55" s="13" customFormat="1" ht="12.75" x14ac:dyDescent="0.2"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</row>
    <row r="660" spans="2:55" s="13" customFormat="1" ht="12.75" x14ac:dyDescent="0.2"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</row>
    <row r="661" spans="2:55" s="13" customFormat="1" ht="12.75" x14ac:dyDescent="0.2"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</row>
    <row r="662" spans="2:55" s="13" customFormat="1" ht="12.75" x14ac:dyDescent="0.2"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</row>
    <row r="663" spans="2:55" s="13" customFormat="1" ht="12.75" x14ac:dyDescent="0.2"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</row>
    <row r="664" spans="2:55" s="13" customFormat="1" ht="12.75" x14ac:dyDescent="0.2"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</row>
    <row r="665" spans="2:55" s="13" customFormat="1" ht="12.75" x14ac:dyDescent="0.2"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</row>
    <row r="666" spans="2:55" s="13" customFormat="1" ht="12.75" x14ac:dyDescent="0.2"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</row>
    <row r="667" spans="2:55" s="13" customFormat="1" ht="12.75" x14ac:dyDescent="0.2"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</row>
    <row r="668" spans="2:55" s="13" customFormat="1" ht="12.75" x14ac:dyDescent="0.2"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</row>
    <row r="669" spans="2:55" s="13" customFormat="1" ht="12.75" x14ac:dyDescent="0.2"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</row>
    <row r="670" spans="2:55" s="13" customFormat="1" ht="12.75" x14ac:dyDescent="0.2"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</row>
    <row r="671" spans="2:55" s="13" customFormat="1" ht="12.75" x14ac:dyDescent="0.2"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</row>
    <row r="672" spans="2:55" s="13" customFormat="1" ht="12.75" x14ac:dyDescent="0.2"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</row>
    <row r="673" spans="2:55" s="13" customFormat="1" ht="12.75" x14ac:dyDescent="0.2"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</row>
    <row r="674" spans="2:55" s="13" customFormat="1" ht="12.75" x14ac:dyDescent="0.2"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</row>
    <row r="675" spans="2:55" s="13" customFormat="1" ht="12.75" x14ac:dyDescent="0.2"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</row>
    <row r="676" spans="2:55" s="13" customFormat="1" ht="12.75" x14ac:dyDescent="0.2"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</row>
    <row r="677" spans="2:55" s="13" customFormat="1" ht="12.75" x14ac:dyDescent="0.2"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</row>
    <row r="678" spans="2:55" s="13" customFormat="1" ht="12.75" x14ac:dyDescent="0.2"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</row>
    <row r="679" spans="2:55" s="13" customFormat="1" ht="12.75" x14ac:dyDescent="0.2"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</row>
    <row r="680" spans="2:55" s="13" customFormat="1" ht="12.75" x14ac:dyDescent="0.2"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</row>
    <row r="681" spans="2:55" s="13" customFormat="1" ht="12.75" x14ac:dyDescent="0.2"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</row>
    <row r="682" spans="2:55" s="13" customFormat="1" ht="12.75" x14ac:dyDescent="0.2"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</row>
    <row r="683" spans="2:55" s="13" customFormat="1" ht="12.75" x14ac:dyDescent="0.2"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</row>
    <row r="684" spans="2:55" s="13" customFormat="1" ht="12.75" x14ac:dyDescent="0.2"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</row>
    <row r="685" spans="2:55" s="13" customFormat="1" ht="12.75" x14ac:dyDescent="0.2"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</row>
    <row r="686" spans="2:55" s="13" customFormat="1" ht="12.75" x14ac:dyDescent="0.2"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</row>
    <row r="687" spans="2:55" s="13" customFormat="1" ht="12.75" x14ac:dyDescent="0.2"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</row>
    <row r="688" spans="2:55" s="13" customFormat="1" ht="12.75" x14ac:dyDescent="0.2"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</row>
    <row r="689" spans="2:55" s="13" customFormat="1" ht="12.75" x14ac:dyDescent="0.2"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</row>
    <row r="690" spans="2:55" s="13" customFormat="1" ht="12.75" x14ac:dyDescent="0.2"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</row>
    <row r="691" spans="2:55" s="13" customFormat="1" ht="12.75" x14ac:dyDescent="0.2"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</row>
    <row r="692" spans="2:55" s="13" customFormat="1" ht="12.75" x14ac:dyDescent="0.2"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</row>
    <row r="693" spans="2:55" s="13" customFormat="1" ht="12.75" x14ac:dyDescent="0.2"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</row>
    <row r="694" spans="2:55" s="13" customFormat="1" ht="12.75" x14ac:dyDescent="0.2"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</row>
    <row r="695" spans="2:55" s="13" customFormat="1" ht="12.75" x14ac:dyDescent="0.2"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</row>
    <row r="696" spans="2:55" s="13" customFormat="1" ht="12.75" x14ac:dyDescent="0.2"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</row>
    <row r="697" spans="2:55" s="13" customFormat="1" ht="12.75" x14ac:dyDescent="0.2"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</row>
    <row r="698" spans="2:55" s="13" customFormat="1" ht="12.75" x14ac:dyDescent="0.2"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</row>
    <row r="699" spans="2:55" s="13" customFormat="1" ht="12.75" x14ac:dyDescent="0.2"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</row>
    <row r="700" spans="2:55" s="13" customFormat="1" ht="12.75" x14ac:dyDescent="0.2"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</row>
    <row r="701" spans="2:55" s="13" customFormat="1" ht="12.75" x14ac:dyDescent="0.2"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</row>
    <row r="702" spans="2:55" s="13" customFormat="1" ht="12.75" x14ac:dyDescent="0.2"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</row>
    <row r="703" spans="2:55" s="13" customFormat="1" ht="12.75" x14ac:dyDescent="0.2"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</row>
    <row r="704" spans="2:55" s="13" customFormat="1" ht="12.75" x14ac:dyDescent="0.2"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</row>
    <row r="705" spans="2:55" s="13" customFormat="1" ht="12.75" x14ac:dyDescent="0.2"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</row>
    <row r="706" spans="2:55" s="13" customFormat="1" ht="12.75" x14ac:dyDescent="0.2"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</row>
    <row r="707" spans="2:55" s="13" customFormat="1" ht="12.75" x14ac:dyDescent="0.2"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</row>
    <row r="708" spans="2:55" s="13" customFormat="1" ht="12.75" x14ac:dyDescent="0.2"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</row>
    <row r="709" spans="2:55" s="13" customFormat="1" ht="12.75" x14ac:dyDescent="0.2"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</row>
    <row r="710" spans="2:55" s="13" customFormat="1" ht="12.75" x14ac:dyDescent="0.2"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</row>
    <row r="711" spans="2:55" ht="12.75" x14ac:dyDescent="0.2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spans="2:55" ht="12.75" x14ac:dyDescent="0.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spans="2:55" ht="12.75" x14ac:dyDescent="0.2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spans="2:55" ht="12.75" x14ac:dyDescent="0.2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spans="2:55" ht="12.75" x14ac:dyDescent="0.2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spans="2:55" ht="12.75" x14ac:dyDescent="0.2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spans="2:55" ht="12.75" x14ac:dyDescent="0.2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spans="2:55" ht="12.75" x14ac:dyDescent="0.2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spans="2:55" ht="12.75" x14ac:dyDescent="0.2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spans="2:55" ht="12.75" x14ac:dyDescent="0.2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spans="2:55" ht="12.75" x14ac:dyDescent="0.2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spans="2:55" ht="12.75" x14ac:dyDescent="0.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spans="2:55" ht="12.75" x14ac:dyDescent="0.2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spans="2:55" ht="12.75" x14ac:dyDescent="0.2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spans="2:55" ht="12.75" x14ac:dyDescent="0.2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spans="2:55" ht="12.75" x14ac:dyDescent="0.2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spans="2:55" ht="12.75" x14ac:dyDescent="0.2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spans="2:55" ht="12.75" x14ac:dyDescent="0.2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spans="2:55" ht="12.75" x14ac:dyDescent="0.2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spans="2:55" ht="12.75" x14ac:dyDescent="0.2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spans="2:55" ht="12.75" x14ac:dyDescent="0.2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spans="2:55" ht="12.75" x14ac:dyDescent="0.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spans="2:55" ht="12.75" x14ac:dyDescent="0.2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spans="2:55" ht="12.75" x14ac:dyDescent="0.2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spans="2:55" ht="12.75" x14ac:dyDescent="0.2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spans="2:55" ht="12.75" x14ac:dyDescent="0.2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spans="2:55" ht="12.75" x14ac:dyDescent="0.2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spans="2:55" ht="12.75" x14ac:dyDescent="0.2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spans="2:55" ht="12.75" x14ac:dyDescent="0.2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spans="2:55" ht="12.75" x14ac:dyDescent="0.2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spans="2:55" ht="12.75" x14ac:dyDescent="0.2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spans="2:55" ht="12.75" x14ac:dyDescent="0.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spans="2:55" ht="12.75" x14ac:dyDescent="0.2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spans="2:55" ht="12.75" x14ac:dyDescent="0.2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spans="2:55" ht="12.75" x14ac:dyDescent="0.2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spans="2:55" ht="12.75" x14ac:dyDescent="0.2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spans="2:55" ht="12.75" x14ac:dyDescent="0.2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spans="2:55" ht="12.75" x14ac:dyDescent="0.2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spans="2:55" ht="12.75" x14ac:dyDescent="0.2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spans="2:55" ht="12.75" x14ac:dyDescent="0.2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spans="2:55" ht="12.75" x14ac:dyDescent="0.2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spans="2:55" ht="12.75" x14ac:dyDescent="0.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spans="2:55" ht="12.75" x14ac:dyDescent="0.2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spans="2:55" ht="12.75" x14ac:dyDescent="0.2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spans="2:55" ht="12.75" x14ac:dyDescent="0.2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spans="2:55" ht="12.75" x14ac:dyDescent="0.2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spans="2:55" ht="12.75" x14ac:dyDescent="0.2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spans="2:55" ht="12.75" x14ac:dyDescent="0.2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spans="2:55" ht="12.75" x14ac:dyDescent="0.2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spans="2:55" ht="12.75" x14ac:dyDescent="0.2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spans="2:55" ht="12.75" x14ac:dyDescent="0.2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spans="2:55" ht="12.75" x14ac:dyDescent="0.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spans="2:55" ht="12.75" x14ac:dyDescent="0.2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spans="2:55" ht="12.75" x14ac:dyDescent="0.2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spans="2:55" ht="12.75" x14ac:dyDescent="0.2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spans="2:55" ht="12.75" x14ac:dyDescent="0.2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spans="2:55" ht="12.75" x14ac:dyDescent="0.2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spans="2:55" ht="12.75" x14ac:dyDescent="0.2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spans="2:55" ht="12.75" x14ac:dyDescent="0.2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spans="2:55" ht="12.75" x14ac:dyDescent="0.2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spans="2:55" ht="12.75" x14ac:dyDescent="0.2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spans="2:55" ht="12.75" x14ac:dyDescent="0.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spans="2:55" ht="12.75" x14ac:dyDescent="0.2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spans="2:55" ht="12.75" x14ac:dyDescent="0.2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spans="2:55" ht="12.75" x14ac:dyDescent="0.2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spans="2:55" ht="12.75" x14ac:dyDescent="0.2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spans="2:55" ht="12.75" x14ac:dyDescent="0.2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spans="2:55" ht="12.75" x14ac:dyDescent="0.2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spans="2:55" ht="12.75" x14ac:dyDescent="0.2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spans="2:55" ht="12.75" x14ac:dyDescent="0.2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spans="2:55" ht="12.75" x14ac:dyDescent="0.2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spans="2:55" ht="12.75" x14ac:dyDescent="0.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spans="2:55" ht="12.75" x14ac:dyDescent="0.2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spans="2:55" ht="12.75" x14ac:dyDescent="0.2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spans="2:55" ht="12.75" x14ac:dyDescent="0.2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spans="2:55" ht="12.75" x14ac:dyDescent="0.2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spans="2:55" ht="12.75" x14ac:dyDescent="0.2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spans="2:55" ht="12.75" x14ac:dyDescent="0.2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spans="2:55" ht="12.75" x14ac:dyDescent="0.2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spans="2:55" ht="12.75" x14ac:dyDescent="0.2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spans="2:55" ht="12.75" x14ac:dyDescent="0.2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spans="2:55" ht="12.75" x14ac:dyDescent="0.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spans="2:55" ht="12.75" x14ac:dyDescent="0.2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spans="2:55" ht="12.75" x14ac:dyDescent="0.2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spans="2:55" ht="12.75" x14ac:dyDescent="0.2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spans="2:55" ht="12.75" x14ac:dyDescent="0.2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spans="2:55" ht="12.75" x14ac:dyDescent="0.2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spans="2:55" ht="12.75" x14ac:dyDescent="0.2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spans="2:55" ht="12.75" x14ac:dyDescent="0.2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spans="2:55" ht="12.75" x14ac:dyDescent="0.2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spans="2:55" ht="12.75" x14ac:dyDescent="0.2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spans="2:55" ht="12.75" x14ac:dyDescent="0.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spans="2:55" ht="12.75" x14ac:dyDescent="0.2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spans="2:55" ht="12.75" x14ac:dyDescent="0.2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spans="2:55" ht="12.75" x14ac:dyDescent="0.2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spans="2:55" ht="12.75" x14ac:dyDescent="0.2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spans="2:55" ht="12.75" x14ac:dyDescent="0.2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spans="2:55" ht="12.75" x14ac:dyDescent="0.2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spans="2:55" ht="12.75" x14ac:dyDescent="0.2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spans="2:55" ht="12.75" x14ac:dyDescent="0.2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spans="2:55" ht="12.75" x14ac:dyDescent="0.2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spans="2:55" ht="12.75" x14ac:dyDescent="0.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spans="2:55" ht="12.75" x14ac:dyDescent="0.2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spans="2:55" ht="12.75" x14ac:dyDescent="0.2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spans="2:55" ht="12.75" x14ac:dyDescent="0.2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spans="2:55" ht="12.75" x14ac:dyDescent="0.2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spans="2:55" ht="12.75" x14ac:dyDescent="0.2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spans="2:55" ht="12.75" x14ac:dyDescent="0.2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spans="2:55" ht="12.75" x14ac:dyDescent="0.2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spans="2:55" ht="12.75" x14ac:dyDescent="0.2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spans="2:55" ht="12.75" x14ac:dyDescent="0.2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spans="2:55" ht="12.75" x14ac:dyDescent="0.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spans="2:55" ht="12.75" x14ac:dyDescent="0.2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spans="2:55" ht="12.75" x14ac:dyDescent="0.2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spans="2:55" ht="12.75" x14ac:dyDescent="0.2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spans="2:55" ht="12.75" x14ac:dyDescent="0.2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spans="2:55" ht="12.75" x14ac:dyDescent="0.2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spans="2:55" ht="12.75" x14ac:dyDescent="0.2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spans="2:55" ht="12.75" x14ac:dyDescent="0.2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spans="2:55" ht="12.75" x14ac:dyDescent="0.2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spans="2:55" ht="12.75" x14ac:dyDescent="0.2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spans="2:55" ht="12.75" x14ac:dyDescent="0.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spans="2:55" ht="12.75" x14ac:dyDescent="0.2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spans="2:55" ht="12.75" x14ac:dyDescent="0.2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spans="2:55" ht="12.75" x14ac:dyDescent="0.2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spans="2:55" ht="12.75" x14ac:dyDescent="0.2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spans="2:55" ht="12.75" x14ac:dyDescent="0.2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spans="2:55" ht="12.75" x14ac:dyDescent="0.2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spans="2:55" ht="12.75" x14ac:dyDescent="0.2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spans="2:55" ht="12.75" x14ac:dyDescent="0.2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spans="2:55" ht="12.75" x14ac:dyDescent="0.2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spans="2:55" ht="12.75" x14ac:dyDescent="0.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spans="2:55" ht="12.75" x14ac:dyDescent="0.2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spans="2:55" ht="12.75" x14ac:dyDescent="0.2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spans="2:55" ht="12.75" x14ac:dyDescent="0.2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spans="2:55" ht="12.75" x14ac:dyDescent="0.2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spans="2:55" ht="12.75" x14ac:dyDescent="0.2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spans="2:55" ht="12.75" x14ac:dyDescent="0.2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spans="2:55" ht="12.75" x14ac:dyDescent="0.2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spans="2:55" ht="12.75" x14ac:dyDescent="0.2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spans="2:55" ht="12.75" x14ac:dyDescent="0.2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spans="2:55" ht="12.75" x14ac:dyDescent="0.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spans="2:55" ht="12.75" x14ac:dyDescent="0.2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spans="2:55" ht="12.75" x14ac:dyDescent="0.2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spans="2:55" ht="12.75" x14ac:dyDescent="0.2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spans="2:55" ht="12.75" x14ac:dyDescent="0.2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spans="2:55" ht="12.75" x14ac:dyDescent="0.2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spans="2:55" ht="12.75" x14ac:dyDescent="0.2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spans="2:55" ht="12.75" x14ac:dyDescent="0.2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spans="2:55" ht="12.75" x14ac:dyDescent="0.2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spans="2:55" ht="12.75" x14ac:dyDescent="0.2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spans="2:55" ht="12.75" x14ac:dyDescent="0.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spans="2:55" ht="12.75" x14ac:dyDescent="0.2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spans="2:55" ht="12.75" x14ac:dyDescent="0.2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spans="2:55" ht="12.75" x14ac:dyDescent="0.2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spans="2:55" ht="12.75" x14ac:dyDescent="0.2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spans="2:55" ht="12.75" x14ac:dyDescent="0.2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spans="2:55" ht="12.75" x14ac:dyDescent="0.2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spans="2:55" ht="12.75" x14ac:dyDescent="0.2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spans="2:55" ht="12.75" x14ac:dyDescent="0.2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spans="2:55" ht="12.75" x14ac:dyDescent="0.2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spans="2:55" ht="12.75" x14ac:dyDescent="0.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spans="2:55" ht="12.75" x14ac:dyDescent="0.2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spans="2:55" ht="12.75" x14ac:dyDescent="0.2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spans="2:55" ht="12.75" x14ac:dyDescent="0.2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spans="2:55" ht="12.75" x14ac:dyDescent="0.2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spans="2:55" ht="12.75" x14ac:dyDescent="0.2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spans="2:55" ht="12.75" x14ac:dyDescent="0.2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spans="2:55" ht="12.75" x14ac:dyDescent="0.2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spans="2:55" ht="12.75" x14ac:dyDescent="0.2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spans="2:55" ht="12.75" x14ac:dyDescent="0.2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spans="2:55" ht="12.75" x14ac:dyDescent="0.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spans="2:55" ht="12.75" x14ac:dyDescent="0.2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spans="2:55" ht="12.75" x14ac:dyDescent="0.2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spans="2:55" ht="12.75" x14ac:dyDescent="0.2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spans="2:55" ht="12.75" x14ac:dyDescent="0.2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spans="2:55" ht="12.75" x14ac:dyDescent="0.2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spans="2:55" ht="12.75" x14ac:dyDescent="0.2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spans="2:55" ht="12.75" x14ac:dyDescent="0.2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spans="2:55" ht="12.75" x14ac:dyDescent="0.2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spans="2:55" ht="12.75" x14ac:dyDescent="0.2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spans="2:55" ht="12.75" x14ac:dyDescent="0.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spans="2:55" ht="12.75" x14ac:dyDescent="0.2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spans="2:55" ht="12.75" x14ac:dyDescent="0.2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spans="2:55" ht="12.75" x14ac:dyDescent="0.2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spans="2:55" ht="12.75" x14ac:dyDescent="0.2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spans="2:55" ht="12.75" x14ac:dyDescent="0.2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spans="2:55" ht="12.75" x14ac:dyDescent="0.2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spans="2:55" ht="12.75" x14ac:dyDescent="0.2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spans="2:55" ht="12.75" x14ac:dyDescent="0.2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spans="2:55" ht="12.75" x14ac:dyDescent="0.2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spans="2:55" ht="12.75" x14ac:dyDescent="0.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spans="2:55" ht="12.75" x14ac:dyDescent="0.2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spans="2:55" ht="12.75" x14ac:dyDescent="0.2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spans="2:55" ht="12.75" x14ac:dyDescent="0.2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spans="2:55" ht="12.75" x14ac:dyDescent="0.2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spans="2:55" ht="12.75" x14ac:dyDescent="0.2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spans="2:55" ht="12.75" x14ac:dyDescent="0.2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spans="2:55" ht="12.75" x14ac:dyDescent="0.2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spans="2:55" ht="12.75" x14ac:dyDescent="0.2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spans="2:55" ht="12.75" x14ac:dyDescent="0.2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spans="2:55" ht="12.75" x14ac:dyDescent="0.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spans="2:55" ht="12.75" x14ac:dyDescent="0.2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spans="2:55" ht="12.75" x14ac:dyDescent="0.2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spans="2:55" ht="12.75" x14ac:dyDescent="0.2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spans="2:55" ht="12.75" x14ac:dyDescent="0.2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spans="2:55" ht="12.75" x14ac:dyDescent="0.2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spans="2:55" ht="12.75" x14ac:dyDescent="0.2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spans="2:55" ht="12.75" x14ac:dyDescent="0.2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spans="2:55" ht="12.75" x14ac:dyDescent="0.2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spans="2:55" ht="12.75" x14ac:dyDescent="0.2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spans="2:55" ht="12.75" x14ac:dyDescent="0.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spans="2:55" ht="12.75" x14ac:dyDescent="0.2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spans="2:55" ht="12.75" x14ac:dyDescent="0.2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spans="2:55" ht="12.75" x14ac:dyDescent="0.2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spans="2:55" ht="12.75" x14ac:dyDescent="0.2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spans="2:55" ht="12.75" x14ac:dyDescent="0.2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spans="2:55" ht="12.75" x14ac:dyDescent="0.2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spans="2:55" ht="12.75" x14ac:dyDescent="0.2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spans="2:55" ht="12.75" x14ac:dyDescent="0.2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spans="2:55" ht="12.75" x14ac:dyDescent="0.2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spans="2:55" ht="12.75" x14ac:dyDescent="0.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spans="2:55" ht="12.75" x14ac:dyDescent="0.2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spans="2:55" ht="12.75" x14ac:dyDescent="0.2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spans="2:55" ht="12.75" x14ac:dyDescent="0.2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spans="2:55" ht="12.75" x14ac:dyDescent="0.2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spans="2:55" ht="12.75" x14ac:dyDescent="0.2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spans="2:55" ht="12.75" x14ac:dyDescent="0.2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spans="2:55" ht="12.75" x14ac:dyDescent="0.2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spans="2:55" ht="12.75" x14ac:dyDescent="0.2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spans="2:55" ht="12.75" x14ac:dyDescent="0.2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spans="2:55" ht="12.75" x14ac:dyDescent="0.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spans="2:55" ht="12.75" x14ac:dyDescent="0.2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spans="2:55" ht="12.75" x14ac:dyDescent="0.2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spans="2:55" ht="12.75" x14ac:dyDescent="0.2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spans="2:55" ht="12.75" x14ac:dyDescent="0.2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spans="2:55" ht="12.75" x14ac:dyDescent="0.2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spans="2:55" ht="12.75" x14ac:dyDescent="0.2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spans="2:55" ht="12.75" x14ac:dyDescent="0.2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spans="2:55" ht="12.75" x14ac:dyDescent="0.2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spans="2:55" ht="12.75" x14ac:dyDescent="0.2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spans="2:55" ht="12.75" x14ac:dyDescent="0.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spans="2:55" ht="12.75" x14ac:dyDescent="0.2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spans="2:55" ht="12.75" x14ac:dyDescent="0.2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spans="2:55" ht="12.75" x14ac:dyDescent="0.2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spans="2:55" ht="12.75" x14ac:dyDescent="0.2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spans="2:55" ht="12.75" x14ac:dyDescent="0.2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spans="2:55" ht="12.75" x14ac:dyDescent="0.2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spans="2:55" ht="12.75" x14ac:dyDescent="0.2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spans="2:55" ht="12.75" x14ac:dyDescent="0.2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spans="2:55" ht="12.75" x14ac:dyDescent="0.2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spans="2:55" ht="12.75" x14ac:dyDescent="0.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2:55" ht="12.75" x14ac:dyDescent="0.2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spans="2:55" ht="12.75" x14ac:dyDescent="0.2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spans="2:55" ht="12.75" x14ac:dyDescent="0.2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spans="2:55" ht="12.75" x14ac:dyDescent="0.2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spans="2:55" ht="12.75" x14ac:dyDescent="0.2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spans="2:55" ht="12.75" x14ac:dyDescent="0.2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spans="2:55" ht="12.75" x14ac:dyDescent="0.2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spans="2:55" ht="12.75" x14ac:dyDescent="0.2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spans="2:55" ht="12.75" x14ac:dyDescent="0.2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spans="2:55" ht="12.75" x14ac:dyDescent="0.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spans="2:55" ht="12.75" x14ac:dyDescent="0.2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spans="2:55" ht="12.75" x14ac:dyDescent="0.2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spans="2:55" ht="12.75" x14ac:dyDescent="0.2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spans="2:55" ht="12.75" x14ac:dyDescent="0.2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spans="2:55" ht="12.75" x14ac:dyDescent="0.2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spans="2:55" ht="12.75" x14ac:dyDescent="0.2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spans="2:55" ht="12.75" x14ac:dyDescent="0.2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spans="2:55" ht="12.75" x14ac:dyDescent="0.2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spans="2:55" ht="12.75" x14ac:dyDescent="0.2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spans="2:55" ht="12.75" x14ac:dyDescent="0.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spans="2:55" ht="12.75" x14ac:dyDescent="0.2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spans="2:55" ht="12.75" x14ac:dyDescent="0.2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spans="2:55" ht="12.75" x14ac:dyDescent="0.2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spans="2:55" ht="12.75" x14ac:dyDescent="0.2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spans="2:55" ht="12.75" x14ac:dyDescent="0.2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spans="2:55" ht="12.75" x14ac:dyDescent="0.2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spans="2:55" ht="12.75" x14ac:dyDescent="0.2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spans="2:55" ht="12.75" x14ac:dyDescent="0.2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spans="2:55" ht="12.75" x14ac:dyDescent="0.2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spans="2:55" ht="12.75" x14ac:dyDescent="0.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spans="2:55" ht="12.75" x14ac:dyDescent="0.2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spans="2:55" ht="12.75" x14ac:dyDescent="0.2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spans="2:55" ht="12.75" x14ac:dyDescent="0.2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spans="2:55" ht="12.75" x14ac:dyDescent="0.2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spans="2:55" ht="12.75" x14ac:dyDescent="0.2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spans="2:55" ht="12.75" x14ac:dyDescent="0.2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spans="2:55" ht="12.75" x14ac:dyDescent="0.2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spans="2:55" ht="12.75" x14ac:dyDescent="0.2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  <row r="1001" spans="2:55" ht="12.75" x14ac:dyDescent="0.2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</row>
    <row r="1002" spans="2:55" ht="12.75" x14ac:dyDescent="0.2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</row>
    <row r="1003" spans="2:55" ht="12.75" x14ac:dyDescent="0.2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</row>
    <row r="1004" spans="2:55" ht="12.75" x14ac:dyDescent="0.2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</row>
    <row r="1005" spans="2:55" ht="12.75" x14ac:dyDescent="0.2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</row>
    <row r="1006" spans="2:55" ht="12.75" x14ac:dyDescent="0.2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</row>
    <row r="1007" spans="2:55" ht="12.75" x14ac:dyDescent="0.2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</row>
    <row r="1008" spans="2:55" ht="12.75" x14ac:dyDescent="0.2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</row>
    <row r="1009" spans="2:55" ht="12.75" x14ac:dyDescent="0.2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</row>
    <row r="1010" spans="2:55" ht="12.75" x14ac:dyDescent="0.2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</row>
    <row r="1011" spans="2:55" ht="12.75" x14ac:dyDescent="0.2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</row>
    <row r="1012" spans="2:55" ht="12.75" x14ac:dyDescent="0.2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</row>
    <row r="1013" spans="2:55" ht="12.75" x14ac:dyDescent="0.2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</row>
    <row r="1014" spans="2:55" ht="12.75" x14ac:dyDescent="0.2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</row>
    <row r="1015" spans="2:55" ht="12.75" x14ac:dyDescent="0.2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</row>
  </sheetData>
  <mergeCells count="21">
    <mergeCell ref="I47:J47"/>
    <mergeCell ref="B40:C41"/>
    <mergeCell ref="I40:J41"/>
    <mergeCell ref="A32:U35"/>
    <mergeCell ref="I21:J22"/>
    <mergeCell ref="P8:Q9"/>
    <mergeCell ref="P28:Q28"/>
    <mergeCell ref="A1:U4"/>
    <mergeCell ref="P21:Q22"/>
    <mergeCell ref="B8:C9"/>
    <mergeCell ref="I8:J9"/>
    <mergeCell ref="B21:C22"/>
    <mergeCell ref="B69:B70"/>
    <mergeCell ref="C69:C70"/>
    <mergeCell ref="D69:D70"/>
    <mergeCell ref="E69:E70"/>
    <mergeCell ref="B53:C54"/>
    <mergeCell ref="B60:C60"/>
    <mergeCell ref="A63:U66"/>
    <mergeCell ref="I53:J54"/>
    <mergeCell ref="I60:J6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8967C7"/>
    <outlinePr summaryBelow="0" summaryRight="0"/>
  </sheetPr>
  <dimension ref="A1:BA1004"/>
  <sheetViews>
    <sheetView zoomScaleNormal="100" workbookViewId="0">
      <selection activeCell="AD13" sqref="AD13"/>
    </sheetView>
  </sheetViews>
  <sheetFormatPr baseColWidth="10" defaultColWidth="14.42578125" defaultRowHeight="15.75" customHeight="1" x14ac:dyDescent="0.2"/>
  <cols>
    <col min="1" max="1" width="2.7109375" style="6" customWidth="1"/>
    <col min="2" max="2" width="7.28515625" customWidth="1"/>
    <col min="3" max="3" width="5.28515625" customWidth="1"/>
    <col min="4" max="4" width="5.7109375" customWidth="1"/>
    <col min="5" max="5" width="4.42578125" customWidth="1"/>
    <col min="6" max="6" width="2.7109375" customWidth="1"/>
    <col min="7" max="7" width="8.28515625" customWidth="1"/>
    <col min="8" max="8" width="7.28515625" customWidth="1"/>
    <col min="9" max="9" width="9.7109375" customWidth="1"/>
    <col min="10" max="10" width="7.85546875" customWidth="1"/>
    <col min="11" max="11" width="8.140625" customWidth="1"/>
    <col min="12" max="12" width="7.7109375" customWidth="1"/>
    <col min="13" max="13" width="7.85546875" customWidth="1"/>
    <col min="14" max="14" width="9.85546875" customWidth="1"/>
    <col min="15" max="15" width="8.85546875" customWidth="1"/>
    <col min="16" max="17" width="9.42578125" customWidth="1"/>
    <col min="18" max="18" width="9" customWidth="1"/>
    <col min="19" max="19" width="10.42578125" customWidth="1"/>
    <col min="20" max="20" width="9.5703125" customWidth="1"/>
    <col min="21" max="21" width="9.28515625" customWidth="1"/>
    <col min="22" max="22" width="9.42578125" customWidth="1"/>
    <col min="23" max="23" width="6.28515625" customWidth="1"/>
    <col min="24" max="24" width="5.42578125" customWidth="1"/>
    <col min="25" max="25" width="10.85546875" customWidth="1"/>
    <col min="26" max="26" width="9.28515625" customWidth="1"/>
    <col min="27" max="27" width="8.7109375" customWidth="1"/>
    <col min="29" max="29" width="9.28515625" customWidth="1"/>
  </cols>
  <sheetData>
    <row r="1" spans="1:53" s="8" customFormat="1" ht="12.75" customHeight="1" x14ac:dyDescent="0.2"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Q1" s="226"/>
      <c r="R1" s="226"/>
      <c r="S1" s="226"/>
      <c r="T1" s="226"/>
      <c r="U1" s="226"/>
      <c r="V1" s="226"/>
      <c r="W1" s="226"/>
      <c r="X1" s="226"/>
      <c r="Y1" s="226"/>
      <c r="Z1" s="226"/>
      <c r="AA1" s="226"/>
      <c r="AB1" s="226"/>
      <c r="AC1" s="226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</row>
    <row r="2" spans="1:53" s="8" customFormat="1" ht="12.75" customHeight="1" x14ac:dyDescent="0.2">
      <c r="B2" s="226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</row>
    <row r="3" spans="1:53" s="8" customFormat="1" ht="12" customHeight="1" x14ac:dyDescent="0.2">
      <c r="B3" s="226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</row>
    <row r="4" spans="1:53" s="8" customFormat="1" ht="10.5" customHeight="1" thickBot="1" x14ac:dyDescent="0.25">
      <c r="B4" s="226"/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  <c r="N4" s="226"/>
      <c r="O4" s="226"/>
      <c r="P4" s="226"/>
      <c r="Q4" s="226"/>
      <c r="R4" s="226"/>
      <c r="S4" s="226"/>
      <c r="T4" s="226"/>
      <c r="U4" s="226"/>
      <c r="V4" s="226"/>
      <c r="W4" s="226"/>
      <c r="X4" s="226"/>
      <c r="Y4" s="226"/>
      <c r="Z4" s="226"/>
      <c r="AA4" s="226"/>
      <c r="AB4" s="226"/>
      <c r="AC4" s="226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</row>
    <row r="5" spans="1:53" s="13" customFormat="1" ht="13.5" customHeight="1" thickBot="1" x14ac:dyDescent="0.25">
      <c r="B5" s="14"/>
      <c r="C5" s="14"/>
      <c r="D5" s="14"/>
      <c r="E5" s="14"/>
      <c r="F5" s="14"/>
      <c r="G5" s="14"/>
      <c r="H5" s="14"/>
      <c r="I5" s="14"/>
      <c r="J5" s="75"/>
      <c r="K5" s="14"/>
      <c r="L5" s="14"/>
      <c r="M5" s="42"/>
      <c r="N5" s="42"/>
      <c r="O5" s="42"/>
      <c r="P5" s="75" t="s">
        <v>64</v>
      </c>
      <c r="Q5" s="75"/>
      <c r="R5" s="46"/>
      <c r="S5" s="46"/>
      <c r="T5" s="46"/>
      <c r="U5" s="42"/>
      <c r="V5" s="14"/>
      <c r="W5" s="14"/>
      <c r="X5" s="14"/>
      <c r="Y5" s="14"/>
      <c r="Z5" s="14"/>
    </row>
    <row r="6" spans="1:53" ht="7.5" customHeight="1" x14ac:dyDescent="0.2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227" t="s">
        <v>52</v>
      </c>
      <c r="M6" s="228"/>
      <c r="N6" s="228"/>
      <c r="O6" s="228"/>
      <c r="P6" s="228"/>
      <c r="Q6" s="228"/>
      <c r="R6" s="228"/>
      <c r="S6" s="228"/>
      <c r="T6" s="228"/>
      <c r="U6" s="229"/>
      <c r="V6" s="13"/>
      <c r="W6" s="13"/>
      <c r="X6" s="14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</row>
    <row r="7" spans="1:53" ht="12.75" customHeight="1" x14ac:dyDescent="0.2">
      <c r="A7" s="13"/>
      <c r="B7" s="13"/>
      <c r="C7" s="13"/>
      <c r="D7" s="75"/>
      <c r="E7" s="13"/>
      <c r="F7" s="13"/>
      <c r="G7" s="13"/>
      <c r="H7" s="13"/>
      <c r="I7" s="13"/>
      <c r="J7" s="13"/>
      <c r="K7" s="13"/>
      <c r="L7" s="230"/>
      <c r="M7" s="231"/>
      <c r="N7" s="231"/>
      <c r="O7" s="231"/>
      <c r="P7" s="231"/>
      <c r="Q7" s="231"/>
      <c r="R7" s="231"/>
      <c r="S7" s="231"/>
      <c r="T7" s="231"/>
      <c r="U7" s="232"/>
      <c r="V7" s="13"/>
      <c r="W7" s="13"/>
      <c r="X7" s="14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</row>
    <row r="8" spans="1:53" ht="15.75" customHeight="1" x14ac:dyDescent="0.2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233" t="str">
        <f>'Game Data'!A1</f>
        <v>TeamName</v>
      </c>
      <c r="M8" s="234"/>
      <c r="N8" s="234"/>
      <c r="O8" s="234"/>
      <c r="P8" s="234"/>
      <c r="Q8" s="235" t="s">
        <v>56</v>
      </c>
      <c r="R8" s="234"/>
      <c r="S8" s="234"/>
      <c r="T8" s="234"/>
      <c r="U8" s="236"/>
      <c r="V8" s="13"/>
      <c r="W8" s="13"/>
      <c r="X8" s="14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</row>
    <row r="9" spans="1:53" ht="11.25" customHeight="1" x14ac:dyDescent="0.2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262" t="e">
        <f>SUM('Game Data'!AZ35:BD35)/SUM('Game Data'!AZ35:BI35)</f>
        <v>#DIV/0!</v>
      </c>
      <c r="M9" s="263"/>
      <c r="N9" s="263"/>
      <c r="O9" s="263"/>
      <c r="P9" s="264"/>
      <c r="Q9" s="268" t="e">
        <f>SUM('Game Data'!BE35:BI35)/SUM('Game Data'!AZ35:BI35)</f>
        <v>#DIV/0!</v>
      </c>
      <c r="R9" s="263"/>
      <c r="S9" s="263"/>
      <c r="T9" s="263"/>
      <c r="U9" s="269"/>
      <c r="V9" s="13"/>
      <c r="W9" s="13"/>
      <c r="X9" s="14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</row>
    <row r="10" spans="1:53" ht="17.25" customHeight="1" x14ac:dyDescent="0.2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265"/>
      <c r="M10" s="266"/>
      <c r="N10" s="266"/>
      <c r="O10" s="266"/>
      <c r="P10" s="267"/>
      <c r="Q10" s="270"/>
      <c r="R10" s="266"/>
      <c r="S10" s="266"/>
      <c r="T10" s="266"/>
      <c r="U10" s="271"/>
      <c r="V10" s="13"/>
      <c r="W10" s="13"/>
      <c r="X10" s="14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</row>
    <row r="11" spans="1:53" ht="18" customHeight="1" x14ac:dyDescent="0.2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78"/>
      <c r="M11" s="79"/>
      <c r="N11" s="79"/>
      <c r="O11" s="79"/>
      <c r="P11" s="80"/>
      <c r="Q11" s="81"/>
      <c r="R11" s="79"/>
      <c r="S11" s="79"/>
      <c r="T11" s="79"/>
      <c r="U11" s="82"/>
      <c r="V11" s="46"/>
      <c r="W11" s="13"/>
      <c r="X11" s="14"/>
      <c r="Y11" s="14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</row>
    <row r="12" spans="1:53" ht="22.5" customHeight="1" x14ac:dyDescent="0.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63" t="e">
        <f>'Game Data'!AZ35/SUM('Game Data'!AZ35:BD35)</f>
        <v>#DIV/0!</v>
      </c>
      <c r="M12" s="64" t="e">
        <f>'Game Data'!BA35/SUM('Game Data'!AZ35:BD35)</f>
        <v>#DIV/0!</v>
      </c>
      <c r="N12" s="65" t="e">
        <f>'Game Data'!BB35/SUM('Game Data'!AZ35:BD35)</f>
        <v>#DIV/0!</v>
      </c>
      <c r="O12" s="66" t="e">
        <f>'Game Data'!BC35/SUM('Game Data'!AZ35:BD35)</f>
        <v>#DIV/0!</v>
      </c>
      <c r="P12" s="67" t="e">
        <f>'Game Data'!BD35/SUM('Game Data'!AZ35:BD35)</f>
        <v>#DIV/0!</v>
      </c>
      <c r="Q12" s="68" t="e">
        <f>'Game Data'!BE35/SUM('Game Data'!BE35:BI35)</f>
        <v>#DIV/0!</v>
      </c>
      <c r="R12" s="69" t="e">
        <f>'Game Data'!BF35/SUM('Game Data'!BE35:BI35)</f>
        <v>#DIV/0!</v>
      </c>
      <c r="S12" s="70" t="e">
        <f>'Game Data'!BG35/SUM('Game Data'!BE35:BI35)</f>
        <v>#DIV/0!</v>
      </c>
      <c r="T12" s="71" t="e">
        <f>'Game Data'!BH35/SUM('Game Data'!BE35:BI35)</f>
        <v>#DIV/0!</v>
      </c>
      <c r="U12" s="72" t="e">
        <f>'Game Data'!BI35/SUM('Game Data'!BE35:BI35)</f>
        <v>#DIV/0!</v>
      </c>
      <c r="V12" s="13"/>
      <c r="W12" s="13"/>
      <c r="X12" s="14"/>
      <c r="Y12" s="14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</row>
    <row r="13" spans="1:53" ht="18.75" customHeight="1" thickBot="1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45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</row>
    <row r="14" spans="1:53" ht="23.25" customHeight="1" x14ac:dyDescent="0.2">
      <c r="A14" s="13"/>
      <c r="B14" s="13"/>
      <c r="C14" s="13"/>
      <c r="D14" s="13"/>
      <c r="E14" s="13"/>
      <c r="F14" s="13"/>
      <c r="G14" s="13"/>
      <c r="H14" s="13"/>
      <c r="I14" s="13"/>
      <c r="J14" s="227" t="s">
        <v>53</v>
      </c>
      <c r="K14" s="228"/>
      <c r="L14" s="228"/>
      <c r="M14" s="229"/>
      <c r="N14" s="14"/>
      <c r="O14" s="227" t="s">
        <v>54</v>
      </c>
      <c r="P14" s="228"/>
      <c r="Q14" s="228"/>
      <c r="R14" s="229"/>
      <c r="S14" s="14"/>
      <c r="T14" s="227" t="s">
        <v>55</v>
      </c>
      <c r="U14" s="228"/>
      <c r="V14" s="228"/>
      <c r="W14" s="229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</row>
    <row r="15" spans="1:53" ht="18" customHeight="1" x14ac:dyDescent="0.2">
      <c r="A15" s="13"/>
      <c r="B15" s="13"/>
      <c r="C15" s="13"/>
      <c r="D15" s="13"/>
      <c r="E15" s="13"/>
      <c r="F15" s="13"/>
      <c r="G15" s="13"/>
      <c r="H15" s="13"/>
      <c r="I15" s="13"/>
      <c r="J15" s="237" t="str">
        <f>'Game Data'!A1</f>
        <v>TeamName</v>
      </c>
      <c r="K15" s="297"/>
      <c r="L15" s="238" t="s">
        <v>56</v>
      </c>
      <c r="M15" s="296"/>
      <c r="N15" s="14"/>
      <c r="O15" s="237" t="str">
        <f>'Game Data'!A1</f>
        <v>TeamName</v>
      </c>
      <c r="P15" s="234"/>
      <c r="Q15" s="238" t="s">
        <v>56</v>
      </c>
      <c r="R15" s="236"/>
      <c r="S15" s="14"/>
      <c r="T15" s="237" t="str">
        <f>'Game Data'!A1</f>
        <v>TeamName</v>
      </c>
      <c r="U15" s="234"/>
      <c r="V15" s="238" t="s">
        <v>56</v>
      </c>
      <c r="W15" s="236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</row>
    <row r="16" spans="1:53" s="6" customFormat="1" ht="25.5" customHeight="1" thickBot="1" x14ac:dyDescent="0.25">
      <c r="A16" s="13"/>
      <c r="B16" s="13"/>
      <c r="C16" s="13"/>
      <c r="D16" s="13"/>
      <c r="E16" s="13"/>
      <c r="F16" s="295"/>
      <c r="G16" s="295"/>
      <c r="H16" s="13"/>
      <c r="I16" s="13"/>
      <c r="J16" s="299" t="e">
        <f>'Game Data'!BQ35/COUNT('Game Data'!BQ5:BQ34)</f>
        <v>#DIV/0!</v>
      </c>
      <c r="K16" s="300"/>
      <c r="L16" s="301" t="e">
        <f>'Game Data'!BR35/COUNT('Game Data'!BR5:BR34)</f>
        <v>#DIV/0!</v>
      </c>
      <c r="M16" s="302"/>
      <c r="N16" s="14"/>
      <c r="O16" s="303" t="e">
        <f>'Game Data'!BK35/SUM('Game Data'!BK35:BL35)</f>
        <v>#DIV/0!</v>
      </c>
      <c r="P16" s="304"/>
      <c r="Q16" s="305" t="e">
        <f>'Game Data'!BL35/SUM('Game Data'!BK35:BL35)</f>
        <v>#DIV/0!</v>
      </c>
      <c r="R16" s="306"/>
      <c r="S16" s="14"/>
      <c r="T16" s="307" t="e">
        <f>'Game Data'!BN35/SUM('Game Data'!BN35:BO35)</f>
        <v>#DIV/0!</v>
      </c>
      <c r="U16" s="308"/>
      <c r="V16" s="309" t="e">
        <f>'Game Data'!BO35/SUM('Game Data'!BN35:BO35)</f>
        <v>#DIV/0!</v>
      </c>
      <c r="W16" s="310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</row>
    <row r="17" spans="1:53" s="13" customFormat="1" ht="30" x14ac:dyDescent="0.2">
      <c r="F17" s="14"/>
      <c r="G17" s="14"/>
      <c r="H17" s="14"/>
      <c r="I17" s="14"/>
      <c r="J17" s="14"/>
      <c r="K17" s="14"/>
      <c r="L17" s="14"/>
      <c r="M17" s="43"/>
      <c r="N17" s="44"/>
      <c r="O17" s="44"/>
      <c r="P17" s="44"/>
      <c r="Q17" s="44"/>
      <c r="R17" s="46"/>
      <c r="S17" s="46"/>
      <c r="T17" s="46"/>
      <c r="U17" s="42"/>
      <c r="V17" s="14"/>
    </row>
    <row r="18" spans="1:53" s="8" customFormat="1" ht="12.75" customHeight="1" x14ac:dyDescent="0.2">
      <c r="B18" s="298"/>
      <c r="C18" s="298"/>
      <c r="D18" s="298"/>
      <c r="E18" s="298"/>
      <c r="F18" s="298"/>
      <c r="G18" s="298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29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</row>
    <row r="19" spans="1:53" s="8" customFormat="1" ht="12.75" customHeight="1" x14ac:dyDescent="0.2"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298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</row>
    <row r="20" spans="1:53" s="8" customFormat="1" ht="12" customHeight="1" x14ac:dyDescent="0.2">
      <c r="B20" s="298"/>
      <c r="C20" s="298"/>
      <c r="D20" s="298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  <c r="Q20" s="298"/>
      <c r="R20" s="298"/>
      <c r="S20" s="298"/>
      <c r="T20" s="298"/>
      <c r="U20" s="298"/>
      <c r="V20" s="298"/>
      <c r="W20" s="298"/>
      <c r="X20" s="298"/>
      <c r="Y20" s="298"/>
      <c r="Z20" s="298"/>
      <c r="AA20" s="298"/>
      <c r="AB20" s="298"/>
      <c r="AC20" s="298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</row>
    <row r="21" spans="1:53" s="8" customFormat="1" ht="12.75" customHeight="1" x14ac:dyDescent="0.2">
      <c r="B21" s="298"/>
      <c r="C21" s="298"/>
      <c r="D21" s="298"/>
      <c r="E21" s="298"/>
      <c r="F21" s="298"/>
      <c r="G21" s="298"/>
      <c r="H21" s="298"/>
      <c r="I21" s="298"/>
      <c r="J21" s="298"/>
      <c r="K21" s="298"/>
      <c r="L21" s="298"/>
      <c r="M21" s="298"/>
      <c r="N21" s="298"/>
      <c r="O21" s="298"/>
      <c r="P21" s="298"/>
      <c r="Q21" s="298"/>
      <c r="R21" s="298"/>
      <c r="S21" s="298"/>
      <c r="T21" s="298"/>
      <c r="U21" s="298"/>
      <c r="V21" s="298"/>
      <c r="W21" s="298"/>
      <c r="X21" s="298"/>
      <c r="Y21" s="298"/>
      <c r="Z21" s="298"/>
      <c r="AA21" s="298"/>
      <c r="AB21" s="298"/>
      <c r="AC21" s="298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</row>
    <row r="22" spans="1:53" s="13" customFormat="1" ht="13.5" thickBot="1" x14ac:dyDescent="0.25">
      <c r="E22" s="14"/>
      <c r="F22" s="14"/>
      <c r="G22" s="14"/>
      <c r="H22" s="14"/>
      <c r="I22" s="14"/>
      <c r="J22" s="14"/>
      <c r="K22" s="14"/>
      <c r="L22" s="14"/>
      <c r="M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53" ht="12.75" customHeight="1" x14ac:dyDescent="0.2">
      <c r="A23" s="13"/>
      <c r="B23" s="239" t="s">
        <v>57</v>
      </c>
      <c r="C23" s="240"/>
      <c r="D23" s="240"/>
      <c r="E23" s="240"/>
      <c r="F23" s="240"/>
      <c r="G23" s="258" t="s">
        <v>6</v>
      </c>
      <c r="H23" s="228"/>
      <c r="I23" s="255"/>
      <c r="J23" s="258" t="s">
        <v>7</v>
      </c>
      <c r="K23" s="228"/>
      <c r="L23" s="240" t="s">
        <v>58</v>
      </c>
      <c r="M23" s="260"/>
      <c r="N23" s="260"/>
      <c r="O23" s="228" t="s">
        <v>32</v>
      </c>
      <c r="P23" s="228"/>
      <c r="Q23" s="255"/>
      <c r="R23" s="258" t="s">
        <v>33</v>
      </c>
      <c r="S23" s="228"/>
      <c r="T23" s="255"/>
      <c r="U23" s="258" t="s">
        <v>34</v>
      </c>
      <c r="V23" s="228"/>
      <c r="W23" s="255"/>
      <c r="X23" s="258" t="s">
        <v>35</v>
      </c>
      <c r="Y23" s="228"/>
      <c r="Z23" s="255"/>
      <c r="AA23" s="258" t="s">
        <v>36</v>
      </c>
      <c r="AB23" s="228"/>
      <c r="AC23" s="229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</row>
    <row r="24" spans="1:53" ht="12.75" customHeight="1" x14ac:dyDescent="0.2">
      <c r="A24" s="13"/>
      <c r="B24" s="241"/>
      <c r="C24" s="242"/>
      <c r="D24" s="242"/>
      <c r="E24" s="242"/>
      <c r="F24" s="242"/>
      <c r="G24" s="259"/>
      <c r="H24" s="256"/>
      <c r="I24" s="257"/>
      <c r="J24" s="259"/>
      <c r="K24" s="256"/>
      <c r="L24" s="261"/>
      <c r="M24" s="261"/>
      <c r="N24" s="261"/>
      <c r="O24" s="256"/>
      <c r="P24" s="256"/>
      <c r="Q24" s="257"/>
      <c r="R24" s="259"/>
      <c r="S24" s="256"/>
      <c r="T24" s="257"/>
      <c r="U24" s="259"/>
      <c r="V24" s="256"/>
      <c r="W24" s="257"/>
      <c r="X24" s="259"/>
      <c r="Y24" s="256"/>
      <c r="Z24" s="257"/>
      <c r="AA24" s="259"/>
      <c r="AB24" s="256"/>
      <c r="AC24" s="272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</row>
    <row r="25" spans="1:53" ht="12.75" customHeight="1" x14ac:dyDescent="0.2">
      <c r="A25" s="13"/>
      <c r="B25" s="243" t="e">
        <f>SUM('Game Data'!AX5:AX34)/COUNT('Game Data'!AX5:AX34)</f>
        <v>#DIV/0!</v>
      </c>
      <c r="C25" s="244"/>
      <c r="D25" s="244"/>
      <c r="E25" s="244"/>
      <c r="F25" s="245"/>
      <c r="G25" s="249" t="e">
        <f>'Game Data'!AS35/'Game Data'!BT36</f>
        <v>#DIV/0!</v>
      </c>
      <c r="H25" s="250"/>
      <c r="I25" s="251"/>
      <c r="J25" s="249" t="e">
        <f>'Game Data'!AT35/'Game Data'!BT36</f>
        <v>#DIV/0!</v>
      </c>
      <c r="K25" s="251"/>
      <c r="L25" s="249" t="e">
        <f>G25/J16</f>
        <v>#DIV/0!</v>
      </c>
      <c r="M25" s="250"/>
      <c r="N25" s="251"/>
      <c r="O25" s="273" t="e">
        <f>'Game Data'!BU35/'Game Data'!BU36</f>
        <v>#DIV/0!</v>
      </c>
      <c r="P25" s="274"/>
      <c r="Q25" s="275"/>
      <c r="R25" s="273" t="e">
        <f>'Game Data'!BV35/'Game Data'!BV36</f>
        <v>#DIV/0!</v>
      </c>
      <c r="S25" s="274"/>
      <c r="T25" s="275"/>
      <c r="U25" s="273" t="e">
        <f>'Game Data'!BW35/'Game Data'!BW36</f>
        <v>#DIV/0!</v>
      </c>
      <c r="V25" s="274"/>
      <c r="W25" s="275"/>
      <c r="X25" s="273" t="e">
        <f>'Game Data'!BX35/'Game Data'!BX36</f>
        <v>#DIV/0!</v>
      </c>
      <c r="Y25" s="274"/>
      <c r="Z25" s="275"/>
      <c r="AA25" s="273" t="e">
        <f>'Game Data'!BT35/'Game Data'!BT36</f>
        <v>#DIV/0!</v>
      </c>
      <c r="AB25" s="274"/>
      <c r="AC25" s="279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</row>
    <row r="26" spans="1:53" ht="12.75" customHeight="1" thickBot="1" x14ac:dyDescent="0.25">
      <c r="A26" s="13"/>
      <c r="B26" s="246"/>
      <c r="C26" s="247"/>
      <c r="D26" s="247"/>
      <c r="E26" s="247"/>
      <c r="F26" s="248"/>
      <c r="G26" s="252"/>
      <c r="H26" s="253"/>
      <c r="I26" s="254"/>
      <c r="J26" s="252"/>
      <c r="K26" s="254"/>
      <c r="L26" s="252"/>
      <c r="M26" s="253"/>
      <c r="N26" s="254"/>
      <c r="O26" s="276"/>
      <c r="P26" s="277"/>
      <c r="Q26" s="278"/>
      <c r="R26" s="276"/>
      <c r="S26" s="277"/>
      <c r="T26" s="278"/>
      <c r="U26" s="276"/>
      <c r="V26" s="277"/>
      <c r="W26" s="278"/>
      <c r="X26" s="276"/>
      <c r="Y26" s="277"/>
      <c r="Z26" s="278"/>
      <c r="AA26" s="276"/>
      <c r="AB26" s="277"/>
      <c r="AC26" s="280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</row>
    <row r="27" spans="1:53" s="13" customFormat="1" ht="12.75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53" s="13" customFormat="1" ht="12.75" x14ac:dyDescent="0.2">
      <c r="E28" s="14"/>
      <c r="F28" s="14"/>
      <c r="G28" s="14"/>
      <c r="H28" s="14"/>
      <c r="I28" s="14"/>
      <c r="J28" s="14"/>
      <c r="K28" s="14"/>
      <c r="L28" s="14"/>
      <c r="M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53" s="13" customFormat="1" ht="13.5" thickBot="1" x14ac:dyDescent="0.25">
      <c r="E29" s="14"/>
      <c r="F29" s="14"/>
      <c r="G29" s="14"/>
      <c r="H29" s="14"/>
      <c r="I29" s="14"/>
      <c r="J29" s="14"/>
      <c r="K29" s="14"/>
      <c r="L29" s="14"/>
      <c r="M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53" ht="12.75" customHeight="1" x14ac:dyDescent="0.2">
      <c r="A30" s="13"/>
      <c r="B30" s="13"/>
      <c r="C30" s="13"/>
      <c r="D30" s="13"/>
      <c r="E30" s="13"/>
      <c r="F30" s="13"/>
      <c r="G30" s="285" t="s">
        <v>59</v>
      </c>
      <c r="H30" s="286"/>
      <c r="I30" s="287"/>
      <c r="J30" s="13"/>
      <c r="K30" s="13"/>
      <c r="P30" s="13"/>
      <c r="Q30" s="14"/>
      <c r="R30" s="285" t="s">
        <v>60</v>
      </c>
      <c r="S30" s="286"/>
      <c r="T30" s="286"/>
      <c r="U30" s="287"/>
      <c r="V30" s="14"/>
      <c r="W30" s="14"/>
      <c r="X30" s="14"/>
      <c r="Y30" s="14"/>
      <c r="Z30" s="14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</row>
    <row r="31" spans="1:53" ht="12.75" customHeight="1" x14ac:dyDescent="0.2">
      <c r="A31" s="13"/>
      <c r="B31" s="13"/>
      <c r="C31" s="13"/>
      <c r="D31" s="13"/>
      <c r="E31" s="13"/>
      <c r="F31" s="13"/>
      <c r="G31" s="288"/>
      <c r="H31" s="289"/>
      <c r="I31" s="290"/>
      <c r="J31" s="13"/>
      <c r="K31" s="13"/>
      <c r="P31" s="13"/>
      <c r="Q31" s="14"/>
      <c r="R31" s="288"/>
      <c r="S31" s="289"/>
      <c r="T31" s="289"/>
      <c r="U31" s="290"/>
      <c r="V31" s="14"/>
      <c r="W31" s="14"/>
      <c r="X31" s="14"/>
      <c r="Y31" s="14"/>
      <c r="Z31" s="14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</row>
    <row r="32" spans="1:53" ht="18" customHeight="1" x14ac:dyDescent="0.25">
      <c r="A32" s="13"/>
      <c r="B32" s="13"/>
      <c r="C32" s="13"/>
      <c r="D32" s="13"/>
      <c r="E32" s="13"/>
      <c r="F32" s="13"/>
      <c r="G32" s="281" t="s">
        <v>16</v>
      </c>
      <c r="H32" s="282"/>
      <c r="I32" s="48">
        <f>COUNTIF('Game Data'!D5:D34, "WIN")</f>
        <v>0</v>
      </c>
      <c r="J32" s="13"/>
      <c r="K32" s="13"/>
      <c r="P32" s="13"/>
      <c r="Q32" s="14"/>
      <c r="R32" s="291" t="s">
        <v>38</v>
      </c>
      <c r="S32" s="292"/>
      <c r="T32" s="292"/>
      <c r="U32" s="50">
        <f>COUNTIFS('Game Data'!B5:B34,"BLUE",'Game Data'!D5:D34,"WIN")</f>
        <v>0</v>
      </c>
      <c r="V32" s="14"/>
      <c r="W32" s="14"/>
      <c r="X32" s="14"/>
      <c r="Y32" s="14"/>
      <c r="Z32" s="14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</row>
    <row r="33" spans="1:47" ht="18.75" thickBot="1" x14ac:dyDescent="0.3">
      <c r="A33" s="13"/>
      <c r="B33" s="13"/>
      <c r="C33" s="13"/>
      <c r="D33" s="13"/>
      <c r="E33" s="13"/>
      <c r="F33" s="13"/>
      <c r="G33" s="283" t="s">
        <v>15</v>
      </c>
      <c r="H33" s="284"/>
      <c r="I33" s="49">
        <f>COUNTIF('Game Data'!D5:D34, "LOSE")</f>
        <v>0</v>
      </c>
      <c r="J33" s="13"/>
      <c r="K33" s="13"/>
      <c r="P33" s="13"/>
      <c r="Q33" s="14"/>
      <c r="R33" s="293" t="s">
        <v>37</v>
      </c>
      <c r="S33" s="294"/>
      <c r="T33" s="294"/>
      <c r="U33" s="51">
        <f>COUNTIFS('Game Data'!B5:B34,"RED",'Game Data'!D5:D34,"WIN")</f>
        <v>0</v>
      </c>
      <c r="V33" s="14"/>
      <c r="W33" s="14"/>
      <c r="X33" s="14"/>
      <c r="Y33" s="14"/>
      <c r="Z33" s="14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</row>
    <row r="34" spans="1:47" ht="12.75" x14ac:dyDescent="0.2">
      <c r="A34" s="13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3"/>
      <c r="N34" s="13"/>
      <c r="O34" s="13"/>
      <c r="P34" s="13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</row>
    <row r="35" spans="1:47" ht="12.75" x14ac:dyDescent="0.2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3"/>
      <c r="O35" s="13"/>
      <c r="P35" s="13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</row>
    <row r="36" spans="1:47" ht="12.75" x14ac:dyDescent="0.2">
      <c r="A36" s="13"/>
      <c r="B36" s="13"/>
      <c r="C36" s="13"/>
      <c r="D36" s="13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</row>
    <row r="37" spans="1:47" ht="12.75" x14ac:dyDescent="0.2">
      <c r="A37" s="13"/>
      <c r="B37" s="13"/>
      <c r="C37" s="13"/>
      <c r="D37" s="13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</row>
    <row r="38" spans="1:47" ht="12.75" x14ac:dyDescent="0.2">
      <c r="A38" s="13"/>
      <c r="B38" s="14"/>
      <c r="C38" s="14"/>
      <c r="D38" s="14"/>
      <c r="E38" s="14"/>
      <c r="F38" s="14"/>
      <c r="G38" s="14"/>
      <c r="H38" s="14"/>
      <c r="I38" s="14"/>
      <c r="J38" s="14"/>
      <c r="K38" s="47"/>
      <c r="L38" s="14"/>
      <c r="M38" s="13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</row>
    <row r="39" spans="1:47" ht="12.75" x14ac:dyDescent="0.2">
      <c r="A39" s="13"/>
      <c r="B39" s="14"/>
      <c r="C39" s="14"/>
      <c r="D39" s="14"/>
      <c r="E39" s="14"/>
      <c r="F39" s="14"/>
      <c r="G39" s="14"/>
      <c r="H39" s="14"/>
      <c r="I39" s="14"/>
      <c r="J39" s="14"/>
      <c r="K39" s="47"/>
      <c r="L39" s="14"/>
      <c r="M39" s="13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</row>
    <row r="40" spans="1:47" ht="12.75" x14ac:dyDescent="0.2">
      <c r="A40" s="13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</row>
    <row r="41" spans="1:47" ht="12.75" x14ac:dyDescent="0.2">
      <c r="A41" s="13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</row>
    <row r="42" spans="1:47" ht="12.75" x14ac:dyDescent="0.2">
      <c r="A42" s="1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</row>
    <row r="43" spans="1:47" ht="12.75" x14ac:dyDescent="0.2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</row>
    <row r="44" spans="1:47" ht="12.75" x14ac:dyDescent="0.2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</row>
    <row r="45" spans="1:47" ht="12.75" x14ac:dyDescent="0.2">
      <c r="A45" s="1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</row>
    <row r="46" spans="1:47" ht="12.75" x14ac:dyDescent="0.2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</row>
    <row r="47" spans="1:47" ht="12.75" x14ac:dyDescent="0.2">
      <c r="A47" s="13"/>
      <c r="B47" s="14"/>
      <c r="C47" s="14"/>
      <c r="D47" s="14"/>
      <c r="E47" s="14"/>
      <c r="F47" s="14"/>
      <c r="G47" s="13"/>
      <c r="H47" s="13"/>
      <c r="I47" s="13"/>
      <c r="J47" s="13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</row>
    <row r="48" spans="1:47" ht="12.75" x14ac:dyDescent="0.2">
      <c r="A48" s="13"/>
      <c r="B48" s="14"/>
      <c r="C48" s="14"/>
      <c r="D48" s="14"/>
      <c r="E48" s="14"/>
      <c r="F48" s="14"/>
      <c r="G48" s="13"/>
      <c r="H48" s="13"/>
      <c r="I48" s="13"/>
      <c r="J48" s="13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</row>
    <row r="49" spans="1:47" ht="12.75" x14ac:dyDescent="0.2">
      <c r="A49" s="13"/>
      <c r="B49" s="14"/>
      <c r="C49" s="14"/>
      <c r="D49" s="14"/>
      <c r="E49" s="14"/>
      <c r="F49" s="14"/>
      <c r="G49" s="13"/>
      <c r="H49" s="13"/>
      <c r="I49" s="13"/>
      <c r="J49" s="13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</row>
    <row r="50" spans="1:47" ht="12.75" x14ac:dyDescent="0.2">
      <c r="A50" s="13"/>
      <c r="B50" s="14"/>
      <c r="C50" s="14"/>
      <c r="D50" s="14"/>
      <c r="E50" s="14"/>
      <c r="F50" s="14"/>
      <c r="G50" s="13"/>
      <c r="H50" s="13"/>
      <c r="I50" s="13"/>
      <c r="J50" s="13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</row>
    <row r="51" spans="1:47" ht="12.75" x14ac:dyDescent="0.2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</row>
    <row r="52" spans="1:47" ht="12.75" x14ac:dyDescent="0.2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</row>
    <row r="53" spans="1:47" ht="12.75" x14ac:dyDescent="0.2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</row>
    <row r="54" spans="1:47" ht="12.75" x14ac:dyDescent="0.2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</row>
    <row r="55" spans="1:47" ht="12.75" x14ac:dyDescent="0.2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</row>
    <row r="56" spans="1:47" ht="12.75" x14ac:dyDescent="0.2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</row>
    <row r="57" spans="1:47" ht="12.75" x14ac:dyDescent="0.2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</row>
    <row r="58" spans="1:47" ht="12.75" x14ac:dyDescent="0.2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</row>
    <row r="59" spans="1:47" ht="12.75" x14ac:dyDescent="0.2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</row>
    <row r="60" spans="1:47" ht="12.75" x14ac:dyDescent="0.2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</row>
    <row r="61" spans="1:47" ht="12.75" x14ac:dyDescent="0.2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</row>
    <row r="62" spans="1:47" ht="12.75" x14ac:dyDescent="0.2">
      <c r="A62" s="13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</row>
    <row r="63" spans="1:47" ht="12.75" x14ac:dyDescent="0.2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</row>
    <row r="64" spans="1:47" ht="12.75" x14ac:dyDescent="0.2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</row>
    <row r="65" spans="1:47" ht="12.75" x14ac:dyDescent="0.2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</row>
    <row r="66" spans="1:47" ht="12.75" x14ac:dyDescent="0.2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</row>
    <row r="67" spans="1:47" ht="12.75" x14ac:dyDescent="0.2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</row>
    <row r="68" spans="1:47" ht="12.75" x14ac:dyDescent="0.2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</row>
    <row r="69" spans="1:47" ht="12.75" x14ac:dyDescent="0.2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</row>
    <row r="70" spans="1:47" ht="12.75" x14ac:dyDescent="0.2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</row>
    <row r="71" spans="1:47" ht="12.75" x14ac:dyDescent="0.2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</row>
    <row r="72" spans="1:47" ht="12.75" x14ac:dyDescent="0.2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</row>
    <row r="73" spans="1:47" ht="12.75" x14ac:dyDescent="0.2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</row>
    <row r="74" spans="1:47" ht="12.75" x14ac:dyDescent="0.2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</row>
    <row r="75" spans="1:47" ht="12.75" x14ac:dyDescent="0.2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</row>
    <row r="76" spans="1:47" ht="12.75" x14ac:dyDescent="0.2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</row>
    <row r="77" spans="1:47" ht="12.75" x14ac:dyDescent="0.2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</row>
    <row r="78" spans="1:47" ht="12.75" x14ac:dyDescent="0.2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</row>
    <row r="79" spans="1:47" ht="12.75" x14ac:dyDescent="0.2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</row>
    <row r="80" spans="1:47" ht="12.75" x14ac:dyDescent="0.2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</row>
    <row r="81" spans="1:47" ht="12.75" x14ac:dyDescent="0.2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</row>
    <row r="82" spans="1:47" ht="12.75" x14ac:dyDescent="0.2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</row>
    <row r="83" spans="1:47" ht="12.75" x14ac:dyDescent="0.2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</row>
    <row r="84" spans="1:47" ht="12.75" x14ac:dyDescent="0.2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</row>
    <row r="85" spans="1:47" ht="12.75" x14ac:dyDescent="0.2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</row>
    <row r="86" spans="1:47" ht="12.75" x14ac:dyDescent="0.2">
      <c r="A86" s="13"/>
      <c r="B86" s="14"/>
      <c r="C86" s="47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</row>
    <row r="87" spans="1:47" ht="12.75" x14ac:dyDescent="0.2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</row>
    <row r="88" spans="1:47" ht="12.75" x14ac:dyDescent="0.2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</row>
    <row r="89" spans="1:47" ht="12.75" x14ac:dyDescent="0.2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</row>
    <row r="90" spans="1:47" ht="12.75" x14ac:dyDescent="0.2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</row>
    <row r="91" spans="1:47" ht="12.75" x14ac:dyDescent="0.2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</row>
    <row r="92" spans="1:47" ht="12.75" x14ac:dyDescent="0.2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</row>
    <row r="93" spans="1:47" ht="12.75" x14ac:dyDescent="0.2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</row>
    <row r="94" spans="1:47" ht="12.75" x14ac:dyDescent="0.2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</row>
    <row r="95" spans="1:47" ht="12.75" x14ac:dyDescent="0.2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</row>
    <row r="96" spans="1:47" ht="12.75" x14ac:dyDescent="0.2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</row>
    <row r="97" spans="1:47" ht="12.75" x14ac:dyDescent="0.2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</row>
    <row r="98" spans="1:47" ht="12.75" x14ac:dyDescent="0.2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</row>
    <row r="99" spans="1:47" ht="12.75" x14ac:dyDescent="0.2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</row>
    <row r="100" spans="1:47" ht="12.75" x14ac:dyDescent="0.2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</row>
    <row r="101" spans="1:47" ht="12.75" x14ac:dyDescent="0.2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</row>
    <row r="102" spans="1:47" ht="12.75" x14ac:dyDescent="0.2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</row>
    <row r="103" spans="1:47" ht="12.75" x14ac:dyDescent="0.2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</row>
    <row r="104" spans="1:47" ht="12.75" x14ac:dyDescent="0.2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</row>
    <row r="105" spans="1:47" ht="12.75" x14ac:dyDescent="0.2">
      <c r="A105" s="13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</row>
    <row r="106" spans="1:47" ht="12.75" x14ac:dyDescent="0.2">
      <c r="A106" s="13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</row>
    <row r="107" spans="1:47" ht="12.75" x14ac:dyDescent="0.2">
      <c r="A107" s="13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</row>
    <row r="108" spans="1:47" ht="12.75" x14ac:dyDescent="0.2">
      <c r="A108" s="13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</row>
    <row r="109" spans="1:47" ht="12.75" x14ac:dyDescent="0.2">
      <c r="A109" s="13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</row>
    <row r="110" spans="1:47" ht="12.75" x14ac:dyDescent="0.2">
      <c r="A110" s="13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</row>
    <row r="111" spans="1:47" ht="12.75" x14ac:dyDescent="0.2">
      <c r="A111" s="13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</row>
    <row r="112" spans="1:47" ht="12.75" x14ac:dyDescent="0.2">
      <c r="A112" s="13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</row>
    <row r="113" spans="1:47" ht="12.75" x14ac:dyDescent="0.2">
      <c r="A113" s="13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</row>
    <row r="114" spans="1:47" ht="12.75" x14ac:dyDescent="0.2">
      <c r="A114" s="13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</row>
    <row r="115" spans="1:47" ht="12.75" x14ac:dyDescent="0.2">
      <c r="A115" s="13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</row>
    <row r="116" spans="1:47" ht="12.75" x14ac:dyDescent="0.2">
      <c r="A116" s="13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</row>
    <row r="117" spans="1:47" ht="12.75" x14ac:dyDescent="0.2">
      <c r="A117" s="13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</row>
    <row r="118" spans="1:47" ht="12.75" x14ac:dyDescent="0.2">
      <c r="A118" s="13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</row>
    <row r="119" spans="1:47" ht="12.75" x14ac:dyDescent="0.2">
      <c r="A119" s="13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</row>
    <row r="120" spans="1:47" ht="12.75" x14ac:dyDescent="0.2">
      <c r="A120" s="13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</row>
    <row r="121" spans="1:47" ht="12.75" x14ac:dyDescent="0.2">
      <c r="A121" s="13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</row>
    <row r="122" spans="1:47" ht="12.75" x14ac:dyDescent="0.2">
      <c r="A122" s="13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</row>
    <row r="123" spans="1:47" ht="12.75" x14ac:dyDescent="0.2">
      <c r="A123" s="13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</row>
    <row r="124" spans="1:47" ht="12.75" x14ac:dyDescent="0.2">
      <c r="A124" s="13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</row>
    <row r="125" spans="1:47" ht="12.75" x14ac:dyDescent="0.2">
      <c r="A125" s="13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</row>
    <row r="126" spans="1:47" ht="12.75" x14ac:dyDescent="0.2">
      <c r="A126" s="13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</row>
    <row r="127" spans="1:47" ht="12.75" x14ac:dyDescent="0.2">
      <c r="A127" s="13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</row>
    <row r="128" spans="1:47" ht="12.75" x14ac:dyDescent="0.2">
      <c r="A128" s="13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</row>
    <row r="129" spans="1:47" ht="12.75" x14ac:dyDescent="0.2">
      <c r="A129" s="13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</row>
    <row r="130" spans="1:47" ht="12.75" x14ac:dyDescent="0.2">
      <c r="A130" s="13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</row>
    <row r="131" spans="1:47" ht="12.75" x14ac:dyDescent="0.2">
      <c r="A131" s="13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</row>
    <row r="132" spans="1:47" ht="12.75" x14ac:dyDescent="0.2">
      <c r="A132" s="13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</row>
    <row r="133" spans="1:47" ht="12.75" x14ac:dyDescent="0.2">
      <c r="A133" s="13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</row>
    <row r="134" spans="1:47" ht="12.75" x14ac:dyDescent="0.2">
      <c r="A134" s="13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</row>
    <row r="135" spans="1:47" ht="12.75" x14ac:dyDescent="0.2">
      <c r="A135" s="13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</row>
    <row r="136" spans="1:47" ht="12.75" x14ac:dyDescent="0.2">
      <c r="A136" s="13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</row>
    <row r="137" spans="1:47" ht="12.75" x14ac:dyDescent="0.2">
      <c r="A137" s="13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</row>
    <row r="138" spans="1:47" ht="12.75" x14ac:dyDescent="0.2">
      <c r="A138" s="13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</row>
    <row r="139" spans="1:47" ht="12.75" x14ac:dyDescent="0.2">
      <c r="A139" s="13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</row>
    <row r="140" spans="1:47" ht="12.75" x14ac:dyDescent="0.2">
      <c r="A140" s="13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</row>
    <row r="141" spans="1:47" ht="12.75" x14ac:dyDescent="0.2">
      <c r="A141" s="13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</row>
    <row r="142" spans="1:47" ht="12.75" x14ac:dyDescent="0.2">
      <c r="A142" s="13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</row>
    <row r="143" spans="1:47" ht="12.75" x14ac:dyDescent="0.2">
      <c r="A143" s="13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</row>
    <row r="144" spans="1:47" ht="12.75" x14ac:dyDescent="0.2">
      <c r="A144" s="13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</row>
    <row r="145" spans="1:47" ht="12.75" x14ac:dyDescent="0.2">
      <c r="A145" s="13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</row>
    <row r="146" spans="1:47" ht="12.75" x14ac:dyDescent="0.2">
      <c r="A146" s="13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</row>
    <row r="147" spans="1:47" ht="12.75" x14ac:dyDescent="0.2">
      <c r="A147" s="13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</row>
    <row r="148" spans="1:47" ht="12.75" x14ac:dyDescent="0.2">
      <c r="A148" s="13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</row>
    <row r="149" spans="1:47" ht="12.75" x14ac:dyDescent="0.2">
      <c r="A149" s="13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</row>
    <row r="150" spans="1:47" ht="12.75" x14ac:dyDescent="0.2">
      <c r="A150" s="13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</row>
    <row r="151" spans="1:47" ht="12.75" x14ac:dyDescent="0.2">
      <c r="A151" s="13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</row>
    <row r="152" spans="1:47" ht="12.75" x14ac:dyDescent="0.2">
      <c r="A152" s="13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</row>
    <row r="153" spans="1:47" ht="12.75" x14ac:dyDescent="0.2">
      <c r="A153" s="13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</row>
    <row r="154" spans="1:47" ht="12.75" x14ac:dyDescent="0.2">
      <c r="A154" s="13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</row>
    <row r="155" spans="1:47" ht="12.75" x14ac:dyDescent="0.2">
      <c r="A155" s="13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</row>
    <row r="156" spans="1:47" ht="12.75" x14ac:dyDescent="0.2">
      <c r="A156" s="13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</row>
    <row r="157" spans="1:47" ht="12.75" x14ac:dyDescent="0.2">
      <c r="A157" s="13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</row>
    <row r="158" spans="1:47" ht="12.75" x14ac:dyDescent="0.2">
      <c r="A158" s="13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</row>
    <row r="159" spans="1:47" ht="12.75" x14ac:dyDescent="0.2">
      <c r="A159" s="13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</row>
    <row r="160" spans="1:47" ht="12.75" x14ac:dyDescent="0.2">
      <c r="A160" s="13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</row>
    <row r="161" spans="1:47" ht="12.75" x14ac:dyDescent="0.2">
      <c r="A161" s="13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</row>
    <row r="162" spans="1:47" ht="12.75" x14ac:dyDescent="0.2">
      <c r="A162" s="13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</row>
    <row r="163" spans="1:47" ht="12.75" x14ac:dyDescent="0.2">
      <c r="A163" s="13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</row>
    <row r="164" spans="1:47" ht="12.75" x14ac:dyDescent="0.2">
      <c r="A164" s="13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</row>
    <row r="165" spans="1:47" ht="12.75" x14ac:dyDescent="0.2">
      <c r="A165" s="13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</row>
    <row r="166" spans="1:47" ht="12.75" x14ac:dyDescent="0.2">
      <c r="A166" s="13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</row>
    <row r="167" spans="1:47" ht="12.75" x14ac:dyDescent="0.2">
      <c r="A167" s="13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</row>
    <row r="168" spans="1:47" ht="12.75" x14ac:dyDescent="0.2">
      <c r="A168" s="13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</row>
    <row r="169" spans="1:47" ht="12.75" x14ac:dyDescent="0.2">
      <c r="A169" s="13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</row>
    <row r="170" spans="1:47" ht="12.75" x14ac:dyDescent="0.2">
      <c r="A170" s="13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</row>
    <row r="171" spans="1:47" ht="12.75" x14ac:dyDescent="0.2">
      <c r="A171" s="13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</row>
    <row r="172" spans="1:47" ht="12.75" x14ac:dyDescent="0.2">
      <c r="A172" s="13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</row>
    <row r="173" spans="1:47" ht="12.75" x14ac:dyDescent="0.2">
      <c r="A173" s="13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</row>
    <row r="174" spans="1:47" ht="12.75" x14ac:dyDescent="0.2">
      <c r="A174" s="13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</row>
    <row r="175" spans="1:47" ht="12.75" x14ac:dyDescent="0.2">
      <c r="A175" s="13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</row>
    <row r="176" spans="1:47" ht="12.75" x14ac:dyDescent="0.2">
      <c r="A176" s="13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</row>
    <row r="177" spans="1:47" ht="12.75" x14ac:dyDescent="0.2">
      <c r="A177" s="13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</row>
    <row r="178" spans="1:47" ht="12.75" x14ac:dyDescent="0.2">
      <c r="A178" s="13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</row>
    <row r="179" spans="1:47" ht="12.75" x14ac:dyDescent="0.2">
      <c r="A179" s="13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</row>
    <row r="180" spans="1:47" ht="12.75" x14ac:dyDescent="0.2">
      <c r="A180" s="13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</row>
    <row r="181" spans="1:47" ht="12.75" x14ac:dyDescent="0.2">
      <c r="A181" s="13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</row>
    <row r="182" spans="1:47" ht="12.75" x14ac:dyDescent="0.2">
      <c r="A182" s="13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</row>
    <row r="183" spans="1:47" ht="12.75" x14ac:dyDescent="0.2">
      <c r="A183" s="13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</row>
    <row r="184" spans="1:47" ht="12.75" x14ac:dyDescent="0.2">
      <c r="A184" s="13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</row>
    <row r="185" spans="1:47" ht="12.75" x14ac:dyDescent="0.2">
      <c r="A185" s="13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</row>
    <row r="186" spans="1:47" ht="12.75" x14ac:dyDescent="0.2">
      <c r="A186" s="13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</row>
    <row r="187" spans="1:47" ht="12.75" x14ac:dyDescent="0.2">
      <c r="A187" s="13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</row>
    <row r="188" spans="1:47" ht="12.75" x14ac:dyDescent="0.2">
      <c r="A188" s="13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</row>
    <row r="189" spans="1:47" ht="12.75" x14ac:dyDescent="0.2">
      <c r="A189" s="13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</row>
    <row r="190" spans="1:47" ht="12.75" x14ac:dyDescent="0.2">
      <c r="A190" s="13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</row>
    <row r="191" spans="1:47" ht="12.75" x14ac:dyDescent="0.2">
      <c r="A191" s="13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</row>
    <row r="192" spans="1:47" ht="12.75" x14ac:dyDescent="0.2">
      <c r="A192" s="13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</row>
    <row r="193" spans="1:47" ht="12.75" x14ac:dyDescent="0.2">
      <c r="A193" s="13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</row>
    <row r="194" spans="1:47" ht="12.75" x14ac:dyDescent="0.2">
      <c r="A194" s="13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</row>
    <row r="195" spans="1:47" ht="12.75" x14ac:dyDescent="0.2">
      <c r="A195" s="13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</row>
    <row r="196" spans="1:47" ht="12.75" x14ac:dyDescent="0.2">
      <c r="A196" s="13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</row>
    <row r="197" spans="1:47" ht="12.75" x14ac:dyDescent="0.2">
      <c r="A197" s="13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</row>
    <row r="198" spans="1:47" ht="12.75" x14ac:dyDescent="0.2">
      <c r="A198" s="13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</row>
    <row r="199" spans="1:47" ht="12.75" x14ac:dyDescent="0.2">
      <c r="A199" s="13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</row>
    <row r="200" spans="1:47" ht="12.75" x14ac:dyDescent="0.2">
      <c r="A200" s="13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</row>
    <row r="201" spans="1:47" ht="12.75" x14ac:dyDescent="0.2">
      <c r="A201" s="13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</row>
    <row r="202" spans="1:47" ht="12.75" x14ac:dyDescent="0.2">
      <c r="A202" s="13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</row>
    <row r="203" spans="1:47" ht="12.75" x14ac:dyDescent="0.2">
      <c r="A203" s="13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</row>
    <row r="204" spans="1:47" ht="12.75" x14ac:dyDescent="0.2">
      <c r="A204" s="13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</row>
    <row r="205" spans="1:47" ht="12.75" x14ac:dyDescent="0.2">
      <c r="A205" s="13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</row>
    <row r="206" spans="1:47" ht="12.75" x14ac:dyDescent="0.2">
      <c r="A206" s="13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</row>
    <row r="207" spans="1:47" ht="12.75" x14ac:dyDescent="0.2">
      <c r="A207" s="13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</row>
    <row r="208" spans="1:47" ht="12.75" x14ac:dyDescent="0.2">
      <c r="A208" s="13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</row>
    <row r="209" spans="1:47" ht="12.75" x14ac:dyDescent="0.2">
      <c r="A209" s="13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</row>
    <row r="210" spans="1:47" ht="12.75" x14ac:dyDescent="0.2">
      <c r="A210" s="13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</row>
    <row r="211" spans="1:47" ht="12.75" x14ac:dyDescent="0.2">
      <c r="A211" s="13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</row>
    <row r="212" spans="1:47" ht="12.75" x14ac:dyDescent="0.2">
      <c r="A212" s="13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</row>
    <row r="213" spans="1:47" ht="12.75" x14ac:dyDescent="0.2">
      <c r="A213" s="13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</row>
    <row r="214" spans="1:47" ht="12.75" x14ac:dyDescent="0.2">
      <c r="A214" s="13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</row>
    <row r="215" spans="1:47" ht="12.75" x14ac:dyDescent="0.2">
      <c r="A215" s="13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</row>
    <row r="216" spans="1:47" ht="12.75" x14ac:dyDescent="0.2">
      <c r="A216" s="13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</row>
    <row r="217" spans="1:47" ht="12.75" x14ac:dyDescent="0.2">
      <c r="A217" s="13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</row>
    <row r="218" spans="1:47" ht="12.75" x14ac:dyDescent="0.2">
      <c r="A218" s="13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</row>
    <row r="219" spans="1:47" ht="12.75" x14ac:dyDescent="0.2">
      <c r="A219" s="13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</row>
    <row r="220" spans="1:47" ht="12.75" x14ac:dyDescent="0.2">
      <c r="A220" s="13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</row>
    <row r="221" spans="1:47" ht="12.75" x14ac:dyDescent="0.2">
      <c r="A221" s="13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</row>
    <row r="222" spans="1:47" ht="12.75" x14ac:dyDescent="0.2">
      <c r="A222" s="13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</row>
    <row r="223" spans="1:47" ht="12.75" x14ac:dyDescent="0.2">
      <c r="A223" s="13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</row>
    <row r="224" spans="1:47" ht="12.75" x14ac:dyDescent="0.2">
      <c r="A224" s="13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</row>
    <row r="225" spans="1:47" ht="12.75" x14ac:dyDescent="0.2">
      <c r="A225" s="13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</row>
    <row r="226" spans="1:47" ht="12.75" x14ac:dyDescent="0.2">
      <c r="A226" s="13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</row>
    <row r="227" spans="1:47" ht="12.75" x14ac:dyDescent="0.2">
      <c r="A227" s="13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</row>
    <row r="228" spans="1:47" ht="12.75" x14ac:dyDescent="0.2">
      <c r="A228" s="13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</row>
    <row r="229" spans="1:47" ht="12.75" x14ac:dyDescent="0.2">
      <c r="A229" s="13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</row>
    <row r="230" spans="1:47" ht="12.75" x14ac:dyDescent="0.2">
      <c r="A230" s="13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</row>
    <row r="231" spans="1:47" ht="12.75" x14ac:dyDescent="0.2">
      <c r="A231" s="13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</row>
    <row r="232" spans="1:47" ht="12.75" x14ac:dyDescent="0.2">
      <c r="A232" s="13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</row>
    <row r="233" spans="1:47" ht="12.75" x14ac:dyDescent="0.2">
      <c r="A233" s="13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</row>
    <row r="234" spans="1:47" ht="12.75" x14ac:dyDescent="0.2">
      <c r="A234" s="13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</row>
    <row r="235" spans="1:47" ht="12.75" x14ac:dyDescent="0.2">
      <c r="A235" s="13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</row>
    <row r="236" spans="1:47" ht="12.75" x14ac:dyDescent="0.2">
      <c r="A236" s="13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</row>
    <row r="237" spans="1:47" ht="12.75" x14ac:dyDescent="0.2">
      <c r="A237" s="13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</row>
    <row r="238" spans="1:47" ht="12.75" x14ac:dyDescent="0.2">
      <c r="A238" s="13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</row>
    <row r="239" spans="1:47" ht="12.75" x14ac:dyDescent="0.2">
      <c r="A239" s="13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</row>
    <row r="240" spans="1:47" ht="12.75" x14ac:dyDescent="0.2">
      <c r="A240" s="13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</row>
    <row r="241" spans="1:47" ht="12.75" x14ac:dyDescent="0.2">
      <c r="A241" s="13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</row>
    <row r="242" spans="1:47" ht="12.75" x14ac:dyDescent="0.2">
      <c r="A242" s="13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</row>
    <row r="243" spans="1:47" ht="12.75" x14ac:dyDescent="0.2">
      <c r="A243" s="13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</row>
    <row r="244" spans="1:47" ht="12.75" x14ac:dyDescent="0.2">
      <c r="A244" s="13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</row>
    <row r="245" spans="1:47" ht="12.75" x14ac:dyDescent="0.2">
      <c r="A245" s="13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</row>
    <row r="246" spans="1:47" ht="12.75" x14ac:dyDescent="0.2">
      <c r="A246" s="13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</row>
    <row r="247" spans="1:47" ht="12.75" x14ac:dyDescent="0.2">
      <c r="A247" s="13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</row>
    <row r="248" spans="1:47" ht="12.75" x14ac:dyDescent="0.2">
      <c r="A248" s="13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</row>
    <row r="249" spans="1:47" ht="12.75" x14ac:dyDescent="0.2">
      <c r="A249" s="13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</row>
    <row r="250" spans="1:47" ht="12.75" x14ac:dyDescent="0.2">
      <c r="A250" s="13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</row>
    <row r="251" spans="1:47" ht="12.75" x14ac:dyDescent="0.2">
      <c r="A251" s="13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</row>
    <row r="252" spans="1:47" ht="12.75" x14ac:dyDescent="0.2">
      <c r="A252" s="13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</row>
    <row r="253" spans="1:47" ht="12.75" x14ac:dyDescent="0.2">
      <c r="A253" s="13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</row>
    <row r="254" spans="1:47" ht="12.75" x14ac:dyDescent="0.2">
      <c r="A254" s="13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</row>
    <row r="255" spans="1:47" ht="12.75" x14ac:dyDescent="0.2">
      <c r="A255" s="13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</row>
    <row r="256" spans="1:47" ht="12.75" x14ac:dyDescent="0.2">
      <c r="A256" s="13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</row>
    <row r="257" spans="1:47" ht="12.75" x14ac:dyDescent="0.2">
      <c r="A257" s="13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</row>
    <row r="258" spans="1:47" ht="12.75" x14ac:dyDescent="0.2">
      <c r="A258" s="13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</row>
    <row r="259" spans="1:47" ht="12.75" x14ac:dyDescent="0.2">
      <c r="A259" s="13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</row>
    <row r="260" spans="1:47" ht="12.75" x14ac:dyDescent="0.2">
      <c r="A260" s="13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</row>
    <row r="261" spans="1:47" ht="12.75" x14ac:dyDescent="0.2">
      <c r="A261" s="13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</row>
    <row r="262" spans="1:47" ht="12.75" x14ac:dyDescent="0.2">
      <c r="A262" s="13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</row>
    <row r="263" spans="1:47" ht="12.75" x14ac:dyDescent="0.2">
      <c r="A263" s="13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</row>
    <row r="264" spans="1:47" ht="12.75" x14ac:dyDescent="0.2">
      <c r="A264" s="13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</row>
    <row r="265" spans="1:47" ht="12.75" x14ac:dyDescent="0.2">
      <c r="A265" s="13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</row>
    <row r="266" spans="1:47" ht="12.75" x14ac:dyDescent="0.2">
      <c r="A266" s="13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</row>
    <row r="267" spans="1:47" ht="12.75" x14ac:dyDescent="0.2">
      <c r="A267" s="13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</row>
    <row r="268" spans="1:47" ht="12.75" x14ac:dyDescent="0.2">
      <c r="A268" s="13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</row>
    <row r="269" spans="1:47" ht="12.75" x14ac:dyDescent="0.2">
      <c r="A269" s="13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</row>
    <row r="270" spans="1:47" ht="12.75" x14ac:dyDescent="0.2">
      <c r="A270" s="13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</row>
    <row r="271" spans="1:47" ht="12.75" x14ac:dyDescent="0.2">
      <c r="A271" s="13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</row>
    <row r="272" spans="1:47" ht="12.75" x14ac:dyDescent="0.2">
      <c r="A272" s="13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</row>
    <row r="273" spans="1:47" ht="12.75" x14ac:dyDescent="0.2">
      <c r="A273" s="13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</row>
    <row r="274" spans="1:47" ht="12.75" x14ac:dyDescent="0.2">
      <c r="A274" s="13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</row>
    <row r="275" spans="1:47" ht="12.75" x14ac:dyDescent="0.2">
      <c r="A275" s="13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</row>
    <row r="276" spans="1:47" ht="12.75" x14ac:dyDescent="0.2">
      <c r="A276" s="13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</row>
    <row r="277" spans="1:47" ht="12.75" x14ac:dyDescent="0.2">
      <c r="A277" s="13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</row>
    <row r="278" spans="1:47" ht="12.75" x14ac:dyDescent="0.2">
      <c r="A278" s="13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</row>
    <row r="279" spans="1:47" ht="12.75" x14ac:dyDescent="0.2">
      <c r="A279" s="13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</row>
    <row r="280" spans="1:47" ht="12.75" x14ac:dyDescent="0.2">
      <c r="A280" s="13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</row>
    <row r="281" spans="1:47" ht="12.75" x14ac:dyDescent="0.2">
      <c r="A281" s="13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</row>
    <row r="282" spans="1:47" ht="12.75" x14ac:dyDescent="0.2">
      <c r="A282" s="13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</row>
    <row r="283" spans="1:47" ht="12.75" x14ac:dyDescent="0.2">
      <c r="A283" s="13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</row>
    <row r="284" spans="1:47" ht="12.75" x14ac:dyDescent="0.2">
      <c r="A284" s="13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</row>
    <row r="285" spans="1:47" ht="12.75" x14ac:dyDescent="0.2">
      <c r="A285" s="13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</row>
    <row r="286" spans="1:47" ht="12.75" x14ac:dyDescent="0.2">
      <c r="A286" s="13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</row>
    <row r="287" spans="1:47" ht="12.75" x14ac:dyDescent="0.2">
      <c r="A287" s="13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</row>
    <row r="288" spans="1:47" ht="12.75" x14ac:dyDescent="0.2">
      <c r="A288" s="13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</row>
    <row r="289" spans="1:47" ht="12.75" x14ac:dyDescent="0.2">
      <c r="A289" s="13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</row>
    <row r="290" spans="1:47" ht="12.75" x14ac:dyDescent="0.2">
      <c r="A290" s="13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</row>
    <row r="291" spans="1:47" ht="12.75" x14ac:dyDescent="0.2">
      <c r="A291" s="13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</row>
    <row r="292" spans="1:47" ht="12.75" x14ac:dyDescent="0.2">
      <c r="A292" s="13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</row>
    <row r="293" spans="1:47" ht="12.75" x14ac:dyDescent="0.2">
      <c r="A293" s="13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</row>
    <row r="294" spans="1:47" ht="12.75" x14ac:dyDescent="0.2">
      <c r="A294" s="13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</row>
    <row r="295" spans="1:47" ht="12.75" x14ac:dyDescent="0.2">
      <c r="A295" s="13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</row>
    <row r="296" spans="1:47" ht="12.75" x14ac:dyDescent="0.2">
      <c r="A296" s="13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</row>
    <row r="297" spans="1:47" ht="12.75" x14ac:dyDescent="0.2">
      <c r="A297" s="13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</row>
    <row r="298" spans="1:47" ht="12.75" x14ac:dyDescent="0.2">
      <c r="A298" s="13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</row>
    <row r="299" spans="1:47" ht="12.75" x14ac:dyDescent="0.2">
      <c r="A299" s="13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</row>
    <row r="300" spans="1:47" ht="12.75" x14ac:dyDescent="0.2">
      <c r="A300" s="13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</row>
    <row r="301" spans="1:47" ht="12.75" x14ac:dyDescent="0.2">
      <c r="A301" s="13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</row>
    <row r="302" spans="1:47" ht="12.75" x14ac:dyDescent="0.2">
      <c r="A302" s="13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</row>
    <row r="303" spans="1:47" ht="12.75" x14ac:dyDescent="0.2">
      <c r="A303" s="13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</row>
    <row r="304" spans="1:47" ht="12.75" x14ac:dyDescent="0.2">
      <c r="A304" s="13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</row>
    <row r="305" spans="1:47" ht="12.75" x14ac:dyDescent="0.2">
      <c r="A305" s="13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</row>
    <row r="306" spans="1:47" ht="12.75" x14ac:dyDescent="0.2">
      <c r="A306" s="13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</row>
    <row r="307" spans="1:47" ht="12.75" x14ac:dyDescent="0.2">
      <c r="A307" s="13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</row>
    <row r="308" spans="1:47" ht="12.75" x14ac:dyDescent="0.2">
      <c r="A308" s="13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</row>
    <row r="309" spans="1:47" ht="12.75" x14ac:dyDescent="0.2">
      <c r="A309" s="13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</row>
    <row r="310" spans="1:47" ht="12.75" x14ac:dyDescent="0.2">
      <c r="A310" s="13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</row>
    <row r="311" spans="1:47" ht="12.75" x14ac:dyDescent="0.2">
      <c r="A311" s="13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</row>
    <row r="312" spans="1:47" ht="12.75" x14ac:dyDescent="0.2">
      <c r="A312" s="13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</row>
    <row r="313" spans="1:47" ht="12.75" x14ac:dyDescent="0.2">
      <c r="A313" s="13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</row>
    <row r="314" spans="1:47" ht="12.75" x14ac:dyDescent="0.2">
      <c r="A314" s="13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</row>
    <row r="315" spans="1:47" ht="12.75" x14ac:dyDescent="0.2">
      <c r="A315" s="13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</row>
    <row r="316" spans="1:47" ht="12.75" x14ac:dyDescent="0.2">
      <c r="A316" s="13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</row>
    <row r="317" spans="1:47" ht="12.75" x14ac:dyDescent="0.2">
      <c r="A317" s="13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</row>
    <row r="318" spans="1:47" ht="12.75" x14ac:dyDescent="0.2">
      <c r="A318" s="13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</row>
    <row r="319" spans="1:47" ht="12.75" x14ac:dyDescent="0.2">
      <c r="A319" s="13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</row>
    <row r="320" spans="1:47" ht="12.75" x14ac:dyDescent="0.2">
      <c r="A320" s="13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</row>
    <row r="321" spans="1:47" ht="12.75" x14ac:dyDescent="0.2">
      <c r="A321" s="13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</row>
    <row r="322" spans="1:47" ht="12.75" x14ac:dyDescent="0.2">
      <c r="A322" s="13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</row>
    <row r="323" spans="1:47" ht="12.75" x14ac:dyDescent="0.2">
      <c r="A323" s="13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</row>
    <row r="324" spans="1:47" ht="12.75" x14ac:dyDescent="0.2">
      <c r="A324" s="13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</row>
    <row r="325" spans="1:47" ht="12.75" x14ac:dyDescent="0.2">
      <c r="A325" s="13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</row>
    <row r="326" spans="1:47" ht="12.75" x14ac:dyDescent="0.2">
      <c r="A326" s="13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</row>
    <row r="327" spans="1:47" ht="12.75" x14ac:dyDescent="0.2">
      <c r="A327" s="13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</row>
    <row r="328" spans="1:47" ht="12.75" x14ac:dyDescent="0.2">
      <c r="A328" s="13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</row>
    <row r="329" spans="1:47" ht="12.75" x14ac:dyDescent="0.2">
      <c r="A329" s="13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</row>
    <row r="330" spans="1:47" ht="12.75" x14ac:dyDescent="0.2">
      <c r="A330" s="13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</row>
    <row r="331" spans="1:47" ht="12.75" x14ac:dyDescent="0.2">
      <c r="A331" s="13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</row>
    <row r="332" spans="1:47" ht="12.75" x14ac:dyDescent="0.2">
      <c r="A332" s="13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</row>
    <row r="333" spans="1:47" ht="12.75" x14ac:dyDescent="0.2">
      <c r="A333" s="13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</row>
    <row r="334" spans="1:47" ht="12.75" x14ac:dyDescent="0.2">
      <c r="A334" s="13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</row>
    <row r="335" spans="1:47" ht="12.75" x14ac:dyDescent="0.2">
      <c r="A335" s="13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</row>
    <row r="336" spans="1:47" ht="12.75" x14ac:dyDescent="0.2">
      <c r="A336" s="13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</row>
    <row r="337" spans="1:47" ht="12.75" x14ac:dyDescent="0.2">
      <c r="A337" s="13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</row>
    <row r="338" spans="1:47" ht="12.75" x14ac:dyDescent="0.2">
      <c r="A338" s="13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</row>
    <row r="339" spans="1:47" ht="12.75" x14ac:dyDescent="0.2">
      <c r="A339" s="13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</row>
    <row r="340" spans="1:47" ht="12.75" x14ac:dyDescent="0.2">
      <c r="A340" s="13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</row>
    <row r="341" spans="1:47" ht="12.75" x14ac:dyDescent="0.2">
      <c r="A341" s="13"/>
      <c r="B341" s="14"/>
      <c r="C341" s="14"/>
      <c r="D341" s="14"/>
      <c r="E341" s="1"/>
      <c r="F341" s="1"/>
      <c r="G341" s="1"/>
      <c r="H341" s="1"/>
      <c r="I341" s="1"/>
      <c r="J341" s="1"/>
      <c r="K341" s="1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</row>
    <row r="342" spans="1:47" ht="12.75" x14ac:dyDescent="0.2">
      <c r="A342" s="13"/>
      <c r="B342" s="14"/>
      <c r="C342" s="14"/>
      <c r="D342" s="14"/>
      <c r="E342" s="1"/>
      <c r="F342" s="1"/>
      <c r="G342" s="1"/>
      <c r="H342" s="1"/>
      <c r="I342" s="1"/>
      <c r="J342" s="1"/>
      <c r="K342" s="1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</row>
    <row r="343" spans="1:47" ht="12.75" x14ac:dyDescent="0.2">
      <c r="A343" s="13"/>
      <c r="B343" s="14"/>
      <c r="C343" s="14"/>
      <c r="D343" s="14"/>
      <c r="E343" s="1"/>
      <c r="F343" s="1"/>
      <c r="G343" s="1"/>
      <c r="H343" s="1"/>
      <c r="I343" s="1"/>
      <c r="J343" s="1"/>
      <c r="K343" s="1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</row>
    <row r="344" spans="1:47" ht="12.75" x14ac:dyDescent="0.2">
      <c r="A344" s="13"/>
      <c r="B344" s="14"/>
      <c r="C344" s="14"/>
      <c r="D344" s="14"/>
      <c r="E344" s="1"/>
      <c r="F344" s="1"/>
      <c r="G344" s="1"/>
      <c r="H344" s="1"/>
      <c r="I344" s="1"/>
      <c r="J344" s="1"/>
      <c r="K344" s="1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</row>
    <row r="345" spans="1:47" ht="12.75" x14ac:dyDescent="0.2">
      <c r="A345" s="13"/>
      <c r="B345" s="14"/>
      <c r="C345" s="14"/>
      <c r="D345" s="14"/>
      <c r="E345" s="1"/>
      <c r="F345" s="1"/>
      <c r="G345" s="1"/>
      <c r="H345" s="1"/>
      <c r="I345" s="1"/>
      <c r="J345" s="1"/>
      <c r="K345" s="1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</row>
    <row r="346" spans="1:47" ht="12.75" x14ac:dyDescent="0.2">
      <c r="A346" s="13"/>
      <c r="B346" s="14"/>
      <c r="C346" s="14"/>
      <c r="D346" s="14"/>
      <c r="E346" s="1"/>
      <c r="F346" s="1"/>
      <c r="G346" s="1"/>
      <c r="H346" s="1"/>
      <c r="I346" s="1"/>
      <c r="J346" s="1"/>
      <c r="K346" s="1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</row>
    <row r="347" spans="1:47" ht="12.75" x14ac:dyDescent="0.2">
      <c r="A347" s="13"/>
      <c r="B347" s="14"/>
      <c r="C347" s="14"/>
      <c r="D347" s="14"/>
      <c r="E347" s="1"/>
      <c r="F347" s="1"/>
      <c r="G347" s="1"/>
      <c r="H347" s="1"/>
      <c r="I347" s="1"/>
      <c r="J347" s="1"/>
      <c r="K347" s="1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</row>
    <row r="348" spans="1:47" ht="12.75" x14ac:dyDescent="0.2">
      <c r="A348" s="13"/>
      <c r="B348" s="14"/>
      <c r="C348" s="14"/>
      <c r="D348" s="14"/>
      <c r="E348" s="1"/>
      <c r="F348" s="1"/>
      <c r="G348" s="1"/>
      <c r="H348" s="1"/>
      <c r="I348" s="1"/>
      <c r="J348" s="1"/>
      <c r="K348" s="1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</row>
    <row r="349" spans="1:47" ht="12.75" x14ac:dyDescent="0.2">
      <c r="A349" s="13"/>
      <c r="B349" s="14"/>
      <c r="C349" s="14"/>
      <c r="D349" s="14"/>
      <c r="E349" s="1"/>
      <c r="F349" s="1"/>
      <c r="G349" s="1"/>
      <c r="H349" s="1"/>
      <c r="I349" s="1"/>
      <c r="J349" s="1"/>
      <c r="K349" s="1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</row>
    <row r="350" spans="1:47" ht="12.75" x14ac:dyDescent="0.2">
      <c r="A350" s="13"/>
      <c r="B350" s="14"/>
      <c r="C350" s="14"/>
      <c r="D350" s="14"/>
      <c r="E350" s="1"/>
      <c r="F350" s="1"/>
      <c r="G350" s="1"/>
      <c r="H350" s="1"/>
      <c r="I350" s="1"/>
      <c r="J350" s="1"/>
      <c r="K350" s="1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</row>
    <row r="351" spans="1:47" ht="12.75" x14ac:dyDescent="0.2">
      <c r="A351" s="13"/>
      <c r="B351" s="14"/>
      <c r="C351" s="14"/>
      <c r="D351" s="14"/>
      <c r="E351" s="1"/>
      <c r="F351" s="1"/>
      <c r="G351" s="1"/>
      <c r="H351" s="1"/>
      <c r="I351" s="1"/>
      <c r="J351" s="1"/>
      <c r="K351" s="1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</row>
    <row r="352" spans="1:47" ht="12.75" x14ac:dyDescent="0.2">
      <c r="A352" s="13"/>
      <c r="B352" s="14"/>
      <c r="C352" s="14"/>
      <c r="D352" s="14"/>
      <c r="E352" s="1"/>
      <c r="F352" s="1"/>
      <c r="G352" s="1"/>
      <c r="H352" s="1"/>
      <c r="I352" s="1"/>
      <c r="J352" s="1"/>
      <c r="K352" s="1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</row>
    <row r="353" spans="1:47" ht="12.75" x14ac:dyDescent="0.2">
      <c r="A353" s="13"/>
      <c r="B353" s="14"/>
      <c r="C353" s="14"/>
      <c r="D353" s="14"/>
      <c r="E353" s="1"/>
      <c r="F353" s="1"/>
      <c r="G353" s="1"/>
      <c r="H353" s="1"/>
      <c r="I353" s="1"/>
      <c r="J353" s="1"/>
      <c r="K353" s="1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</row>
    <row r="354" spans="1:47" ht="12.75" x14ac:dyDescent="0.2">
      <c r="A354" s="13"/>
      <c r="B354" s="14"/>
      <c r="C354" s="14"/>
      <c r="D354" s="14"/>
      <c r="E354" s="1"/>
      <c r="F354" s="1"/>
      <c r="G354" s="1"/>
      <c r="H354" s="1"/>
      <c r="I354" s="1"/>
      <c r="J354" s="1"/>
      <c r="K354" s="1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</row>
    <row r="355" spans="1:47" ht="12.75" x14ac:dyDescent="0.2">
      <c r="A355" s="13"/>
      <c r="B355" s="14"/>
      <c r="C355" s="14"/>
      <c r="D355" s="14"/>
      <c r="E355" s="1"/>
      <c r="F355" s="1"/>
      <c r="G355" s="1"/>
      <c r="H355" s="1"/>
      <c r="I355" s="1"/>
      <c r="J355" s="1"/>
      <c r="K355" s="1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</row>
    <row r="356" spans="1:47" ht="12.75" x14ac:dyDescent="0.2">
      <c r="A356" s="13"/>
      <c r="B356" s="14"/>
      <c r="C356" s="14"/>
      <c r="D356" s="14"/>
      <c r="E356" s="1"/>
      <c r="F356" s="1"/>
      <c r="G356" s="1"/>
      <c r="H356" s="1"/>
      <c r="I356" s="1"/>
      <c r="J356" s="1"/>
      <c r="K356" s="1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</row>
    <row r="357" spans="1:47" ht="12.75" x14ac:dyDescent="0.2">
      <c r="A357" s="13"/>
      <c r="B357" s="14"/>
      <c r="C357" s="14"/>
      <c r="D357" s="14"/>
      <c r="E357" s="1"/>
      <c r="F357" s="1"/>
      <c r="G357" s="1"/>
      <c r="H357" s="1"/>
      <c r="I357" s="1"/>
      <c r="J357" s="1"/>
      <c r="K357" s="1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</row>
    <row r="358" spans="1:47" ht="12.75" x14ac:dyDescent="0.2">
      <c r="A358" s="13"/>
      <c r="B358" s="14"/>
      <c r="C358" s="14"/>
      <c r="D358" s="14"/>
      <c r="E358" s="1"/>
      <c r="F358" s="1"/>
      <c r="G358" s="1"/>
      <c r="H358" s="1"/>
      <c r="I358" s="1"/>
      <c r="J358" s="1"/>
      <c r="K358" s="1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</row>
    <row r="359" spans="1:47" ht="12.75" x14ac:dyDescent="0.2">
      <c r="A359" s="13"/>
      <c r="B359" s="14"/>
      <c r="C359" s="14"/>
      <c r="D359" s="14"/>
      <c r="E359" s="1"/>
      <c r="F359" s="1"/>
      <c r="G359" s="1"/>
      <c r="H359" s="1"/>
      <c r="I359" s="1"/>
      <c r="J359" s="1"/>
      <c r="K359" s="1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</row>
    <row r="360" spans="1:47" ht="12.75" x14ac:dyDescent="0.2">
      <c r="A360" s="13"/>
      <c r="B360" s="14"/>
      <c r="C360" s="14"/>
      <c r="D360" s="14"/>
      <c r="E360" s="1"/>
      <c r="F360" s="1"/>
      <c r="G360" s="1"/>
      <c r="H360" s="1"/>
      <c r="I360" s="1"/>
      <c r="J360" s="1"/>
      <c r="K360" s="1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</row>
    <row r="361" spans="1:47" ht="12.75" x14ac:dyDescent="0.2">
      <c r="A361" s="13"/>
      <c r="B361" s="14"/>
      <c r="C361" s="14"/>
      <c r="D361" s="14"/>
      <c r="E361" s="1"/>
      <c r="F361" s="1"/>
      <c r="G361" s="1"/>
      <c r="H361" s="1"/>
      <c r="I361" s="1"/>
      <c r="J361" s="1"/>
      <c r="K361" s="1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</row>
    <row r="362" spans="1:47" ht="12.75" x14ac:dyDescent="0.2">
      <c r="A362" s="13"/>
      <c r="B362" s="14"/>
      <c r="C362" s="14"/>
      <c r="D362" s="14"/>
      <c r="E362" s="1"/>
      <c r="F362" s="1"/>
      <c r="G362" s="1"/>
      <c r="H362" s="1"/>
      <c r="I362" s="1"/>
      <c r="J362" s="1"/>
      <c r="K362" s="1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</row>
    <row r="363" spans="1:47" ht="12.75" x14ac:dyDescent="0.2">
      <c r="A363" s="13"/>
      <c r="B363" s="14"/>
      <c r="C363" s="14"/>
      <c r="D363" s="14"/>
      <c r="E363" s="1"/>
      <c r="F363" s="1"/>
      <c r="G363" s="1"/>
      <c r="H363" s="1"/>
      <c r="I363" s="1"/>
      <c r="J363" s="1"/>
      <c r="K363" s="1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</row>
    <row r="364" spans="1:47" ht="12.75" x14ac:dyDescent="0.2">
      <c r="A364" s="13"/>
      <c r="B364" s="14"/>
      <c r="C364" s="14"/>
      <c r="D364" s="14"/>
      <c r="E364" s="1"/>
      <c r="F364" s="1"/>
      <c r="G364" s="1"/>
      <c r="H364" s="1"/>
      <c r="I364" s="1"/>
      <c r="J364" s="1"/>
      <c r="K364" s="1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</row>
    <row r="365" spans="1:47" ht="12.75" x14ac:dyDescent="0.2">
      <c r="A365" s="13"/>
      <c r="B365" s="14"/>
      <c r="C365" s="14"/>
      <c r="D365" s="14"/>
      <c r="E365" s="1"/>
      <c r="F365" s="1"/>
      <c r="G365" s="1"/>
      <c r="H365" s="1"/>
      <c r="I365" s="1"/>
      <c r="J365" s="1"/>
      <c r="K365" s="1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</row>
    <row r="366" spans="1:47" ht="12.75" x14ac:dyDescent="0.2">
      <c r="A366" s="13"/>
      <c r="B366" s="14"/>
      <c r="C366" s="14"/>
      <c r="D366" s="14"/>
      <c r="E366" s="1"/>
      <c r="F366" s="1"/>
      <c r="G366" s="1"/>
      <c r="H366" s="1"/>
      <c r="I366" s="1"/>
      <c r="J366" s="1"/>
      <c r="K366" s="1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</row>
    <row r="367" spans="1:47" ht="12.75" x14ac:dyDescent="0.2">
      <c r="A367" s="13"/>
      <c r="B367" s="14"/>
      <c r="C367" s="14"/>
      <c r="D367" s="14"/>
      <c r="E367" s="1"/>
      <c r="F367" s="1"/>
      <c r="G367" s="1"/>
      <c r="H367" s="1"/>
      <c r="I367" s="1"/>
      <c r="J367" s="1"/>
      <c r="K367" s="1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</row>
    <row r="368" spans="1:47" ht="12.75" x14ac:dyDescent="0.2">
      <c r="A368" s="13"/>
      <c r="B368" s="14"/>
      <c r="C368" s="14"/>
      <c r="D368" s="14"/>
      <c r="E368" s="1"/>
      <c r="F368" s="1"/>
      <c r="G368" s="1"/>
      <c r="H368" s="1"/>
      <c r="I368" s="1"/>
      <c r="J368" s="1"/>
      <c r="K368" s="1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</row>
    <row r="369" spans="1:47" ht="12.75" x14ac:dyDescent="0.2">
      <c r="A369" s="13"/>
      <c r="B369" s="14"/>
      <c r="C369" s="14"/>
      <c r="D369" s="14"/>
      <c r="E369" s="1"/>
      <c r="F369" s="1"/>
      <c r="G369" s="1"/>
      <c r="H369" s="1"/>
      <c r="I369" s="1"/>
      <c r="J369" s="1"/>
      <c r="K369" s="1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</row>
    <row r="370" spans="1:47" ht="12.75" x14ac:dyDescent="0.2">
      <c r="A370" s="13"/>
      <c r="B370" s="14"/>
      <c r="C370" s="14"/>
      <c r="D370" s="14"/>
      <c r="E370" s="1"/>
      <c r="F370" s="1"/>
      <c r="G370" s="1"/>
      <c r="H370" s="1"/>
      <c r="I370" s="1"/>
      <c r="J370" s="1"/>
      <c r="K370" s="1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</row>
    <row r="371" spans="1:47" ht="12.75" x14ac:dyDescent="0.2">
      <c r="A371" s="13"/>
      <c r="B371" s="14"/>
      <c r="C371" s="14"/>
      <c r="D371" s="14"/>
      <c r="E371" s="1"/>
      <c r="F371" s="1"/>
      <c r="G371" s="1"/>
      <c r="H371" s="1"/>
      <c r="I371" s="1"/>
      <c r="J371" s="1"/>
      <c r="K371" s="1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</row>
    <row r="372" spans="1:47" ht="12.75" x14ac:dyDescent="0.2">
      <c r="A372" s="13"/>
      <c r="B372" s="14"/>
      <c r="C372" s="14"/>
      <c r="D372" s="14"/>
      <c r="E372" s="1"/>
      <c r="F372" s="1"/>
      <c r="G372" s="1"/>
      <c r="H372" s="1"/>
      <c r="I372" s="1"/>
      <c r="J372" s="1"/>
      <c r="K372" s="1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</row>
    <row r="373" spans="1:47" ht="12.75" x14ac:dyDescent="0.2">
      <c r="A373" s="13"/>
      <c r="B373" s="14"/>
      <c r="C373" s="14"/>
      <c r="D373" s="14"/>
      <c r="E373" s="1"/>
      <c r="F373" s="1"/>
      <c r="G373" s="1"/>
      <c r="H373" s="1"/>
      <c r="I373" s="1"/>
      <c r="J373" s="1"/>
      <c r="K373" s="1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</row>
    <row r="374" spans="1:47" ht="12.75" x14ac:dyDescent="0.2">
      <c r="A374" s="13"/>
      <c r="B374" s="14"/>
      <c r="C374" s="14"/>
      <c r="D374" s="14"/>
      <c r="E374" s="1"/>
      <c r="F374" s="1"/>
      <c r="G374" s="1"/>
      <c r="H374" s="1"/>
      <c r="I374" s="1"/>
      <c r="J374" s="1"/>
      <c r="K374" s="1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</row>
    <row r="375" spans="1:47" ht="12.75" x14ac:dyDescent="0.2">
      <c r="A375" s="13"/>
      <c r="B375" s="14"/>
      <c r="C375" s="14"/>
      <c r="D375" s="14"/>
      <c r="E375" s="1"/>
      <c r="F375" s="1"/>
      <c r="G375" s="1"/>
      <c r="H375" s="1"/>
      <c r="I375" s="1"/>
      <c r="J375" s="1"/>
      <c r="K375" s="1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</row>
    <row r="376" spans="1:47" ht="12.75" x14ac:dyDescent="0.2">
      <c r="A376" s="13"/>
      <c r="B376" s="14"/>
      <c r="C376" s="14"/>
      <c r="D376" s="14"/>
      <c r="E376" s="1"/>
      <c r="F376" s="1"/>
      <c r="G376" s="1"/>
      <c r="H376" s="1"/>
      <c r="I376" s="1"/>
      <c r="J376" s="1"/>
      <c r="K376" s="1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</row>
    <row r="377" spans="1:47" ht="12.75" x14ac:dyDescent="0.2">
      <c r="A377" s="13"/>
      <c r="B377" s="14"/>
      <c r="C377" s="14"/>
      <c r="D377" s="14"/>
      <c r="E377" s="1"/>
      <c r="F377" s="1"/>
      <c r="G377" s="1"/>
      <c r="H377" s="1"/>
      <c r="I377" s="1"/>
      <c r="J377" s="1"/>
      <c r="K377" s="1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</row>
    <row r="378" spans="1:47" ht="12.75" x14ac:dyDescent="0.2">
      <c r="A378" s="13"/>
      <c r="B378" s="14"/>
      <c r="C378" s="14"/>
      <c r="D378" s="14"/>
      <c r="E378" s="1"/>
      <c r="F378" s="1"/>
      <c r="G378" s="1"/>
      <c r="H378" s="1"/>
      <c r="I378" s="1"/>
      <c r="J378" s="1"/>
      <c r="K378" s="1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</row>
    <row r="379" spans="1:47" ht="12.75" x14ac:dyDescent="0.2">
      <c r="A379" s="13"/>
      <c r="B379" s="14"/>
      <c r="C379" s="14"/>
      <c r="D379" s="14"/>
      <c r="E379" s="1"/>
      <c r="F379" s="1"/>
      <c r="G379" s="1"/>
      <c r="H379" s="1"/>
      <c r="I379" s="1"/>
      <c r="J379" s="1"/>
      <c r="K379" s="1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</row>
    <row r="380" spans="1:47" ht="12.75" x14ac:dyDescent="0.2">
      <c r="A380" s="13"/>
      <c r="B380" s="14"/>
      <c r="C380" s="14"/>
      <c r="D380" s="14"/>
      <c r="E380" s="1"/>
      <c r="F380" s="1"/>
      <c r="G380" s="1"/>
      <c r="H380" s="1"/>
      <c r="I380" s="1"/>
      <c r="J380" s="1"/>
      <c r="K380" s="1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</row>
    <row r="381" spans="1:47" ht="12.75" x14ac:dyDescent="0.2">
      <c r="A381" s="13"/>
      <c r="B381" s="14"/>
      <c r="C381" s="14"/>
      <c r="D381" s="14"/>
      <c r="E381" s="1"/>
      <c r="F381" s="1"/>
      <c r="G381" s="1"/>
      <c r="H381" s="1"/>
      <c r="I381" s="1"/>
      <c r="J381" s="1"/>
      <c r="K381" s="1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</row>
    <row r="382" spans="1:47" ht="12.75" x14ac:dyDescent="0.2">
      <c r="A382" s="13"/>
      <c r="B382" s="14"/>
      <c r="C382" s="14"/>
      <c r="D382" s="14"/>
      <c r="E382" s="1"/>
      <c r="F382" s="1"/>
      <c r="G382" s="1"/>
      <c r="H382" s="1"/>
      <c r="I382" s="1"/>
      <c r="J382" s="1"/>
      <c r="K382" s="1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</row>
    <row r="383" spans="1:47" ht="12.75" x14ac:dyDescent="0.2">
      <c r="A383" s="13"/>
      <c r="B383" s="14"/>
      <c r="C383" s="14"/>
      <c r="D383" s="14"/>
      <c r="E383" s="1"/>
      <c r="F383" s="1"/>
      <c r="G383" s="1"/>
      <c r="H383" s="1"/>
      <c r="I383" s="1"/>
      <c r="J383" s="1"/>
      <c r="K383" s="1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</row>
    <row r="384" spans="1:47" ht="12.75" x14ac:dyDescent="0.2">
      <c r="A384" s="13"/>
      <c r="B384" s="14"/>
      <c r="C384" s="14"/>
      <c r="D384" s="14"/>
      <c r="E384" s="1"/>
      <c r="F384" s="1"/>
      <c r="G384" s="1"/>
      <c r="H384" s="1"/>
      <c r="I384" s="1"/>
      <c r="J384" s="1"/>
      <c r="K384" s="1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</row>
    <row r="385" spans="1:47" ht="12.75" x14ac:dyDescent="0.2">
      <c r="A385" s="13"/>
      <c r="B385" s="14"/>
      <c r="C385" s="14"/>
      <c r="D385" s="14"/>
      <c r="E385" s="1"/>
      <c r="F385" s="1"/>
      <c r="G385" s="1"/>
      <c r="H385" s="1"/>
      <c r="I385" s="1"/>
      <c r="J385" s="1"/>
      <c r="K385" s="1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</row>
    <row r="386" spans="1:47" ht="12.75" x14ac:dyDescent="0.2">
      <c r="A386" s="13"/>
      <c r="B386" s="14"/>
      <c r="C386" s="14"/>
      <c r="D386" s="14"/>
      <c r="E386" s="1"/>
      <c r="F386" s="1"/>
      <c r="G386" s="1"/>
      <c r="H386" s="1"/>
      <c r="I386" s="1"/>
      <c r="J386" s="1"/>
      <c r="K386" s="1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</row>
    <row r="387" spans="1:47" ht="12.75" x14ac:dyDescent="0.2">
      <c r="A387" s="13"/>
      <c r="B387" s="14"/>
      <c r="C387" s="14"/>
      <c r="D387" s="14"/>
      <c r="E387" s="1"/>
      <c r="F387" s="1"/>
      <c r="G387" s="1"/>
      <c r="H387" s="1"/>
      <c r="I387" s="1"/>
      <c r="J387" s="1"/>
      <c r="K387" s="1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</row>
    <row r="388" spans="1:47" ht="12.75" x14ac:dyDescent="0.2">
      <c r="A388" s="13"/>
      <c r="B388" s="14"/>
      <c r="C388" s="14"/>
      <c r="D388" s="14"/>
      <c r="E388" s="1"/>
      <c r="F388" s="1"/>
      <c r="G388" s="1"/>
      <c r="H388" s="1"/>
      <c r="I388" s="1"/>
      <c r="J388" s="1"/>
      <c r="K388" s="1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</row>
    <row r="389" spans="1:47" ht="12.75" x14ac:dyDescent="0.2">
      <c r="A389" s="13"/>
      <c r="B389" s="14"/>
      <c r="C389" s="14"/>
      <c r="D389" s="14"/>
      <c r="E389" s="1"/>
      <c r="F389" s="1"/>
      <c r="G389" s="1"/>
      <c r="H389" s="1"/>
      <c r="I389" s="1"/>
      <c r="J389" s="1"/>
      <c r="K389" s="1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</row>
    <row r="390" spans="1:47" ht="12.75" x14ac:dyDescent="0.2">
      <c r="A390" s="13"/>
      <c r="B390" s="14"/>
      <c r="C390" s="14"/>
      <c r="D390" s="14"/>
      <c r="E390" s="1"/>
      <c r="F390" s="1"/>
      <c r="G390" s="1"/>
      <c r="H390" s="1"/>
      <c r="I390" s="1"/>
      <c r="J390" s="1"/>
      <c r="K390" s="1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</row>
    <row r="391" spans="1:47" ht="12.75" x14ac:dyDescent="0.2">
      <c r="A391" s="13"/>
      <c r="B391" s="14"/>
      <c r="C391" s="14"/>
      <c r="D391" s="14"/>
      <c r="E391" s="1"/>
      <c r="F391" s="1"/>
      <c r="G391" s="1"/>
      <c r="H391" s="1"/>
      <c r="I391" s="1"/>
      <c r="J391" s="1"/>
      <c r="K391" s="1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</row>
    <row r="392" spans="1:47" ht="12.75" x14ac:dyDescent="0.2">
      <c r="A392" s="13"/>
      <c r="B392" s="14"/>
      <c r="C392" s="14"/>
      <c r="D392" s="14"/>
      <c r="E392" s="1"/>
      <c r="F392" s="1"/>
      <c r="G392" s="1"/>
      <c r="H392" s="1"/>
      <c r="I392" s="1"/>
      <c r="J392" s="1"/>
      <c r="K392" s="1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</row>
    <row r="393" spans="1:47" ht="12.75" x14ac:dyDescent="0.2">
      <c r="A393" s="13"/>
      <c r="B393" s="14"/>
      <c r="C393" s="14"/>
      <c r="D393" s="14"/>
      <c r="E393" s="1"/>
      <c r="F393" s="1"/>
      <c r="G393" s="1"/>
      <c r="H393" s="1"/>
      <c r="I393" s="1"/>
      <c r="J393" s="1"/>
      <c r="K393" s="1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</row>
    <row r="394" spans="1:47" ht="12.75" x14ac:dyDescent="0.2">
      <c r="A394" s="13"/>
      <c r="B394" s="14"/>
      <c r="C394" s="14"/>
      <c r="D394" s="14"/>
      <c r="E394" s="1"/>
      <c r="F394" s="1"/>
      <c r="G394" s="1"/>
      <c r="H394" s="1"/>
      <c r="I394" s="1"/>
      <c r="J394" s="1"/>
      <c r="K394" s="1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</row>
    <row r="395" spans="1:47" ht="12.75" x14ac:dyDescent="0.2">
      <c r="A395" s="13"/>
      <c r="B395" s="14"/>
      <c r="C395" s="14"/>
      <c r="D395" s="14"/>
      <c r="E395" s="1"/>
      <c r="F395" s="1"/>
      <c r="G395" s="1"/>
      <c r="H395" s="1"/>
      <c r="I395" s="1"/>
      <c r="J395" s="1"/>
      <c r="K395" s="1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</row>
    <row r="396" spans="1:47" ht="12.75" x14ac:dyDescent="0.2">
      <c r="A396" s="13"/>
      <c r="B396" s="14"/>
      <c r="C396" s="14"/>
      <c r="D396" s="14"/>
      <c r="E396" s="1"/>
      <c r="F396" s="1"/>
      <c r="G396" s="1"/>
      <c r="H396" s="1"/>
      <c r="I396" s="1"/>
      <c r="J396" s="1"/>
      <c r="K396" s="1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</row>
    <row r="397" spans="1:47" ht="12.75" x14ac:dyDescent="0.2">
      <c r="A397" s="13"/>
      <c r="B397" s="14"/>
      <c r="C397" s="14"/>
      <c r="D397" s="14"/>
      <c r="E397" s="1"/>
      <c r="F397" s="1"/>
      <c r="G397" s="1"/>
      <c r="H397" s="1"/>
      <c r="I397" s="1"/>
      <c r="J397" s="1"/>
      <c r="K397" s="1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</row>
    <row r="398" spans="1:47" ht="12.75" x14ac:dyDescent="0.2">
      <c r="A398" s="13"/>
      <c r="B398" s="14"/>
      <c r="C398" s="14"/>
      <c r="D398" s="14"/>
      <c r="E398" s="1"/>
      <c r="F398" s="1"/>
      <c r="G398" s="1"/>
      <c r="H398" s="1"/>
      <c r="I398" s="1"/>
      <c r="J398" s="1"/>
      <c r="K398" s="1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</row>
    <row r="399" spans="1:47" ht="12.75" x14ac:dyDescent="0.2">
      <c r="A399" s="13"/>
      <c r="B399" s="14"/>
      <c r="C399" s="14"/>
      <c r="D399" s="14"/>
      <c r="E399" s="1"/>
      <c r="F399" s="1"/>
      <c r="G399" s="1"/>
      <c r="H399" s="1"/>
      <c r="I399" s="1"/>
      <c r="J399" s="1"/>
      <c r="K399" s="1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</row>
    <row r="400" spans="1:47" ht="12.75" x14ac:dyDescent="0.2">
      <c r="A400" s="13"/>
      <c r="B400" s="14"/>
      <c r="C400" s="14"/>
      <c r="D400" s="14"/>
      <c r="E400" s="1"/>
      <c r="F400" s="1"/>
      <c r="G400" s="1"/>
      <c r="H400" s="1"/>
      <c r="I400" s="1"/>
      <c r="J400" s="1"/>
      <c r="K400" s="1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</row>
    <row r="401" spans="1:47" ht="12.75" x14ac:dyDescent="0.2">
      <c r="A401" s="13"/>
      <c r="B401" s="14"/>
      <c r="C401" s="14"/>
      <c r="D401" s="14"/>
      <c r="E401" s="1"/>
      <c r="F401" s="1"/>
      <c r="G401" s="1"/>
      <c r="H401" s="1"/>
      <c r="I401" s="1"/>
      <c r="J401" s="1"/>
      <c r="K401" s="1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</row>
    <row r="402" spans="1:47" ht="12.75" x14ac:dyDescent="0.2">
      <c r="A402" s="13"/>
      <c r="B402" s="14"/>
      <c r="C402" s="14"/>
      <c r="D402" s="14"/>
      <c r="E402" s="1"/>
      <c r="F402" s="1"/>
      <c r="G402" s="1"/>
      <c r="H402" s="1"/>
      <c r="I402" s="1"/>
      <c r="J402" s="1"/>
      <c r="K402" s="1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</row>
    <row r="403" spans="1:47" ht="12.75" x14ac:dyDescent="0.2">
      <c r="A403" s="13"/>
      <c r="B403" s="14"/>
      <c r="C403" s="14"/>
      <c r="D403" s="14"/>
      <c r="E403" s="1"/>
      <c r="F403" s="1"/>
      <c r="G403" s="1"/>
      <c r="H403" s="1"/>
      <c r="I403" s="1"/>
      <c r="J403" s="1"/>
      <c r="K403" s="1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</row>
    <row r="404" spans="1:47" ht="12.75" x14ac:dyDescent="0.2">
      <c r="A404" s="13"/>
      <c r="B404" s="14"/>
      <c r="C404" s="14"/>
      <c r="D404" s="14"/>
      <c r="E404" s="1"/>
      <c r="F404" s="1"/>
      <c r="G404" s="1"/>
      <c r="H404" s="1"/>
      <c r="I404" s="1"/>
      <c r="J404" s="1"/>
      <c r="K404" s="1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</row>
    <row r="405" spans="1:47" ht="12.75" x14ac:dyDescent="0.2">
      <c r="A405" s="13"/>
      <c r="B405" s="14"/>
      <c r="C405" s="14"/>
      <c r="D405" s="14"/>
      <c r="E405" s="1"/>
      <c r="F405" s="1"/>
      <c r="G405" s="1"/>
      <c r="H405" s="1"/>
      <c r="I405" s="1"/>
      <c r="J405" s="1"/>
      <c r="K405" s="1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</row>
    <row r="406" spans="1:47" ht="12.75" x14ac:dyDescent="0.2">
      <c r="A406" s="13"/>
      <c r="B406" s="14"/>
      <c r="C406" s="14"/>
      <c r="D406" s="14"/>
      <c r="E406" s="1"/>
      <c r="F406" s="1"/>
      <c r="G406" s="1"/>
      <c r="H406" s="1"/>
      <c r="I406" s="1"/>
      <c r="J406" s="1"/>
      <c r="K406" s="1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</row>
    <row r="407" spans="1:47" ht="12.75" x14ac:dyDescent="0.2">
      <c r="A407" s="13"/>
      <c r="B407" s="14"/>
      <c r="C407" s="14"/>
      <c r="D407" s="14"/>
      <c r="E407" s="1"/>
      <c r="F407" s="1"/>
      <c r="G407" s="1"/>
      <c r="H407" s="1"/>
      <c r="I407" s="1"/>
      <c r="J407" s="1"/>
      <c r="K407" s="1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</row>
    <row r="408" spans="1:47" ht="12.75" x14ac:dyDescent="0.2">
      <c r="A408" s="13"/>
      <c r="B408" s="14"/>
      <c r="C408" s="14"/>
      <c r="D408" s="14"/>
      <c r="E408" s="1"/>
      <c r="F408" s="1"/>
      <c r="G408" s="1"/>
      <c r="H408" s="1"/>
      <c r="I408" s="1"/>
      <c r="J408" s="1"/>
      <c r="K408" s="1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</row>
    <row r="409" spans="1:47" ht="12.75" x14ac:dyDescent="0.2">
      <c r="A409" s="13"/>
      <c r="B409" s="14"/>
      <c r="C409" s="14"/>
      <c r="D409" s="14"/>
      <c r="E409" s="1"/>
      <c r="F409" s="1"/>
      <c r="G409" s="1"/>
      <c r="H409" s="1"/>
      <c r="I409" s="1"/>
      <c r="J409" s="1"/>
      <c r="K409" s="1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</row>
    <row r="410" spans="1:47" ht="12.75" x14ac:dyDescent="0.2">
      <c r="A410" s="13"/>
      <c r="B410" s="14"/>
      <c r="C410" s="14"/>
      <c r="D410" s="14"/>
      <c r="E410" s="1"/>
      <c r="F410" s="1"/>
      <c r="G410" s="1"/>
      <c r="H410" s="1"/>
      <c r="I410" s="1"/>
      <c r="J410" s="1"/>
      <c r="K410" s="1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</row>
    <row r="411" spans="1:47" ht="12.75" x14ac:dyDescent="0.2">
      <c r="A411" s="13"/>
      <c r="B411" s="14"/>
      <c r="C411" s="14"/>
      <c r="D411" s="14"/>
      <c r="E411" s="1"/>
      <c r="F411" s="1"/>
      <c r="G411" s="1"/>
      <c r="H411" s="1"/>
      <c r="I411" s="1"/>
      <c r="J411" s="1"/>
      <c r="K411" s="1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</row>
    <row r="412" spans="1:47" ht="12.75" x14ac:dyDescent="0.2">
      <c r="A412" s="13"/>
      <c r="B412" s="14"/>
      <c r="C412" s="14"/>
      <c r="D412" s="14"/>
      <c r="E412" s="1"/>
      <c r="F412" s="1"/>
      <c r="G412" s="1"/>
      <c r="H412" s="1"/>
      <c r="I412" s="1"/>
      <c r="J412" s="1"/>
      <c r="K412" s="1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</row>
    <row r="413" spans="1:47" ht="12.75" x14ac:dyDescent="0.2">
      <c r="A413" s="13"/>
      <c r="B413" s="14"/>
      <c r="C413" s="14"/>
      <c r="D413" s="14"/>
      <c r="E413" s="1"/>
      <c r="F413" s="1"/>
      <c r="G413" s="1"/>
      <c r="H413" s="1"/>
      <c r="I413" s="1"/>
      <c r="J413" s="1"/>
      <c r="K413" s="1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</row>
    <row r="414" spans="1:47" ht="12.75" x14ac:dyDescent="0.2">
      <c r="A414" s="13"/>
      <c r="B414" s="14"/>
      <c r="C414" s="14"/>
      <c r="D414" s="14"/>
      <c r="E414" s="1"/>
      <c r="F414" s="1"/>
      <c r="G414" s="1"/>
      <c r="H414" s="1"/>
      <c r="I414" s="1"/>
      <c r="J414" s="1"/>
      <c r="K414" s="1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</row>
    <row r="415" spans="1:47" ht="12.75" x14ac:dyDescent="0.2">
      <c r="A415" s="13"/>
      <c r="B415" s="14"/>
      <c r="C415" s="14"/>
      <c r="D415" s="14"/>
      <c r="E415" s="1"/>
      <c r="F415" s="1"/>
      <c r="G415" s="1"/>
      <c r="H415" s="1"/>
      <c r="I415" s="1"/>
      <c r="J415" s="1"/>
      <c r="K415" s="1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</row>
    <row r="416" spans="1:47" ht="12.75" x14ac:dyDescent="0.2">
      <c r="A416" s="13"/>
      <c r="B416" s="14"/>
      <c r="C416" s="14"/>
      <c r="D416" s="14"/>
      <c r="E416" s="1"/>
      <c r="F416" s="1"/>
      <c r="G416" s="1"/>
      <c r="H416" s="1"/>
      <c r="I416" s="1"/>
      <c r="J416" s="1"/>
      <c r="K416" s="1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</row>
    <row r="417" spans="1:47" ht="12.75" x14ac:dyDescent="0.2">
      <c r="A417" s="13"/>
      <c r="B417" s="14"/>
      <c r="C417" s="14"/>
      <c r="D417" s="14"/>
      <c r="E417" s="1"/>
      <c r="F417" s="1"/>
      <c r="G417" s="1"/>
      <c r="H417" s="1"/>
      <c r="I417" s="1"/>
      <c r="J417" s="1"/>
      <c r="K417" s="1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</row>
    <row r="418" spans="1:47" ht="12.75" x14ac:dyDescent="0.2">
      <c r="A418" s="13"/>
      <c r="B418" s="14"/>
      <c r="C418" s="14"/>
      <c r="D418" s="14"/>
      <c r="E418" s="1"/>
      <c r="F418" s="1"/>
      <c r="G418" s="1"/>
      <c r="H418" s="1"/>
      <c r="I418" s="1"/>
      <c r="J418" s="1"/>
      <c r="K418" s="1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</row>
    <row r="419" spans="1:47" ht="12.75" x14ac:dyDescent="0.2">
      <c r="A419" s="13"/>
      <c r="B419" s="14"/>
      <c r="C419" s="14"/>
      <c r="D419" s="14"/>
      <c r="E419" s="1"/>
      <c r="F419" s="1"/>
      <c r="G419" s="1"/>
      <c r="H419" s="1"/>
      <c r="I419" s="1"/>
      <c r="J419" s="1"/>
      <c r="K419" s="1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</row>
    <row r="420" spans="1:47" ht="12.75" x14ac:dyDescent="0.2">
      <c r="A420" s="13"/>
      <c r="B420" s="14"/>
      <c r="C420" s="14"/>
      <c r="D420" s="14"/>
      <c r="E420" s="1"/>
      <c r="F420" s="1"/>
      <c r="G420" s="1"/>
      <c r="H420" s="1"/>
      <c r="I420" s="1"/>
      <c r="J420" s="1"/>
      <c r="K420" s="1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</row>
    <row r="421" spans="1:47" ht="12.75" x14ac:dyDescent="0.2">
      <c r="A421" s="13"/>
      <c r="B421" s="14"/>
      <c r="C421" s="14"/>
      <c r="D421" s="14"/>
      <c r="E421" s="1"/>
      <c r="F421" s="1"/>
      <c r="G421" s="1"/>
      <c r="H421" s="1"/>
      <c r="I421" s="1"/>
      <c r="J421" s="1"/>
      <c r="K421" s="1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</row>
    <row r="422" spans="1:47" ht="12.75" x14ac:dyDescent="0.2">
      <c r="A422" s="13"/>
      <c r="B422" s="14"/>
      <c r="C422" s="14"/>
      <c r="D422" s="14"/>
      <c r="E422" s="1"/>
      <c r="F422" s="1"/>
      <c r="G422" s="1"/>
      <c r="H422" s="1"/>
      <c r="I422" s="1"/>
      <c r="J422" s="1"/>
      <c r="K422" s="1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</row>
    <row r="423" spans="1:47" ht="12.75" x14ac:dyDescent="0.2">
      <c r="A423" s="13"/>
      <c r="B423" s="14"/>
      <c r="C423" s="14"/>
      <c r="D423" s="14"/>
      <c r="E423" s="1"/>
      <c r="F423" s="1"/>
      <c r="G423" s="1"/>
      <c r="H423" s="1"/>
      <c r="I423" s="1"/>
      <c r="J423" s="1"/>
      <c r="K423" s="1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</row>
    <row r="424" spans="1:47" ht="12.75" x14ac:dyDescent="0.2">
      <c r="A424" s="13"/>
      <c r="B424" s="14"/>
      <c r="C424" s="14"/>
      <c r="D424" s="14"/>
      <c r="E424" s="1"/>
      <c r="F424" s="1"/>
      <c r="G424" s="1"/>
      <c r="H424" s="1"/>
      <c r="I424" s="1"/>
      <c r="J424" s="1"/>
      <c r="K424" s="1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</row>
    <row r="425" spans="1:47" ht="12.75" x14ac:dyDescent="0.2">
      <c r="A425" s="13"/>
      <c r="B425" s="14"/>
      <c r="C425" s="14"/>
      <c r="D425" s="14"/>
      <c r="E425" s="1"/>
      <c r="F425" s="1"/>
      <c r="G425" s="1"/>
      <c r="H425" s="1"/>
      <c r="I425" s="1"/>
      <c r="J425" s="1"/>
      <c r="K425" s="1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</row>
    <row r="426" spans="1:47" ht="12.75" x14ac:dyDescent="0.2">
      <c r="A426" s="13"/>
      <c r="B426" s="14"/>
      <c r="C426" s="14"/>
      <c r="D426" s="14"/>
      <c r="E426" s="1"/>
      <c r="F426" s="1"/>
      <c r="G426" s="1"/>
      <c r="H426" s="1"/>
      <c r="I426" s="1"/>
      <c r="J426" s="1"/>
      <c r="K426" s="1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</row>
    <row r="427" spans="1:47" ht="12.75" x14ac:dyDescent="0.2">
      <c r="A427" s="13"/>
      <c r="B427" s="14"/>
      <c r="C427" s="14"/>
      <c r="D427" s="14"/>
      <c r="E427" s="1"/>
      <c r="F427" s="1"/>
      <c r="G427" s="1"/>
      <c r="H427" s="1"/>
      <c r="I427" s="1"/>
      <c r="J427" s="1"/>
      <c r="K427" s="1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</row>
    <row r="428" spans="1:47" ht="12.75" x14ac:dyDescent="0.2">
      <c r="A428" s="13"/>
      <c r="B428" s="14"/>
      <c r="C428" s="14"/>
      <c r="D428" s="14"/>
      <c r="E428" s="1"/>
      <c r="F428" s="1"/>
      <c r="G428" s="1"/>
      <c r="H428" s="1"/>
      <c r="I428" s="1"/>
      <c r="J428" s="1"/>
      <c r="K428" s="1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</row>
    <row r="429" spans="1:47" ht="12.75" x14ac:dyDescent="0.2">
      <c r="A429" s="13"/>
      <c r="B429" s="14"/>
      <c r="C429" s="14"/>
      <c r="D429" s="14"/>
      <c r="E429" s="1"/>
      <c r="F429" s="1"/>
      <c r="G429" s="1"/>
      <c r="H429" s="1"/>
      <c r="I429" s="1"/>
      <c r="J429" s="1"/>
      <c r="K429" s="1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</row>
    <row r="430" spans="1:47" ht="12.75" x14ac:dyDescent="0.2">
      <c r="A430" s="13"/>
      <c r="B430" s="14"/>
      <c r="C430" s="14"/>
      <c r="D430" s="14"/>
      <c r="E430" s="1"/>
      <c r="F430" s="1"/>
      <c r="G430" s="1"/>
      <c r="H430" s="1"/>
      <c r="I430" s="1"/>
      <c r="J430" s="1"/>
      <c r="K430" s="1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</row>
    <row r="431" spans="1:47" ht="12.75" x14ac:dyDescent="0.2">
      <c r="A431" s="13"/>
      <c r="B431" s="14"/>
      <c r="C431" s="14"/>
      <c r="D431" s="14"/>
      <c r="E431" s="1"/>
      <c r="F431" s="1"/>
      <c r="G431" s="1"/>
      <c r="H431" s="1"/>
      <c r="I431" s="1"/>
      <c r="J431" s="1"/>
      <c r="K431" s="1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</row>
    <row r="432" spans="1:47" ht="12.75" x14ac:dyDescent="0.2">
      <c r="A432" s="13"/>
      <c r="B432" s="14"/>
      <c r="C432" s="14"/>
      <c r="D432" s="14"/>
      <c r="E432" s="1"/>
      <c r="F432" s="1"/>
      <c r="G432" s="1"/>
      <c r="H432" s="1"/>
      <c r="I432" s="1"/>
      <c r="J432" s="1"/>
      <c r="K432" s="1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</row>
    <row r="433" spans="1:47" ht="12.75" x14ac:dyDescent="0.2">
      <c r="A433" s="13"/>
      <c r="B433" s="14"/>
      <c r="C433" s="14"/>
      <c r="D433" s="14"/>
      <c r="E433" s="1"/>
      <c r="F433" s="1"/>
      <c r="G433" s="1"/>
      <c r="H433" s="1"/>
      <c r="I433" s="1"/>
      <c r="J433" s="1"/>
      <c r="K433" s="1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</row>
    <row r="434" spans="1:47" ht="12.75" x14ac:dyDescent="0.2">
      <c r="A434" s="13"/>
      <c r="B434" s="14"/>
      <c r="C434" s="14"/>
      <c r="D434" s="14"/>
      <c r="E434" s="1"/>
      <c r="F434" s="1"/>
      <c r="G434" s="1"/>
      <c r="H434" s="1"/>
      <c r="I434" s="1"/>
      <c r="J434" s="1"/>
      <c r="K434" s="1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</row>
    <row r="435" spans="1:47" ht="12.75" x14ac:dyDescent="0.2">
      <c r="A435" s="13"/>
      <c r="B435" s="14"/>
      <c r="C435" s="14"/>
      <c r="D435" s="14"/>
      <c r="E435" s="1"/>
      <c r="F435" s="1"/>
      <c r="G435" s="1"/>
      <c r="H435" s="1"/>
      <c r="I435" s="1"/>
      <c r="J435" s="1"/>
      <c r="K435" s="1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</row>
    <row r="436" spans="1:47" ht="12.75" x14ac:dyDescent="0.2">
      <c r="A436" s="13"/>
      <c r="B436" s="14"/>
      <c r="C436" s="14"/>
      <c r="D436" s="14"/>
      <c r="E436" s="1"/>
      <c r="F436" s="1"/>
      <c r="G436" s="1"/>
      <c r="H436" s="1"/>
      <c r="I436" s="1"/>
      <c r="J436" s="1"/>
      <c r="K436" s="1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</row>
    <row r="437" spans="1:47" ht="12.75" x14ac:dyDescent="0.2">
      <c r="A437" s="13"/>
      <c r="B437" s="14"/>
      <c r="C437" s="14"/>
      <c r="D437" s="14"/>
      <c r="E437" s="1"/>
      <c r="F437" s="1"/>
      <c r="G437" s="1"/>
      <c r="H437" s="1"/>
      <c r="I437" s="1"/>
      <c r="J437" s="1"/>
      <c r="K437" s="1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</row>
    <row r="438" spans="1:47" ht="12.75" x14ac:dyDescent="0.2">
      <c r="A438" s="13"/>
      <c r="B438" s="14"/>
      <c r="C438" s="14"/>
      <c r="D438" s="14"/>
      <c r="E438" s="1"/>
      <c r="F438" s="1"/>
      <c r="G438" s="1"/>
      <c r="H438" s="1"/>
      <c r="I438" s="1"/>
      <c r="J438" s="1"/>
      <c r="K438" s="1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</row>
    <row r="439" spans="1:47" ht="12.75" x14ac:dyDescent="0.2">
      <c r="A439" s="13"/>
      <c r="B439" s="14"/>
      <c r="C439" s="14"/>
      <c r="D439" s="14"/>
      <c r="E439" s="1"/>
      <c r="F439" s="1"/>
      <c r="G439" s="1"/>
      <c r="H439" s="1"/>
      <c r="I439" s="1"/>
      <c r="J439" s="1"/>
      <c r="K439" s="1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</row>
    <row r="440" spans="1:47" ht="12.75" x14ac:dyDescent="0.2">
      <c r="A440" s="13"/>
      <c r="B440" s="14"/>
      <c r="C440" s="14"/>
      <c r="D440" s="14"/>
      <c r="E440" s="1"/>
      <c r="F440" s="1"/>
      <c r="G440" s="1"/>
      <c r="H440" s="1"/>
      <c r="I440" s="1"/>
      <c r="J440" s="1"/>
      <c r="K440" s="1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</row>
    <row r="441" spans="1:47" ht="12.75" x14ac:dyDescent="0.2">
      <c r="A441" s="13"/>
      <c r="B441" s="14"/>
      <c r="C441" s="14"/>
      <c r="D441" s="14"/>
      <c r="E441" s="1"/>
      <c r="F441" s="1"/>
      <c r="G441" s="1"/>
      <c r="H441" s="1"/>
      <c r="I441" s="1"/>
      <c r="J441" s="1"/>
      <c r="K441" s="1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</row>
    <row r="442" spans="1:47" ht="12.75" x14ac:dyDescent="0.2">
      <c r="A442" s="13"/>
      <c r="B442" s="14"/>
      <c r="C442" s="14"/>
      <c r="D442" s="14"/>
      <c r="E442" s="1"/>
      <c r="F442" s="1"/>
      <c r="G442" s="1"/>
      <c r="H442" s="1"/>
      <c r="I442" s="1"/>
      <c r="J442" s="1"/>
      <c r="K442" s="1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</row>
    <row r="443" spans="1:47" ht="12.75" x14ac:dyDescent="0.2">
      <c r="A443" s="13"/>
      <c r="B443" s="14"/>
      <c r="C443" s="14"/>
      <c r="D443" s="14"/>
      <c r="E443" s="1"/>
      <c r="F443" s="1"/>
      <c r="G443" s="1"/>
      <c r="H443" s="1"/>
      <c r="I443" s="1"/>
      <c r="J443" s="1"/>
      <c r="K443" s="1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</row>
    <row r="444" spans="1:47" ht="12.75" x14ac:dyDescent="0.2">
      <c r="A444" s="13"/>
      <c r="B444" s="14"/>
      <c r="C444" s="14"/>
      <c r="D444" s="14"/>
      <c r="E444" s="1"/>
      <c r="F444" s="1"/>
      <c r="G444" s="1"/>
      <c r="H444" s="1"/>
      <c r="I444" s="1"/>
      <c r="J444" s="1"/>
      <c r="K444" s="1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</row>
    <row r="445" spans="1:47" ht="12.75" x14ac:dyDescent="0.2">
      <c r="A445" s="13"/>
      <c r="B445" s="14"/>
      <c r="C445" s="14"/>
      <c r="D445" s="14"/>
      <c r="E445" s="1"/>
      <c r="F445" s="1"/>
      <c r="G445" s="1"/>
      <c r="H445" s="1"/>
      <c r="I445" s="1"/>
      <c r="J445" s="1"/>
      <c r="K445" s="1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</row>
    <row r="446" spans="1:47" ht="12.75" x14ac:dyDescent="0.2">
      <c r="A446" s="13"/>
      <c r="B446" s="14"/>
      <c r="C446" s="14"/>
      <c r="D446" s="14"/>
      <c r="E446" s="1"/>
      <c r="F446" s="1"/>
      <c r="G446" s="1"/>
      <c r="H446" s="1"/>
      <c r="I446" s="1"/>
      <c r="J446" s="1"/>
      <c r="K446" s="1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</row>
    <row r="447" spans="1:47" ht="12.75" x14ac:dyDescent="0.2">
      <c r="A447" s="13"/>
      <c r="B447" s="14"/>
      <c r="C447" s="14"/>
      <c r="D447" s="14"/>
      <c r="E447" s="1"/>
      <c r="F447" s="1"/>
      <c r="G447" s="1"/>
      <c r="H447" s="1"/>
      <c r="I447" s="1"/>
      <c r="J447" s="1"/>
      <c r="K447" s="1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</row>
    <row r="448" spans="1:47" ht="12.75" x14ac:dyDescent="0.2">
      <c r="A448" s="13"/>
      <c r="B448" s="14"/>
      <c r="C448" s="14"/>
      <c r="D448" s="14"/>
      <c r="E448" s="1"/>
      <c r="F448" s="1"/>
      <c r="G448" s="1"/>
      <c r="H448" s="1"/>
      <c r="I448" s="1"/>
      <c r="J448" s="1"/>
      <c r="K448" s="1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</row>
    <row r="449" spans="1:47" ht="12.75" x14ac:dyDescent="0.2">
      <c r="A449" s="13"/>
      <c r="B449" s="14"/>
      <c r="C449" s="14"/>
      <c r="D449" s="14"/>
      <c r="E449" s="1"/>
      <c r="F449" s="1"/>
      <c r="G449" s="1"/>
      <c r="H449" s="1"/>
      <c r="I449" s="1"/>
      <c r="J449" s="1"/>
      <c r="K449" s="1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</row>
    <row r="450" spans="1:47" ht="12.75" x14ac:dyDescent="0.2">
      <c r="A450" s="13"/>
      <c r="B450" s="14"/>
      <c r="C450" s="14"/>
      <c r="D450" s="14"/>
      <c r="E450" s="1"/>
      <c r="F450" s="1"/>
      <c r="G450" s="1"/>
      <c r="H450" s="1"/>
      <c r="I450" s="1"/>
      <c r="J450" s="1"/>
      <c r="K450" s="1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</row>
    <row r="451" spans="1:47" ht="12.75" x14ac:dyDescent="0.2">
      <c r="A451" s="13"/>
      <c r="B451" s="14"/>
      <c r="C451" s="14"/>
      <c r="D451" s="14"/>
      <c r="E451" s="1"/>
      <c r="F451" s="1"/>
      <c r="G451" s="1"/>
      <c r="H451" s="1"/>
      <c r="I451" s="1"/>
      <c r="J451" s="1"/>
      <c r="K451" s="1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</row>
    <row r="452" spans="1:47" ht="12.75" x14ac:dyDescent="0.2">
      <c r="A452" s="13"/>
      <c r="B452" s="14"/>
      <c r="C452" s="14"/>
      <c r="D452" s="14"/>
      <c r="E452" s="1"/>
      <c r="F452" s="1"/>
      <c r="G452" s="1"/>
      <c r="H452" s="1"/>
      <c r="I452" s="1"/>
      <c r="J452" s="1"/>
      <c r="K452" s="1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</row>
    <row r="453" spans="1:47" ht="12.75" x14ac:dyDescent="0.2">
      <c r="A453" s="13"/>
      <c r="B453" s="14"/>
      <c r="C453" s="14"/>
      <c r="D453" s="14"/>
      <c r="E453" s="1"/>
      <c r="F453" s="1"/>
      <c r="G453" s="1"/>
      <c r="H453" s="1"/>
      <c r="I453" s="1"/>
      <c r="J453" s="1"/>
      <c r="K453" s="1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</row>
    <row r="454" spans="1:47" ht="12.75" x14ac:dyDescent="0.2">
      <c r="A454" s="13"/>
      <c r="B454" s="14"/>
      <c r="C454" s="14"/>
      <c r="D454" s="14"/>
      <c r="E454" s="1"/>
      <c r="F454" s="1"/>
      <c r="G454" s="1"/>
      <c r="H454" s="1"/>
      <c r="I454" s="1"/>
      <c r="J454" s="1"/>
      <c r="K454" s="1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</row>
    <row r="455" spans="1:47" ht="12.75" x14ac:dyDescent="0.2">
      <c r="A455" s="13"/>
      <c r="B455" s="14"/>
      <c r="C455" s="14"/>
      <c r="D455" s="14"/>
      <c r="E455" s="1"/>
      <c r="F455" s="1"/>
      <c r="G455" s="1"/>
      <c r="H455" s="1"/>
      <c r="I455" s="1"/>
      <c r="J455" s="1"/>
      <c r="K455" s="1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</row>
    <row r="456" spans="1:47" ht="12.75" x14ac:dyDescent="0.2">
      <c r="A456" s="13"/>
      <c r="B456" s="14"/>
      <c r="C456" s="14"/>
      <c r="D456" s="14"/>
      <c r="E456" s="1"/>
      <c r="F456" s="1"/>
      <c r="G456" s="1"/>
      <c r="H456" s="1"/>
      <c r="I456" s="1"/>
      <c r="J456" s="1"/>
      <c r="K456" s="1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</row>
    <row r="457" spans="1:47" ht="12.75" x14ac:dyDescent="0.2">
      <c r="A457" s="13"/>
      <c r="B457" s="14"/>
      <c r="C457" s="14"/>
      <c r="D457" s="14"/>
      <c r="E457" s="1"/>
      <c r="F457" s="1"/>
      <c r="G457" s="1"/>
      <c r="H457" s="1"/>
      <c r="I457" s="1"/>
      <c r="J457" s="1"/>
      <c r="K457" s="1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</row>
    <row r="458" spans="1:47" ht="12.75" x14ac:dyDescent="0.2">
      <c r="A458" s="13"/>
      <c r="B458" s="14"/>
      <c r="C458" s="14"/>
      <c r="D458" s="14"/>
      <c r="E458" s="1"/>
      <c r="F458" s="1"/>
      <c r="G458" s="1"/>
      <c r="H458" s="1"/>
      <c r="I458" s="1"/>
      <c r="J458" s="1"/>
      <c r="K458" s="1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</row>
    <row r="459" spans="1:47" ht="12.75" x14ac:dyDescent="0.2">
      <c r="A459" s="13"/>
      <c r="B459" s="14"/>
      <c r="C459" s="14"/>
      <c r="D459" s="14"/>
      <c r="E459" s="1"/>
      <c r="F459" s="1"/>
      <c r="G459" s="1"/>
      <c r="H459" s="1"/>
      <c r="I459" s="1"/>
      <c r="J459" s="1"/>
      <c r="K459" s="1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</row>
    <row r="460" spans="1:47" ht="12.75" x14ac:dyDescent="0.2">
      <c r="A460" s="13"/>
      <c r="B460" s="14"/>
      <c r="C460" s="14"/>
      <c r="D460" s="14"/>
      <c r="E460" s="1"/>
      <c r="F460" s="1"/>
      <c r="G460" s="1"/>
      <c r="H460" s="1"/>
      <c r="I460" s="1"/>
      <c r="J460" s="1"/>
      <c r="K460" s="1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</row>
    <row r="461" spans="1:47" ht="12.75" x14ac:dyDescent="0.2">
      <c r="A461" s="13"/>
      <c r="B461" s="14"/>
      <c r="C461" s="14"/>
      <c r="D461" s="14"/>
      <c r="E461" s="1"/>
      <c r="F461" s="1"/>
      <c r="G461" s="1"/>
      <c r="H461" s="1"/>
      <c r="I461" s="1"/>
      <c r="J461" s="1"/>
      <c r="K461" s="1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</row>
    <row r="462" spans="1:47" ht="12.75" x14ac:dyDescent="0.2">
      <c r="A462" s="13"/>
      <c r="B462" s="14"/>
      <c r="C462" s="14"/>
      <c r="D462" s="14"/>
      <c r="E462" s="1"/>
      <c r="F462" s="1"/>
      <c r="G462" s="1"/>
      <c r="H462" s="1"/>
      <c r="I462" s="1"/>
      <c r="J462" s="1"/>
      <c r="K462" s="1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</row>
    <row r="463" spans="1:47" ht="12.75" x14ac:dyDescent="0.2">
      <c r="A463" s="13"/>
      <c r="B463" s="14"/>
      <c r="C463" s="14"/>
      <c r="D463" s="14"/>
      <c r="E463" s="1"/>
      <c r="F463" s="1"/>
      <c r="G463" s="1"/>
      <c r="H463" s="1"/>
      <c r="I463" s="1"/>
      <c r="J463" s="1"/>
      <c r="K463" s="1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</row>
    <row r="464" spans="1:47" ht="12.75" x14ac:dyDescent="0.2">
      <c r="A464" s="13"/>
      <c r="B464" s="14"/>
      <c r="C464" s="14"/>
      <c r="D464" s="14"/>
      <c r="E464" s="1"/>
      <c r="F464" s="1"/>
      <c r="G464" s="1"/>
      <c r="H464" s="1"/>
      <c r="I464" s="1"/>
      <c r="J464" s="1"/>
      <c r="K464" s="1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</row>
    <row r="465" spans="1:47" ht="12.75" x14ac:dyDescent="0.2">
      <c r="A465" s="13"/>
      <c r="B465" s="14"/>
      <c r="C465" s="14"/>
      <c r="D465" s="14"/>
      <c r="E465" s="1"/>
      <c r="F465" s="1"/>
      <c r="G465" s="1"/>
      <c r="H465" s="1"/>
      <c r="I465" s="1"/>
      <c r="J465" s="1"/>
      <c r="K465" s="1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</row>
    <row r="466" spans="1:47" ht="12.75" x14ac:dyDescent="0.2">
      <c r="A466" s="13"/>
      <c r="B466" s="14"/>
      <c r="C466" s="14"/>
      <c r="D466" s="14"/>
      <c r="E466" s="1"/>
      <c r="F466" s="1"/>
      <c r="G466" s="1"/>
      <c r="H466" s="1"/>
      <c r="I466" s="1"/>
      <c r="J466" s="1"/>
      <c r="K466" s="1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</row>
    <row r="467" spans="1:47" ht="12.75" x14ac:dyDescent="0.2">
      <c r="A467" s="13"/>
      <c r="B467" s="14"/>
      <c r="C467" s="14"/>
      <c r="D467" s="14"/>
      <c r="E467" s="1"/>
      <c r="F467" s="1"/>
      <c r="G467" s="1"/>
      <c r="H467" s="1"/>
      <c r="I467" s="1"/>
      <c r="J467" s="1"/>
      <c r="K467" s="1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</row>
    <row r="468" spans="1:47" ht="12.75" x14ac:dyDescent="0.2">
      <c r="A468" s="13"/>
      <c r="B468" s="14"/>
      <c r="C468" s="14"/>
      <c r="D468" s="14"/>
      <c r="E468" s="1"/>
      <c r="F468" s="1"/>
      <c r="G468" s="1"/>
      <c r="H468" s="1"/>
      <c r="I468" s="1"/>
      <c r="J468" s="1"/>
      <c r="K468" s="1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</row>
    <row r="469" spans="1:47" ht="12.75" x14ac:dyDescent="0.2">
      <c r="A469" s="13"/>
      <c r="B469" s="14"/>
      <c r="C469" s="14"/>
      <c r="D469" s="14"/>
      <c r="E469" s="1"/>
      <c r="F469" s="1"/>
      <c r="G469" s="1"/>
      <c r="H469" s="1"/>
      <c r="I469" s="1"/>
      <c r="J469" s="1"/>
      <c r="K469" s="1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</row>
    <row r="470" spans="1:47" ht="12.75" x14ac:dyDescent="0.2">
      <c r="A470" s="13"/>
      <c r="B470" s="14"/>
      <c r="C470" s="14"/>
      <c r="D470" s="14"/>
      <c r="E470" s="1"/>
      <c r="F470" s="1"/>
      <c r="G470" s="1"/>
      <c r="H470" s="1"/>
      <c r="I470" s="1"/>
      <c r="J470" s="1"/>
      <c r="K470" s="1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</row>
    <row r="471" spans="1:47" ht="12.75" x14ac:dyDescent="0.2">
      <c r="A471" s="13"/>
      <c r="B471" s="14"/>
      <c r="C471" s="14"/>
      <c r="D471" s="14"/>
      <c r="E471" s="1"/>
      <c r="F471" s="1"/>
      <c r="G471" s="1"/>
      <c r="H471" s="1"/>
      <c r="I471" s="1"/>
      <c r="J471" s="1"/>
      <c r="K471" s="1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</row>
    <row r="472" spans="1:47" ht="12.75" x14ac:dyDescent="0.2">
      <c r="A472" s="13"/>
      <c r="B472" s="14"/>
      <c r="C472" s="14"/>
      <c r="D472" s="14"/>
      <c r="E472" s="1"/>
      <c r="F472" s="1"/>
      <c r="G472" s="1"/>
      <c r="H472" s="1"/>
      <c r="I472" s="1"/>
      <c r="J472" s="1"/>
      <c r="K472" s="1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</row>
    <row r="473" spans="1:47" ht="12.75" x14ac:dyDescent="0.2">
      <c r="A473" s="13"/>
      <c r="B473" s="14"/>
      <c r="C473" s="14"/>
      <c r="D473" s="14"/>
      <c r="E473" s="1"/>
      <c r="F473" s="1"/>
      <c r="G473" s="1"/>
      <c r="H473" s="1"/>
      <c r="I473" s="1"/>
      <c r="J473" s="1"/>
      <c r="K473" s="1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</row>
    <row r="474" spans="1:47" ht="12.75" x14ac:dyDescent="0.2">
      <c r="A474" s="13"/>
      <c r="B474" s="14"/>
      <c r="C474" s="14"/>
      <c r="D474" s="14"/>
      <c r="E474" s="1"/>
      <c r="F474" s="1"/>
      <c r="G474" s="1"/>
      <c r="H474" s="1"/>
      <c r="I474" s="1"/>
      <c r="J474" s="1"/>
      <c r="K474" s="1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</row>
    <row r="475" spans="1:47" ht="12.75" x14ac:dyDescent="0.2">
      <c r="A475" s="13"/>
      <c r="B475" s="14"/>
      <c r="C475" s="14"/>
      <c r="D475" s="14"/>
      <c r="E475" s="1"/>
      <c r="F475" s="1"/>
      <c r="G475" s="1"/>
      <c r="H475" s="1"/>
      <c r="I475" s="1"/>
      <c r="J475" s="1"/>
      <c r="K475" s="1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</row>
    <row r="476" spans="1:47" ht="12.75" x14ac:dyDescent="0.2">
      <c r="A476" s="13"/>
      <c r="B476" s="14"/>
      <c r="C476" s="14"/>
      <c r="D476" s="14"/>
      <c r="E476" s="1"/>
      <c r="F476" s="1"/>
      <c r="G476" s="1"/>
      <c r="H476" s="1"/>
      <c r="I476" s="1"/>
      <c r="J476" s="1"/>
      <c r="K476" s="1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</row>
    <row r="477" spans="1:47" ht="12.75" x14ac:dyDescent="0.2">
      <c r="A477" s="13"/>
      <c r="B477" s="14"/>
      <c r="C477" s="14"/>
      <c r="D477" s="14"/>
      <c r="E477" s="1"/>
      <c r="F477" s="1"/>
      <c r="G477" s="1"/>
      <c r="H477" s="1"/>
      <c r="I477" s="1"/>
      <c r="J477" s="1"/>
      <c r="K477" s="1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</row>
    <row r="478" spans="1:47" ht="12.75" x14ac:dyDescent="0.2">
      <c r="A478" s="13"/>
      <c r="B478" s="14"/>
      <c r="C478" s="14"/>
      <c r="D478" s="14"/>
      <c r="E478" s="1"/>
      <c r="F478" s="1"/>
      <c r="G478" s="1"/>
      <c r="H478" s="1"/>
      <c r="I478" s="1"/>
      <c r="J478" s="1"/>
      <c r="K478" s="1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</row>
    <row r="479" spans="1:47" ht="12.75" x14ac:dyDescent="0.2">
      <c r="A479" s="13"/>
      <c r="B479" s="14"/>
      <c r="C479" s="14"/>
      <c r="D479" s="14"/>
      <c r="E479" s="1"/>
      <c r="F479" s="1"/>
      <c r="G479" s="1"/>
      <c r="H479" s="1"/>
      <c r="I479" s="1"/>
      <c r="J479" s="1"/>
      <c r="K479" s="1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</row>
    <row r="480" spans="1:47" ht="12.75" x14ac:dyDescent="0.2">
      <c r="A480" s="13"/>
      <c r="B480" s="14"/>
      <c r="C480" s="14"/>
      <c r="D480" s="14"/>
      <c r="E480" s="1"/>
      <c r="F480" s="1"/>
      <c r="G480" s="1"/>
      <c r="H480" s="1"/>
      <c r="I480" s="1"/>
      <c r="J480" s="1"/>
      <c r="K480" s="1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</row>
    <row r="481" spans="1:47" ht="12.75" x14ac:dyDescent="0.2">
      <c r="A481" s="13"/>
      <c r="B481" s="14"/>
      <c r="C481" s="14"/>
      <c r="D481" s="14"/>
      <c r="E481" s="1"/>
      <c r="F481" s="1"/>
      <c r="G481" s="1"/>
      <c r="H481" s="1"/>
      <c r="I481" s="1"/>
      <c r="J481" s="1"/>
      <c r="K481" s="1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</row>
    <row r="482" spans="1:47" ht="12.75" x14ac:dyDescent="0.2">
      <c r="A482" s="13"/>
      <c r="B482" s="14"/>
      <c r="C482" s="14"/>
      <c r="D482" s="14"/>
      <c r="E482" s="1"/>
      <c r="F482" s="1"/>
      <c r="G482" s="1"/>
      <c r="H482" s="1"/>
      <c r="I482" s="1"/>
      <c r="J482" s="1"/>
      <c r="K482" s="1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</row>
    <row r="483" spans="1:47" ht="12.75" x14ac:dyDescent="0.2">
      <c r="A483" s="13"/>
      <c r="B483" s="14"/>
      <c r="C483" s="14"/>
      <c r="D483" s="14"/>
      <c r="E483" s="1"/>
      <c r="F483" s="1"/>
      <c r="G483" s="1"/>
      <c r="H483" s="1"/>
      <c r="I483" s="1"/>
      <c r="J483" s="1"/>
      <c r="K483" s="1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</row>
    <row r="484" spans="1:47" ht="12.75" x14ac:dyDescent="0.2">
      <c r="A484" s="13"/>
      <c r="B484" s="14"/>
      <c r="C484" s="14"/>
      <c r="D484" s="14"/>
      <c r="E484" s="1"/>
      <c r="F484" s="1"/>
      <c r="G484" s="1"/>
      <c r="H484" s="1"/>
      <c r="I484" s="1"/>
      <c r="J484" s="1"/>
      <c r="K484" s="1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</row>
    <row r="485" spans="1:47" ht="12.75" x14ac:dyDescent="0.2">
      <c r="A485" s="13"/>
      <c r="B485" s="14"/>
      <c r="C485" s="14"/>
      <c r="D485" s="14"/>
      <c r="E485" s="1"/>
      <c r="F485" s="1"/>
      <c r="G485" s="1"/>
      <c r="H485" s="1"/>
      <c r="I485" s="1"/>
      <c r="J485" s="1"/>
      <c r="K485" s="1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</row>
    <row r="486" spans="1:47" ht="12.75" x14ac:dyDescent="0.2">
      <c r="A486" s="13"/>
      <c r="B486" s="14"/>
      <c r="C486" s="14"/>
      <c r="D486" s="14"/>
      <c r="E486" s="1"/>
      <c r="F486" s="1"/>
      <c r="G486" s="1"/>
      <c r="H486" s="1"/>
      <c r="I486" s="1"/>
      <c r="J486" s="1"/>
      <c r="K486" s="1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</row>
    <row r="487" spans="1:47" ht="12.75" x14ac:dyDescent="0.2">
      <c r="A487" s="13"/>
      <c r="B487" s="14"/>
      <c r="C487" s="14"/>
      <c r="D487" s="14"/>
      <c r="E487" s="1"/>
      <c r="F487" s="1"/>
      <c r="G487" s="1"/>
      <c r="H487" s="1"/>
      <c r="I487" s="1"/>
      <c r="J487" s="1"/>
      <c r="K487" s="1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</row>
    <row r="488" spans="1:47" ht="12.75" x14ac:dyDescent="0.2">
      <c r="A488" s="13"/>
      <c r="B488" s="14"/>
      <c r="C488" s="14"/>
      <c r="D488" s="14"/>
      <c r="E488" s="1"/>
      <c r="F488" s="1"/>
      <c r="G488" s="1"/>
      <c r="H488" s="1"/>
      <c r="I488" s="1"/>
      <c r="J488" s="1"/>
      <c r="K488" s="1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</row>
    <row r="489" spans="1:47" ht="12.75" x14ac:dyDescent="0.2">
      <c r="A489" s="13"/>
      <c r="B489" s="14"/>
      <c r="C489" s="14"/>
      <c r="D489" s="14"/>
      <c r="E489" s="1"/>
      <c r="F489" s="1"/>
      <c r="G489" s="1"/>
      <c r="H489" s="1"/>
      <c r="I489" s="1"/>
      <c r="J489" s="1"/>
      <c r="K489" s="1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</row>
    <row r="490" spans="1:47" ht="12.75" x14ac:dyDescent="0.2">
      <c r="A490" s="13"/>
      <c r="B490" s="14"/>
      <c r="C490" s="14"/>
      <c r="D490" s="14"/>
      <c r="E490" s="1"/>
      <c r="F490" s="1"/>
      <c r="G490" s="1"/>
      <c r="H490" s="1"/>
      <c r="I490" s="1"/>
      <c r="J490" s="1"/>
      <c r="K490" s="1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</row>
    <row r="491" spans="1:47" ht="12.75" x14ac:dyDescent="0.2">
      <c r="A491" s="13"/>
      <c r="B491" s="14"/>
      <c r="C491" s="14"/>
      <c r="D491" s="14"/>
      <c r="E491" s="1"/>
      <c r="F491" s="1"/>
      <c r="G491" s="1"/>
      <c r="H491" s="1"/>
      <c r="I491" s="1"/>
      <c r="J491" s="1"/>
      <c r="K491" s="1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</row>
    <row r="492" spans="1:47" ht="12.75" x14ac:dyDescent="0.2">
      <c r="A492" s="13"/>
      <c r="B492" s="14"/>
      <c r="C492" s="14"/>
      <c r="D492" s="14"/>
      <c r="E492" s="1"/>
      <c r="F492" s="1"/>
      <c r="G492" s="1"/>
      <c r="H492" s="1"/>
      <c r="I492" s="1"/>
      <c r="J492" s="1"/>
      <c r="K492" s="1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</row>
    <row r="493" spans="1:47" ht="12.75" x14ac:dyDescent="0.2">
      <c r="A493" s="13"/>
      <c r="B493" s="14"/>
      <c r="C493" s="14"/>
      <c r="D493" s="14"/>
      <c r="E493" s="1"/>
      <c r="F493" s="1"/>
      <c r="G493" s="1"/>
      <c r="H493" s="1"/>
      <c r="I493" s="1"/>
      <c r="J493" s="1"/>
      <c r="K493" s="1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</row>
    <row r="494" spans="1:47" ht="12.75" x14ac:dyDescent="0.2">
      <c r="A494" s="13"/>
      <c r="B494" s="14"/>
      <c r="C494" s="14"/>
      <c r="D494" s="14"/>
      <c r="E494" s="1"/>
      <c r="F494" s="1"/>
      <c r="G494" s="1"/>
      <c r="H494" s="1"/>
      <c r="I494" s="1"/>
      <c r="J494" s="1"/>
      <c r="K494" s="1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</row>
    <row r="495" spans="1:47" ht="12.75" x14ac:dyDescent="0.2">
      <c r="A495" s="13"/>
      <c r="B495" s="14"/>
      <c r="C495" s="14"/>
      <c r="D495" s="14"/>
      <c r="E495" s="1"/>
      <c r="F495" s="1"/>
      <c r="G495" s="1"/>
      <c r="H495" s="1"/>
      <c r="I495" s="1"/>
      <c r="J495" s="1"/>
      <c r="K495" s="1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</row>
    <row r="496" spans="1:47" ht="12.75" x14ac:dyDescent="0.2">
      <c r="A496" s="13"/>
      <c r="B496" s="14"/>
      <c r="C496" s="14"/>
      <c r="D496" s="14"/>
      <c r="E496" s="1"/>
      <c r="F496" s="1"/>
      <c r="G496" s="1"/>
      <c r="H496" s="1"/>
      <c r="I496" s="1"/>
      <c r="J496" s="1"/>
      <c r="K496" s="1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</row>
    <row r="497" spans="1:47" ht="12.75" x14ac:dyDescent="0.2">
      <c r="A497" s="13"/>
      <c r="B497" s="14"/>
      <c r="C497" s="14"/>
      <c r="D497" s="14"/>
      <c r="E497" s="1"/>
      <c r="F497" s="1"/>
      <c r="G497" s="1"/>
      <c r="H497" s="1"/>
      <c r="I497" s="1"/>
      <c r="J497" s="1"/>
      <c r="K497" s="1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</row>
    <row r="498" spans="1:47" ht="12.75" x14ac:dyDescent="0.2">
      <c r="A498" s="13"/>
      <c r="B498" s="14"/>
      <c r="C498" s="14"/>
      <c r="D498" s="14"/>
      <c r="E498" s="1"/>
      <c r="F498" s="1"/>
      <c r="G498" s="1"/>
      <c r="H498" s="1"/>
      <c r="I498" s="1"/>
      <c r="J498" s="1"/>
      <c r="K498" s="1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</row>
    <row r="499" spans="1:47" ht="12.75" x14ac:dyDescent="0.2">
      <c r="A499" s="13"/>
      <c r="B499" s="14"/>
      <c r="C499" s="14"/>
      <c r="D499" s="14"/>
      <c r="E499" s="1"/>
      <c r="F499" s="1"/>
      <c r="G499" s="1"/>
      <c r="H499" s="1"/>
      <c r="I499" s="1"/>
      <c r="J499" s="1"/>
      <c r="K499" s="1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</row>
    <row r="500" spans="1:47" ht="12.75" x14ac:dyDescent="0.2">
      <c r="A500" s="13"/>
      <c r="B500" s="14"/>
      <c r="C500" s="14"/>
      <c r="D500" s="14"/>
      <c r="E500" s="1"/>
      <c r="F500" s="1"/>
      <c r="G500" s="1"/>
      <c r="H500" s="1"/>
      <c r="I500" s="1"/>
      <c r="J500" s="1"/>
      <c r="K500" s="1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</row>
    <row r="501" spans="1:47" ht="12.75" x14ac:dyDescent="0.2">
      <c r="A501" s="13"/>
      <c r="B501" s="14"/>
      <c r="C501" s="14"/>
      <c r="D501" s="14"/>
      <c r="E501" s="1"/>
      <c r="F501" s="1"/>
      <c r="G501" s="1"/>
      <c r="H501" s="1"/>
      <c r="I501" s="1"/>
      <c r="J501" s="1"/>
      <c r="K501" s="1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</row>
    <row r="502" spans="1:47" ht="12.75" x14ac:dyDescent="0.2">
      <c r="A502" s="13"/>
      <c r="B502" s="14"/>
      <c r="C502" s="14"/>
      <c r="D502" s="14"/>
      <c r="E502" s="1"/>
      <c r="F502" s="1"/>
      <c r="G502" s="1"/>
      <c r="H502" s="1"/>
      <c r="I502" s="1"/>
      <c r="J502" s="1"/>
      <c r="K502" s="1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</row>
    <row r="503" spans="1:47" ht="12.75" x14ac:dyDescent="0.2">
      <c r="A503" s="13"/>
      <c r="B503" s="14"/>
      <c r="C503" s="14"/>
      <c r="D503" s="14"/>
      <c r="E503" s="1"/>
      <c r="F503" s="1"/>
      <c r="G503" s="1"/>
      <c r="H503" s="1"/>
      <c r="I503" s="1"/>
      <c r="J503" s="1"/>
      <c r="K503" s="1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</row>
    <row r="504" spans="1:47" ht="12.75" x14ac:dyDescent="0.2">
      <c r="A504" s="13"/>
      <c r="B504" s="14"/>
      <c r="C504" s="14"/>
      <c r="D504" s="14"/>
      <c r="E504" s="1"/>
      <c r="F504" s="1"/>
      <c r="G504" s="1"/>
      <c r="H504" s="1"/>
      <c r="I504" s="1"/>
      <c r="J504" s="1"/>
      <c r="K504" s="1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</row>
    <row r="505" spans="1:47" ht="12.75" x14ac:dyDescent="0.2">
      <c r="A505" s="13"/>
      <c r="B505" s="14"/>
      <c r="C505" s="14"/>
      <c r="D505" s="14"/>
      <c r="E505" s="1"/>
      <c r="F505" s="1"/>
      <c r="G505" s="1"/>
      <c r="H505" s="1"/>
      <c r="I505" s="1"/>
      <c r="J505" s="1"/>
      <c r="K505" s="1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</row>
    <row r="506" spans="1:47" ht="12.75" x14ac:dyDescent="0.2">
      <c r="A506" s="13"/>
      <c r="B506" s="14"/>
      <c r="C506" s="14"/>
      <c r="D506" s="14"/>
      <c r="E506" s="1"/>
      <c r="F506" s="1"/>
      <c r="G506" s="1"/>
      <c r="H506" s="1"/>
      <c r="I506" s="1"/>
      <c r="J506" s="1"/>
      <c r="K506" s="1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</row>
    <row r="507" spans="1:47" ht="12.75" x14ac:dyDescent="0.2">
      <c r="A507" s="13"/>
      <c r="B507" s="14"/>
      <c r="C507" s="14"/>
      <c r="D507" s="14"/>
      <c r="E507" s="1"/>
      <c r="F507" s="1"/>
      <c r="G507" s="1"/>
      <c r="H507" s="1"/>
      <c r="I507" s="1"/>
      <c r="J507" s="1"/>
      <c r="K507" s="1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</row>
    <row r="508" spans="1:47" ht="12.75" x14ac:dyDescent="0.2">
      <c r="A508" s="13"/>
      <c r="B508" s="14"/>
      <c r="C508" s="14"/>
      <c r="D508" s="14"/>
      <c r="E508" s="1"/>
      <c r="F508" s="1"/>
      <c r="G508" s="1"/>
      <c r="H508" s="1"/>
      <c r="I508" s="1"/>
      <c r="J508" s="1"/>
      <c r="K508" s="1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</row>
    <row r="509" spans="1:47" ht="12.75" x14ac:dyDescent="0.2">
      <c r="A509" s="13"/>
      <c r="B509" s="14"/>
      <c r="C509" s="14"/>
      <c r="D509" s="14"/>
      <c r="E509" s="1"/>
      <c r="F509" s="1"/>
      <c r="G509" s="1"/>
      <c r="H509" s="1"/>
      <c r="I509" s="1"/>
      <c r="J509" s="1"/>
      <c r="K509" s="1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</row>
    <row r="510" spans="1:47" ht="12.75" x14ac:dyDescent="0.2">
      <c r="A510" s="13"/>
      <c r="B510" s="14"/>
      <c r="C510" s="14"/>
      <c r="D510" s="14"/>
      <c r="E510" s="1"/>
      <c r="F510" s="1"/>
      <c r="G510" s="1"/>
      <c r="H510" s="1"/>
      <c r="I510" s="1"/>
      <c r="J510" s="1"/>
      <c r="K510" s="1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</row>
    <row r="511" spans="1:47" ht="12.75" x14ac:dyDescent="0.2">
      <c r="A511" s="13"/>
      <c r="B511" s="14"/>
      <c r="C511" s="14"/>
      <c r="D511" s="14"/>
      <c r="E511" s="1"/>
      <c r="F511" s="1"/>
      <c r="G511" s="1"/>
      <c r="H511" s="1"/>
      <c r="I511" s="1"/>
      <c r="J511" s="1"/>
      <c r="K511" s="1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</row>
    <row r="512" spans="1:47" ht="12.75" x14ac:dyDescent="0.2">
      <c r="A512" s="13"/>
      <c r="B512" s="14"/>
      <c r="C512" s="14"/>
      <c r="D512" s="14"/>
      <c r="E512" s="1"/>
      <c r="F512" s="1"/>
      <c r="G512" s="1"/>
      <c r="H512" s="1"/>
      <c r="I512" s="1"/>
      <c r="J512" s="1"/>
      <c r="K512" s="1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</row>
    <row r="513" spans="1:47" ht="12.75" x14ac:dyDescent="0.2">
      <c r="A513" s="13"/>
      <c r="B513" s="14"/>
      <c r="C513" s="14"/>
      <c r="D513" s="14"/>
      <c r="E513" s="1"/>
      <c r="F513" s="1"/>
      <c r="G513" s="1"/>
      <c r="H513" s="1"/>
      <c r="I513" s="1"/>
      <c r="J513" s="1"/>
      <c r="K513" s="1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</row>
    <row r="514" spans="1:47" ht="12.75" x14ac:dyDescent="0.2">
      <c r="A514" s="13"/>
      <c r="B514" s="14"/>
      <c r="C514" s="14"/>
      <c r="D514" s="14"/>
      <c r="E514" s="1"/>
      <c r="F514" s="1"/>
      <c r="G514" s="1"/>
      <c r="H514" s="1"/>
      <c r="I514" s="1"/>
      <c r="J514" s="1"/>
      <c r="K514" s="1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</row>
    <row r="515" spans="1:47" ht="12.75" x14ac:dyDescent="0.2">
      <c r="A515" s="13"/>
      <c r="B515" s="14"/>
      <c r="C515" s="14"/>
      <c r="D515" s="14"/>
      <c r="E515" s="1"/>
      <c r="F515" s="1"/>
      <c r="G515" s="1"/>
      <c r="H515" s="1"/>
      <c r="I515" s="1"/>
      <c r="J515" s="1"/>
      <c r="K515" s="1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</row>
    <row r="516" spans="1:47" ht="12.75" x14ac:dyDescent="0.2">
      <c r="A516" s="13"/>
      <c r="B516" s="14"/>
      <c r="C516" s="14"/>
      <c r="D516" s="14"/>
      <c r="E516" s="1"/>
      <c r="F516" s="1"/>
      <c r="G516" s="1"/>
      <c r="H516" s="1"/>
      <c r="I516" s="1"/>
      <c r="J516" s="1"/>
      <c r="K516" s="1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</row>
    <row r="517" spans="1:47" ht="12.75" x14ac:dyDescent="0.2">
      <c r="A517" s="13"/>
      <c r="B517" s="14"/>
      <c r="C517" s="14"/>
      <c r="D517" s="14"/>
      <c r="E517" s="1"/>
      <c r="F517" s="1"/>
      <c r="G517" s="1"/>
      <c r="H517" s="1"/>
      <c r="I517" s="1"/>
      <c r="J517" s="1"/>
      <c r="K517" s="1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</row>
    <row r="518" spans="1:47" ht="12.75" x14ac:dyDescent="0.2">
      <c r="A518" s="13"/>
      <c r="B518" s="14"/>
      <c r="C518" s="14"/>
      <c r="D518" s="14"/>
      <c r="E518" s="1"/>
      <c r="F518" s="1"/>
      <c r="G518" s="1"/>
      <c r="H518" s="1"/>
      <c r="I518" s="1"/>
      <c r="J518" s="1"/>
      <c r="K518" s="1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</row>
    <row r="519" spans="1:47" ht="12.75" x14ac:dyDescent="0.2">
      <c r="A519" s="13"/>
      <c r="B519" s="14"/>
      <c r="C519" s="14"/>
      <c r="D519" s="14"/>
      <c r="E519" s="1"/>
      <c r="F519" s="1"/>
      <c r="G519" s="1"/>
      <c r="H519" s="1"/>
      <c r="I519" s="1"/>
      <c r="J519" s="1"/>
      <c r="K519" s="1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</row>
    <row r="520" spans="1:47" ht="12.75" x14ac:dyDescent="0.2">
      <c r="A520" s="13"/>
      <c r="B520" s="14"/>
      <c r="C520" s="14"/>
      <c r="D520" s="14"/>
      <c r="E520" s="1"/>
      <c r="F520" s="1"/>
      <c r="G520" s="1"/>
      <c r="H520" s="1"/>
      <c r="I520" s="1"/>
      <c r="J520" s="1"/>
      <c r="K520" s="1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</row>
    <row r="521" spans="1:47" ht="12.75" x14ac:dyDescent="0.2">
      <c r="A521" s="13"/>
      <c r="B521" s="14"/>
      <c r="C521" s="14"/>
      <c r="D521" s="14"/>
      <c r="E521" s="1"/>
      <c r="F521" s="1"/>
      <c r="G521" s="1"/>
      <c r="H521" s="1"/>
      <c r="I521" s="1"/>
      <c r="J521" s="1"/>
      <c r="K521" s="1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</row>
    <row r="522" spans="1:47" ht="12.75" x14ac:dyDescent="0.2">
      <c r="A522" s="13"/>
      <c r="B522" s="14"/>
      <c r="C522" s="14"/>
      <c r="D522" s="14"/>
      <c r="E522" s="1"/>
      <c r="F522" s="1"/>
      <c r="G522" s="1"/>
      <c r="H522" s="1"/>
      <c r="I522" s="1"/>
      <c r="J522" s="1"/>
      <c r="K522" s="1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</row>
    <row r="523" spans="1:47" ht="12.75" x14ac:dyDescent="0.2">
      <c r="A523" s="13"/>
      <c r="B523" s="14"/>
      <c r="C523" s="14"/>
      <c r="D523" s="14"/>
      <c r="E523" s="1"/>
      <c r="F523" s="1"/>
      <c r="G523" s="1"/>
      <c r="H523" s="1"/>
      <c r="I523" s="1"/>
      <c r="J523" s="1"/>
      <c r="K523" s="1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</row>
    <row r="524" spans="1:47" ht="12.75" x14ac:dyDescent="0.2">
      <c r="A524" s="13"/>
      <c r="B524" s="14"/>
      <c r="C524" s="14"/>
      <c r="D524" s="14"/>
      <c r="E524" s="1"/>
      <c r="F524" s="1"/>
      <c r="G524" s="1"/>
      <c r="H524" s="1"/>
      <c r="I524" s="1"/>
      <c r="J524" s="1"/>
      <c r="K524" s="1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</row>
    <row r="525" spans="1:47" ht="12.75" x14ac:dyDescent="0.2">
      <c r="A525" s="13"/>
      <c r="B525" s="14"/>
      <c r="C525" s="14"/>
      <c r="D525" s="14"/>
      <c r="E525" s="1"/>
      <c r="F525" s="1"/>
      <c r="G525" s="1"/>
      <c r="H525" s="1"/>
      <c r="I525" s="1"/>
      <c r="J525" s="1"/>
      <c r="K525" s="1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</row>
    <row r="526" spans="1:47" ht="12.75" x14ac:dyDescent="0.2">
      <c r="A526" s="13"/>
      <c r="B526" s="14"/>
      <c r="C526" s="14"/>
      <c r="D526" s="14"/>
      <c r="E526" s="1"/>
      <c r="F526" s="1"/>
      <c r="G526" s="1"/>
      <c r="H526" s="1"/>
      <c r="I526" s="1"/>
      <c r="J526" s="1"/>
      <c r="K526" s="1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</row>
    <row r="527" spans="1:47" ht="12.75" x14ac:dyDescent="0.2">
      <c r="A527" s="13"/>
      <c r="B527" s="14"/>
      <c r="C527" s="14"/>
      <c r="D527" s="14"/>
      <c r="E527" s="1"/>
      <c r="F527" s="1"/>
      <c r="G527" s="1"/>
      <c r="H527" s="1"/>
      <c r="I527" s="1"/>
      <c r="J527" s="1"/>
      <c r="K527" s="1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</row>
    <row r="528" spans="1:47" ht="12.75" x14ac:dyDescent="0.2">
      <c r="A528" s="13"/>
      <c r="B528" s="14"/>
      <c r="C528" s="14"/>
      <c r="D528" s="14"/>
      <c r="E528" s="1"/>
      <c r="F528" s="1"/>
      <c r="G528" s="1"/>
      <c r="H528" s="1"/>
      <c r="I528" s="1"/>
      <c r="J528" s="1"/>
      <c r="K528" s="1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</row>
    <row r="529" spans="1:47" ht="12.75" x14ac:dyDescent="0.2">
      <c r="A529" s="13"/>
      <c r="B529" s="14"/>
      <c r="C529" s="14"/>
      <c r="D529" s="14"/>
      <c r="E529" s="1"/>
      <c r="F529" s="1"/>
      <c r="G529" s="1"/>
      <c r="H529" s="1"/>
      <c r="I529" s="1"/>
      <c r="J529" s="1"/>
      <c r="K529" s="1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</row>
    <row r="530" spans="1:47" ht="12.75" x14ac:dyDescent="0.2">
      <c r="A530" s="13"/>
      <c r="B530" s="14"/>
      <c r="C530" s="14"/>
      <c r="D530" s="14"/>
      <c r="E530" s="1"/>
      <c r="F530" s="1"/>
      <c r="G530" s="1"/>
      <c r="H530" s="1"/>
      <c r="I530" s="1"/>
      <c r="J530" s="1"/>
      <c r="K530" s="1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</row>
    <row r="531" spans="1:47" ht="12.75" x14ac:dyDescent="0.2">
      <c r="A531" s="13"/>
      <c r="B531" s="14"/>
      <c r="C531" s="14"/>
      <c r="D531" s="14"/>
      <c r="E531" s="1"/>
      <c r="F531" s="1"/>
      <c r="G531" s="1"/>
      <c r="H531" s="1"/>
      <c r="I531" s="1"/>
      <c r="J531" s="1"/>
      <c r="K531" s="1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</row>
    <row r="532" spans="1:47" ht="12.75" x14ac:dyDescent="0.2">
      <c r="A532" s="13"/>
      <c r="B532" s="14"/>
      <c r="C532" s="14"/>
      <c r="D532" s="14"/>
      <c r="E532" s="1"/>
      <c r="F532" s="1"/>
      <c r="G532" s="1"/>
      <c r="H532" s="1"/>
      <c r="I532" s="1"/>
      <c r="J532" s="1"/>
      <c r="K532" s="1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</row>
    <row r="533" spans="1:47" ht="12.75" x14ac:dyDescent="0.2">
      <c r="A533" s="13"/>
      <c r="B533" s="14"/>
      <c r="C533" s="14"/>
      <c r="D533" s="14"/>
      <c r="E533" s="1"/>
      <c r="F533" s="1"/>
      <c r="G533" s="1"/>
      <c r="H533" s="1"/>
      <c r="I533" s="1"/>
      <c r="J533" s="1"/>
      <c r="K533" s="1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</row>
    <row r="534" spans="1:47" ht="12.75" x14ac:dyDescent="0.2">
      <c r="A534" s="13"/>
      <c r="B534" s="14"/>
      <c r="C534" s="14"/>
      <c r="D534" s="14"/>
      <c r="E534" s="1"/>
      <c r="F534" s="1"/>
      <c r="G534" s="1"/>
      <c r="H534" s="1"/>
      <c r="I534" s="1"/>
      <c r="J534" s="1"/>
      <c r="K534" s="1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</row>
    <row r="535" spans="1:47" ht="12.75" x14ac:dyDescent="0.2">
      <c r="A535" s="13"/>
      <c r="B535" s="14"/>
      <c r="C535" s="14"/>
      <c r="D535" s="14"/>
      <c r="E535" s="1"/>
      <c r="F535" s="1"/>
      <c r="G535" s="1"/>
      <c r="H535" s="1"/>
      <c r="I535" s="1"/>
      <c r="J535" s="1"/>
      <c r="K535" s="1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</row>
    <row r="536" spans="1:47" ht="12.75" x14ac:dyDescent="0.2">
      <c r="A536" s="13"/>
      <c r="B536" s="14"/>
      <c r="C536" s="14"/>
      <c r="D536" s="14"/>
      <c r="E536" s="1"/>
      <c r="F536" s="1"/>
      <c r="G536" s="1"/>
      <c r="H536" s="1"/>
      <c r="I536" s="1"/>
      <c r="J536" s="1"/>
      <c r="K536" s="1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</row>
    <row r="537" spans="1:47" ht="12.75" x14ac:dyDescent="0.2">
      <c r="A537" s="13"/>
      <c r="B537" s="14"/>
      <c r="C537" s="14"/>
      <c r="D537" s="14"/>
      <c r="E537" s="1"/>
      <c r="F537" s="1"/>
      <c r="G537" s="1"/>
      <c r="H537" s="1"/>
      <c r="I537" s="1"/>
      <c r="J537" s="1"/>
      <c r="K537" s="1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</row>
    <row r="538" spans="1:47" ht="12.75" x14ac:dyDescent="0.2">
      <c r="A538" s="13"/>
      <c r="B538" s="14"/>
      <c r="C538" s="14"/>
      <c r="D538" s="14"/>
      <c r="E538" s="1"/>
      <c r="F538" s="1"/>
      <c r="G538" s="1"/>
      <c r="H538" s="1"/>
      <c r="I538" s="1"/>
      <c r="J538" s="1"/>
      <c r="K538" s="1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</row>
    <row r="539" spans="1:47" ht="12.75" x14ac:dyDescent="0.2">
      <c r="A539" s="13"/>
      <c r="B539" s="14"/>
      <c r="C539" s="14"/>
      <c r="D539" s="14"/>
      <c r="E539" s="1"/>
      <c r="F539" s="1"/>
      <c r="G539" s="1"/>
      <c r="H539" s="1"/>
      <c r="I539" s="1"/>
      <c r="J539" s="1"/>
      <c r="K539" s="1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</row>
    <row r="540" spans="1:47" ht="12.75" x14ac:dyDescent="0.2">
      <c r="A540" s="13"/>
      <c r="B540" s="14"/>
      <c r="C540" s="14"/>
      <c r="D540" s="14"/>
      <c r="E540" s="1"/>
      <c r="F540" s="1"/>
      <c r="G540" s="1"/>
      <c r="H540" s="1"/>
      <c r="I540" s="1"/>
      <c r="J540" s="1"/>
      <c r="K540" s="1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</row>
    <row r="541" spans="1:47" ht="12.75" x14ac:dyDescent="0.2">
      <c r="A541" s="13"/>
      <c r="B541" s="14"/>
      <c r="C541" s="14"/>
      <c r="D541" s="14"/>
      <c r="E541" s="1"/>
      <c r="F541" s="1"/>
      <c r="G541" s="1"/>
      <c r="H541" s="1"/>
      <c r="I541" s="1"/>
      <c r="J541" s="1"/>
      <c r="K541" s="1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</row>
    <row r="542" spans="1:47" ht="12.75" x14ac:dyDescent="0.2">
      <c r="A542" s="13"/>
      <c r="B542" s="14"/>
      <c r="C542" s="14"/>
      <c r="D542" s="14"/>
      <c r="E542" s="1"/>
      <c r="F542" s="1"/>
      <c r="G542" s="1"/>
      <c r="H542" s="1"/>
      <c r="I542" s="1"/>
      <c r="J542" s="1"/>
      <c r="K542" s="1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</row>
    <row r="543" spans="1:47" ht="12.75" x14ac:dyDescent="0.2">
      <c r="A543" s="13"/>
      <c r="B543" s="14"/>
      <c r="C543" s="14"/>
      <c r="D543" s="14"/>
      <c r="E543" s="1"/>
      <c r="F543" s="1"/>
      <c r="G543" s="1"/>
      <c r="H543" s="1"/>
      <c r="I543" s="1"/>
      <c r="J543" s="1"/>
      <c r="K543" s="1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</row>
    <row r="544" spans="1:47" ht="12.75" x14ac:dyDescent="0.2">
      <c r="A544" s="13"/>
      <c r="B544" s="14"/>
      <c r="C544" s="14"/>
      <c r="D544" s="14"/>
      <c r="E544" s="1"/>
      <c r="F544" s="1"/>
      <c r="G544" s="1"/>
      <c r="H544" s="1"/>
      <c r="I544" s="1"/>
      <c r="J544" s="1"/>
      <c r="K544" s="1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</row>
    <row r="545" spans="1:47" ht="12.75" x14ac:dyDescent="0.2">
      <c r="A545" s="13"/>
      <c r="B545" s="14"/>
      <c r="C545" s="14"/>
      <c r="D545" s="14"/>
      <c r="E545" s="1"/>
      <c r="F545" s="1"/>
      <c r="G545" s="1"/>
      <c r="H545" s="1"/>
      <c r="I545" s="1"/>
      <c r="J545" s="1"/>
      <c r="K545" s="1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</row>
    <row r="546" spans="1:47" ht="12.75" x14ac:dyDescent="0.2">
      <c r="A546" s="13"/>
      <c r="B546" s="14"/>
      <c r="C546" s="14"/>
      <c r="D546" s="14"/>
      <c r="E546" s="1"/>
      <c r="F546" s="1"/>
      <c r="G546" s="1"/>
      <c r="H546" s="1"/>
      <c r="I546" s="1"/>
      <c r="J546" s="1"/>
      <c r="K546" s="1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</row>
    <row r="547" spans="1:47" ht="12.75" x14ac:dyDescent="0.2">
      <c r="A547" s="13"/>
      <c r="B547" s="14"/>
      <c r="C547" s="14"/>
      <c r="D547" s="14"/>
      <c r="E547" s="1"/>
      <c r="F547" s="1"/>
      <c r="G547" s="1"/>
      <c r="H547" s="1"/>
      <c r="I547" s="1"/>
      <c r="J547" s="1"/>
      <c r="K547" s="1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</row>
    <row r="548" spans="1:47" ht="12.75" x14ac:dyDescent="0.2">
      <c r="A548" s="13"/>
      <c r="B548" s="14"/>
      <c r="C548" s="14"/>
      <c r="D548" s="14"/>
      <c r="E548" s="1"/>
      <c r="F548" s="1"/>
      <c r="G548" s="1"/>
      <c r="H548" s="1"/>
      <c r="I548" s="1"/>
      <c r="J548" s="1"/>
      <c r="K548" s="1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</row>
    <row r="549" spans="1:47" ht="12.75" x14ac:dyDescent="0.2">
      <c r="A549" s="13"/>
      <c r="B549" s="14"/>
      <c r="C549" s="14"/>
      <c r="D549" s="14"/>
      <c r="E549" s="1"/>
      <c r="F549" s="1"/>
      <c r="G549" s="1"/>
      <c r="H549" s="1"/>
      <c r="I549" s="1"/>
      <c r="J549" s="1"/>
      <c r="K549" s="1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</row>
    <row r="550" spans="1:47" ht="12.75" x14ac:dyDescent="0.2">
      <c r="A550" s="13"/>
      <c r="B550" s="14"/>
      <c r="C550" s="14"/>
      <c r="D550" s="14"/>
      <c r="E550" s="1"/>
      <c r="F550" s="1"/>
      <c r="G550" s="1"/>
      <c r="H550" s="1"/>
      <c r="I550" s="1"/>
      <c r="J550" s="1"/>
      <c r="K550" s="1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</row>
    <row r="551" spans="1:47" ht="12.75" x14ac:dyDescent="0.2">
      <c r="A551" s="13"/>
      <c r="B551" s="14"/>
      <c r="C551" s="14"/>
      <c r="D551" s="14"/>
      <c r="E551" s="1"/>
      <c r="F551" s="1"/>
      <c r="G551" s="1"/>
      <c r="H551" s="1"/>
      <c r="I551" s="1"/>
      <c r="J551" s="1"/>
      <c r="K551" s="1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</row>
    <row r="552" spans="1:47" ht="12.75" x14ac:dyDescent="0.2">
      <c r="A552" s="13"/>
      <c r="B552" s="14"/>
      <c r="C552" s="14"/>
      <c r="D552" s="14"/>
      <c r="E552" s="1"/>
      <c r="F552" s="1"/>
      <c r="G552" s="1"/>
      <c r="H552" s="1"/>
      <c r="I552" s="1"/>
      <c r="J552" s="1"/>
      <c r="K552" s="1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</row>
    <row r="553" spans="1:47" ht="12.75" x14ac:dyDescent="0.2">
      <c r="A553" s="13"/>
      <c r="B553" s="14"/>
      <c r="C553" s="14"/>
      <c r="D553" s="14"/>
      <c r="E553" s="1"/>
      <c r="F553" s="1"/>
      <c r="G553" s="1"/>
      <c r="H553" s="1"/>
      <c r="I553" s="1"/>
      <c r="J553" s="1"/>
      <c r="K553" s="1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</row>
    <row r="554" spans="1:47" ht="12.75" x14ac:dyDescent="0.2">
      <c r="A554" s="13"/>
      <c r="B554" s="14"/>
      <c r="C554" s="14"/>
      <c r="D554" s="14"/>
      <c r="E554" s="1"/>
      <c r="F554" s="1"/>
      <c r="G554" s="1"/>
      <c r="H554" s="1"/>
      <c r="I554" s="1"/>
      <c r="J554" s="1"/>
      <c r="K554" s="1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</row>
    <row r="555" spans="1:47" ht="12.75" x14ac:dyDescent="0.2">
      <c r="A555" s="13"/>
      <c r="B555" s="14"/>
      <c r="C555" s="14"/>
      <c r="D555" s="14"/>
      <c r="E555" s="1"/>
      <c r="F555" s="1"/>
      <c r="G555" s="1"/>
      <c r="H555" s="1"/>
      <c r="I555" s="1"/>
      <c r="J555" s="1"/>
      <c r="K555" s="1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</row>
    <row r="556" spans="1:47" ht="12.75" x14ac:dyDescent="0.2">
      <c r="A556" s="13"/>
      <c r="B556" s="14"/>
      <c r="C556" s="14"/>
      <c r="D556" s="14"/>
      <c r="E556" s="1"/>
      <c r="F556" s="1"/>
      <c r="G556" s="1"/>
      <c r="H556" s="1"/>
      <c r="I556" s="1"/>
      <c r="J556" s="1"/>
      <c r="K556" s="1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</row>
    <row r="557" spans="1:47" ht="12.75" x14ac:dyDescent="0.2">
      <c r="A557" s="13"/>
      <c r="B557" s="14"/>
      <c r="C557" s="14"/>
      <c r="D557" s="14"/>
      <c r="E557" s="1"/>
      <c r="F557" s="1"/>
      <c r="G557" s="1"/>
      <c r="H557" s="1"/>
      <c r="I557" s="1"/>
      <c r="J557" s="1"/>
      <c r="K557" s="1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</row>
    <row r="558" spans="1:47" ht="12.75" x14ac:dyDescent="0.2">
      <c r="A558" s="13"/>
      <c r="B558" s="14"/>
      <c r="C558" s="14"/>
      <c r="D558" s="14"/>
      <c r="E558" s="1"/>
      <c r="F558" s="1"/>
      <c r="G558" s="1"/>
      <c r="H558" s="1"/>
      <c r="I558" s="1"/>
      <c r="J558" s="1"/>
      <c r="K558" s="1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</row>
    <row r="559" spans="1:47" ht="12.75" x14ac:dyDescent="0.2">
      <c r="A559" s="13"/>
      <c r="B559" s="14"/>
      <c r="C559" s="14"/>
      <c r="D559" s="14"/>
      <c r="E559" s="1"/>
      <c r="F559" s="1"/>
      <c r="G559" s="1"/>
      <c r="H559" s="1"/>
      <c r="I559" s="1"/>
      <c r="J559" s="1"/>
      <c r="K559" s="1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</row>
    <row r="560" spans="1:47" ht="12.75" x14ac:dyDescent="0.2">
      <c r="A560" s="13"/>
      <c r="B560" s="14"/>
      <c r="C560" s="14"/>
      <c r="D560" s="14"/>
      <c r="E560" s="1"/>
      <c r="F560" s="1"/>
      <c r="G560" s="1"/>
      <c r="H560" s="1"/>
      <c r="I560" s="1"/>
      <c r="J560" s="1"/>
      <c r="K560" s="1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</row>
    <row r="561" spans="1:47" ht="12.75" x14ac:dyDescent="0.2">
      <c r="A561" s="13"/>
      <c r="B561" s="14"/>
      <c r="C561" s="14"/>
      <c r="D561" s="14"/>
      <c r="E561" s="1"/>
      <c r="F561" s="1"/>
      <c r="G561" s="1"/>
      <c r="H561" s="1"/>
      <c r="I561" s="1"/>
      <c r="J561" s="1"/>
      <c r="K561" s="1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</row>
    <row r="562" spans="1:47" ht="12.75" x14ac:dyDescent="0.2">
      <c r="A562" s="13"/>
      <c r="B562" s="14"/>
      <c r="C562" s="14"/>
      <c r="D562" s="14"/>
      <c r="E562" s="1"/>
      <c r="F562" s="1"/>
      <c r="G562" s="1"/>
      <c r="H562" s="1"/>
      <c r="I562" s="1"/>
      <c r="J562" s="1"/>
      <c r="K562" s="1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</row>
    <row r="563" spans="1:47" ht="12.75" x14ac:dyDescent="0.2">
      <c r="A563" s="13"/>
      <c r="B563" s="14"/>
      <c r="C563" s="14"/>
      <c r="D563" s="14"/>
      <c r="E563" s="1"/>
      <c r="F563" s="1"/>
      <c r="G563" s="1"/>
      <c r="H563" s="1"/>
      <c r="I563" s="1"/>
      <c r="J563" s="1"/>
      <c r="K563" s="1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</row>
    <row r="564" spans="1:47" ht="12.75" x14ac:dyDescent="0.2">
      <c r="A564" s="13"/>
      <c r="B564" s="14"/>
      <c r="C564" s="14"/>
      <c r="D564" s="14"/>
      <c r="E564" s="1"/>
      <c r="F564" s="1"/>
      <c r="G564" s="1"/>
      <c r="H564" s="1"/>
      <c r="I564" s="1"/>
      <c r="J564" s="1"/>
      <c r="K564" s="1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</row>
    <row r="565" spans="1:47" ht="12.75" x14ac:dyDescent="0.2">
      <c r="A565" s="13"/>
      <c r="B565" s="14"/>
      <c r="C565" s="14"/>
      <c r="D565" s="14"/>
      <c r="E565" s="1"/>
      <c r="F565" s="1"/>
      <c r="G565" s="1"/>
      <c r="H565" s="1"/>
      <c r="I565" s="1"/>
      <c r="J565" s="1"/>
      <c r="K565" s="1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</row>
    <row r="566" spans="1:47" ht="12.75" x14ac:dyDescent="0.2">
      <c r="A566" s="13"/>
      <c r="B566" s="14"/>
      <c r="C566" s="14"/>
      <c r="D566" s="14"/>
      <c r="E566" s="1"/>
      <c r="F566" s="1"/>
      <c r="G566" s="1"/>
      <c r="H566" s="1"/>
      <c r="I566" s="1"/>
      <c r="J566" s="1"/>
      <c r="K566" s="1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</row>
    <row r="567" spans="1:47" ht="12.75" x14ac:dyDescent="0.2">
      <c r="A567" s="13"/>
      <c r="B567" s="14"/>
      <c r="C567" s="14"/>
      <c r="D567" s="14"/>
      <c r="E567" s="1"/>
      <c r="F567" s="1"/>
      <c r="G567" s="1"/>
      <c r="H567" s="1"/>
      <c r="I567" s="1"/>
      <c r="J567" s="1"/>
      <c r="K567" s="1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</row>
    <row r="568" spans="1:47" ht="12.75" x14ac:dyDescent="0.2">
      <c r="A568" s="13"/>
      <c r="B568" s="14"/>
      <c r="C568" s="14"/>
      <c r="D568" s="14"/>
      <c r="E568" s="1"/>
      <c r="F568" s="1"/>
      <c r="G568" s="1"/>
      <c r="H568" s="1"/>
      <c r="I568" s="1"/>
      <c r="J568" s="1"/>
      <c r="K568" s="1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</row>
    <row r="569" spans="1:47" ht="12.75" x14ac:dyDescent="0.2">
      <c r="A569" s="13"/>
      <c r="B569" s="14"/>
      <c r="C569" s="14"/>
      <c r="D569" s="14"/>
      <c r="E569" s="1"/>
      <c r="F569" s="1"/>
      <c r="G569" s="1"/>
      <c r="H569" s="1"/>
      <c r="I569" s="1"/>
      <c r="J569" s="1"/>
      <c r="K569" s="1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</row>
    <row r="570" spans="1:47" ht="12.75" x14ac:dyDescent="0.2">
      <c r="A570" s="13"/>
      <c r="B570" s="14"/>
      <c r="C570" s="14"/>
      <c r="D570" s="14"/>
      <c r="E570" s="1"/>
      <c r="F570" s="1"/>
      <c r="G570" s="1"/>
      <c r="H570" s="1"/>
      <c r="I570" s="1"/>
      <c r="J570" s="1"/>
      <c r="K570" s="1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</row>
    <row r="571" spans="1:47" ht="12.75" x14ac:dyDescent="0.2">
      <c r="A571" s="13"/>
      <c r="B571" s="14"/>
      <c r="C571" s="14"/>
      <c r="D571" s="14"/>
      <c r="E571" s="1"/>
      <c r="F571" s="1"/>
      <c r="G571" s="1"/>
      <c r="H571" s="1"/>
      <c r="I571" s="1"/>
      <c r="J571" s="1"/>
      <c r="K571" s="1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</row>
    <row r="572" spans="1:47" ht="12.75" x14ac:dyDescent="0.2">
      <c r="A572" s="13"/>
      <c r="B572" s="14"/>
      <c r="C572" s="14"/>
      <c r="D572" s="14"/>
      <c r="E572" s="1"/>
      <c r="F572" s="1"/>
      <c r="G572" s="1"/>
      <c r="H572" s="1"/>
      <c r="I572" s="1"/>
      <c r="J572" s="1"/>
      <c r="K572" s="1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</row>
    <row r="573" spans="1:47" ht="12.75" x14ac:dyDescent="0.2">
      <c r="A573" s="13"/>
      <c r="B573" s="14"/>
      <c r="C573" s="14"/>
      <c r="D573" s="14"/>
      <c r="E573" s="1"/>
      <c r="F573" s="1"/>
      <c r="G573" s="1"/>
      <c r="H573" s="1"/>
      <c r="I573" s="1"/>
      <c r="J573" s="1"/>
      <c r="K573" s="1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</row>
    <row r="574" spans="1:47" ht="12.75" x14ac:dyDescent="0.2">
      <c r="A574" s="13"/>
      <c r="B574" s="14"/>
      <c r="C574" s="14"/>
      <c r="D574" s="14"/>
      <c r="E574" s="1"/>
      <c r="F574" s="1"/>
      <c r="G574" s="1"/>
      <c r="H574" s="1"/>
      <c r="I574" s="1"/>
      <c r="J574" s="1"/>
      <c r="K574" s="1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</row>
    <row r="575" spans="1:47" ht="12.75" x14ac:dyDescent="0.2">
      <c r="A575" s="13"/>
      <c r="B575" s="14"/>
      <c r="C575" s="14"/>
      <c r="D575" s="14"/>
      <c r="E575" s="1"/>
      <c r="F575" s="1"/>
      <c r="G575" s="1"/>
      <c r="H575" s="1"/>
      <c r="I575" s="1"/>
      <c r="J575" s="1"/>
      <c r="K575" s="1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</row>
    <row r="576" spans="1:47" ht="12.75" x14ac:dyDescent="0.2">
      <c r="A576" s="13"/>
      <c r="B576" s="14"/>
      <c r="C576" s="14"/>
      <c r="D576" s="14"/>
      <c r="E576" s="1"/>
      <c r="F576" s="1"/>
      <c r="G576" s="1"/>
      <c r="H576" s="1"/>
      <c r="I576" s="1"/>
      <c r="J576" s="1"/>
      <c r="K576" s="1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</row>
    <row r="577" spans="1:47" ht="12.75" x14ac:dyDescent="0.2">
      <c r="A577" s="13"/>
      <c r="B577" s="14"/>
      <c r="C577" s="14"/>
      <c r="D577" s="14"/>
      <c r="E577" s="1"/>
      <c r="F577" s="1"/>
      <c r="G577" s="1"/>
      <c r="H577" s="1"/>
      <c r="I577" s="1"/>
      <c r="J577" s="1"/>
      <c r="K577" s="1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</row>
    <row r="578" spans="1:47" ht="12.75" x14ac:dyDescent="0.2">
      <c r="A578" s="13"/>
      <c r="B578" s="14"/>
      <c r="C578" s="14"/>
      <c r="D578" s="14"/>
      <c r="E578" s="1"/>
      <c r="F578" s="1"/>
      <c r="G578" s="1"/>
      <c r="H578" s="1"/>
      <c r="I578" s="1"/>
      <c r="J578" s="1"/>
      <c r="K578" s="1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</row>
    <row r="579" spans="1:47" ht="12.75" x14ac:dyDescent="0.2">
      <c r="A579" s="13"/>
      <c r="B579" s="14"/>
      <c r="C579" s="14"/>
      <c r="D579" s="14"/>
      <c r="E579" s="1"/>
      <c r="F579" s="1"/>
      <c r="G579" s="1"/>
      <c r="H579" s="1"/>
      <c r="I579" s="1"/>
      <c r="J579" s="1"/>
      <c r="K579" s="1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</row>
    <row r="580" spans="1:47" ht="12.75" x14ac:dyDescent="0.2">
      <c r="A580" s="13"/>
      <c r="B580" s="14"/>
      <c r="C580" s="14"/>
      <c r="D580" s="14"/>
      <c r="E580" s="1"/>
      <c r="F580" s="1"/>
      <c r="G580" s="1"/>
      <c r="H580" s="1"/>
      <c r="I580" s="1"/>
      <c r="J580" s="1"/>
      <c r="K580" s="1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</row>
    <row r="581" spans="1:47" ht="12.75" x14ac:dyDescent="0.2">
      <c r="A581" s="13"/>
      <c r="B581" s="14"/>
      <c r="C581" s="14"/>
      <c r="D581" s="14"/>
      <c r="E581" s="1"/>
      <c r="F581" s="1"/>
      <c r="G581" s="1"/>
      <c r="H581" s="1"/>
      <c r="I581" s="1"/>
      <c r="J581" s="1"/>
      <c r="K581" s="1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</row>
    <row r="582" spans="1:47" ht="12.75" x14ac:dyDescent="0.2">
      <c r="A582" s="13"/>
      <c r="B582" s="14"/>
      <c r="C582" s="14"/>
      <c r="D582" s="14"/>
      <c r="E582" s="1"/>
      <c r="F582" s="1"/>
      <c r="G582" s="1"/>
      <c r="H582" s="1"/>
      <c r="I582" s="1"/>
      <c r="J582" s="1"/>
      <c r="K582" s="1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</row>
    <row r="583" spans="1:47" ht="12.75" x14ac:dyDescent="0.2">
      <c r="A583" s="13"/>
      <c r="B583" s="14"/>
      <c r="C583" s="14"/>
      <c r="D583" s="14"/>
      <c r="E583" s="1"/>
      <c r="F583" s="1"/>
      <c r="G583" s="1"/>
      <c r="H583" s="1"/>
      <c r="I583" s="1"/>
      <c r="J583" s="1"/>
      <c r="K583" s="1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</row>
    <row r="584" spans="1:47" ht="12.75" x14ac:dyDescent="0.2">
      <c r="A584" s="13"/>
      <c r="B584" s="14"/>
      <c r="C584" s="14"/>
      <c r="D584" s="14"/>
      <c r="E584" s="1"/>
      <c r="F584" s="1"/>
      <c r="G584" s="1"/>
      <c r="H584" s="1"/>
      <c r="I584" s="1"/>
      <c r="J584" s="1"/>
      <c r="K584" s="1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</row>
    <row r="585" spans="1:47" ht="12.75" x14ac:dyDescent="0.2">
      <c r="A585" s="13"/>
      <c r="B585" s="14"/>
      <c r="C585" s="14"/>
      <c r="D585" s="14"/>
      <c r="E585" s="1"/>
      <c r="F585" s="1"/>
      <c r="G585" s="1"/>
      <c r="H585" s="1"/>
      <c r="I585" s="1"/>
      <c r="J585" s="1"/>
      <c r="K585" s="1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</row>
    <row r="586" spans="1:47" ht="12.75" x14ac:dyDescent="0.2">
      <c r="A586" s="13"/>
      <c r="B586" s="14"/>
      <c r="C586" s="14"/>
      <c r="D586" s="14"/>
      <c r="E586" s="1"/>
      <c r="F586" s="1"/>
      <c r="G586" s="1"/>
      <c r="H586" s="1"/>
      <c r="I586" s="1"/>
      <c r="J586" s="1"/>
      <c r="K586" s="1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</row>
    <row r="587" spans="1:47" ht="12.75" x14ac:dyDescent="0.2">
      <c r="A587" s="13"/>
      <c r="B587" s="14"/>
      <c r="C587" s="14"/>
      <c r="D587" s="14"/>
      <c r="E587" s="1"/>
      <c r="F587" s="1"/>
      <c r="G587" s="1"/>
      <c r="H587" s="1"/>
      <c r="I587" s="1"/>
      <c r="J587" s="1"/>
      <c r="K587" s="1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</row>
    <row r="588" spans="1:47" ht="12.75" x14ac:dyDescent="0.2">
      <c r="A588" s="13"/>
      <c r="B588" s="14"/>
      <c r="C588" s="14"/>
      <c r="D588" s="14"/>
      <c r="E588" s="1"/>
      <c r="F588" s="1"/>
      <c r="G588" s="1"/>
      <c r="H588" s="1"/>
      <c r="I588" s="1"/>
      <c r="J588" s="1"/>
      <c r="K588" s="1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</row>
    <row r="589" spans="1:47" ht="12.75" x14ac:dyDescent="0.2">
      <c r="A589" s="13"/>
      <c r="B589" s="14"/>
      <c r="C589" s="14"/>
      <c r="D589" s="14"/>
      <c r="E589" s="1"/>
      <c r="F589" s="1"/>
      <c r="G589" s="1"/>
      <c r="H589" s="1"/>
      <c r="I589" s="1"/>
      <c r="J589" s="1"/>
      <c r="K589" s="1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</row>
    <row r="590" spans="1:47" ht="12.75" x14ac:dyDescent="0.2">
      <c r="A590" s="13"/>
      <c r="B590" s="14"/>
      <c r="C590" s="14"/>
      <c r="D590" s="14"/>
      <c r="E590" s="1"/>
      <c r="F590" s="1"/>
      <c r="G590" s="1"/>
      <c r="H590" s="1"/>
      <c r="I590" s="1"/>
      <c r="J590" s="1"/>
      <c r="K590" s="1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</row>
    <row r="591" spans="1:47" ht="12.75" x14ac:dyDescent="0.2">
      <c r="A591" s="13"/>
      <c r="B591" s="14"/>
      <c r="C591" s="14"/>
      <c r="D591" s="14"/>
      <c r="E591" s="1"/>
      <c r="F591" s="1"/>
      <c r="G591" s="1"/>
      <c r="H591" s="1"/>
      <c r="I591" s="1"/>
      <c r="J591" s="1"/>
      <c r="K591" s="1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</row>
    <row r="592" spans="1:47" ht="12.75" x14ac:dyDescent="0.2">
      <c r="A592" s="13"/>
      <c r="B592" s="14"/>
      <c r="C592" s="14"/>
      <c r="D592" s="14"/>
      <c r="E592" s="1"/>
      <c r="F592" s="1"/>
      <c r="G592" s="1"/>
      <c r="H592" s="1"/>
      <c r="I592" s="1"/>
      <c r="J592" s="1"/>
      <c r="K592" s="1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</row>
    <row r="593" spans="1:47" ht="12.75" x14ac:dyDescent="0.2">
      <c r="A593" s="13"/>
      <c r="B593" s="14"/>
      <c r="C593" s="14"/>
      <c r="D593" s="14"/>
      <c r="E593" s="1"/>
      <c r="F593" s="1"/>
      <c r="G593" s="1"/>
      <c r="H593" s="1"/>
      <c r="I593" s="1"/>
      <c r="J593" s="1"/>
      <c r="K593" s="1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</row>
    <row r="594" spans="1:47" ht="12.75" x14ac:dyDescent="0.2">
      <c r="A594" s="13"/>
      <c r="B594" s="14"/>
      <c r="C594" s="14"/>
      <c r="D594" s="14"/>
      <c r="E594" s="1"/>
      <c r="F594" s="1"/>
      <c r="G594" s="1"/>
      <c r="H594" s="1"/>
      <c r="I594" s="1"/>
      <c r="J594" s="1"/>
      <c r="K594" s="1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</row>
    <row r="595" spans="1:47" ht="12.75" x14ac:dyDescent="0.2">
      <c r="A595" s="13"/>
      <c r="B595" s="14"/>
      <c r="C595" s="14"/>
      <c r="D595" s="14"/>
      <c r="E595" s="1"/>
      <c r="F595" s="1"/>
      <c r="G595" s="1"/>
      <c r="H595" s="1"/>
      <c r="I595" s="1"/>
      <c r="J595" s="1"/>
      <c r="K595" s="1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</row>
    <row r="596" spans="1:47" ht="12.75" x14ac:dyDescent="0.2">
      <c r="A596" s="13"/>
      <c r="B596" s="14"/>
      <c r="C596" s="14"/>
      <c r="D596" s="14"/>
      <c r="E596" s="1"/>
      <c r="F596" s="1"/>
      <c r="G596" s="1"/>
      <c r="H596" s="1"/>
      <c r="I596" s="1"/>
      <c r="J596" s="1"/>
      <c r="K596" s="1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</row>
    <row r="597" spans="1:47" ht="12.75" x14ac:dyDescent="0.2">
      <c r="A597" s="13"/>
      <c r="B597" s="14"/>
      <c r="C597" s="14"/>
      <c r="D597" s="14"/>
      <c r="E597" s="1"/>
      <c r="F597" s="1"/>
      <c r="G597" s="1"/>
      <c r="H597" s="1"/>
      <c r="I597" s="1"/>
      <c r="J597" s="1"/>
      <c r="K597" s="1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</row>
    <row r="598" spans="1:47" ht="12.75" x14ac:dyDescent="0.2">
      <c r="A598" s="13"/>
      <c r="B598" s="14"/>
      <c r="C598" s="14"/>
      <c r="D598" s="14"/>
      <c r="E598" s="1"/>
      <c r="F598" s="1"/>
      <c r="G598" s="1"/>
      <c r="H598" s="1"/>
      <c r="I598" s="1"/>
      <c r="J598" s="1"/>
      <c r="K598" s="1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</row>
    <row r="599" spans="1:47" ht="12.75" x14ac:dyDescent="0.2">
      <c r="A599" s="13"/>
      <c r="B599" s="14"/>
      <c r="C599" s="14"/>
      <c r="D599" s="14"/>
      <c r="E599" s="1"/>
      <c r="F599" s="1"/>
      <c r="G599" s="1"/>
      <c r="H599" s="1"/>
      <c r="I599" s="1"/>
      <c r="J599" s="1"/>
      <c r="K599" s="1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</row>
    <row r="600" spans="1:47" ht="12.75" x14ac:dyDescent="0.2">
      <c r="A600" s="13"/>
      <c r="B600" s="14"/>
      <c r="C600" s="14"/>
      <c r="D600" s="14"/>
      <c r="E600" s="1"/>
      <c r="F600" s="1"/>
      <c r="G600" s="1"/>
      <c r="H600" s="1"/>
      <c r="I600" s="1"/>
      <c r="J600" s="1"/>
      <c r="K600" s="1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</row>
    <row r="601" spans="1:47" ht="12.75" x14ac:dyDescent="0.2">
      <c r="A601" s="13"/>
      <c r="B601" s="14"/>
      <c r="C601" s="14"/>
      <c r="D601" s="14"/>
      <c r="E601" s="1"/>
      <c r="F601" s="1"/>
      <c r="G601" s="1"/>
      <c r="H601" s="1"/>
      <c r="I601" s="1"/>
      <c r="J601" s="1"/>
      <c r="K601" s="1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</row>
    <row r="602" spans="1:47" ht="12.75" x14ac:dyDescent="0.2">
      <c r="A602" s="13"/>
      <c r="B602" s="14"/>
      <c r="C602" s="14"/>
      <c r="D602" s="14"/>
      <c r="E602" s="1"/>
      <c r="F602" s="1"/>
      <c r="G602" s="1"/>
      <c r="H602" s="1"/>
      <c r="I602" s="1"/>
      <c r="J602" s="1"/>
      <c r="K602" s="1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</row>
    <row r="603" spans="1:47" ht="12.75" x14ac:dyDescent="0.2">
      <c r="A603" s="13"/>
      <c r="B603" s="14"/>
      <c r="C603" s="14"/>
      <c r="D603" s="14"/>
      <c r="E603" s="1"/>
      <c r="F603" s="1"/>
      <c r="G603" s="1"/>
      <c r="H603" s="1"/>
      <c r="I603" s="1"/>
      <c r="J603" s="1"/>
      <c r="K603" s="1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</row>
    <row r="604" spans="1:47" ht="12.75" x14ac:dyDescent="0.2">
      <c r="A604" s="13"/>
      <c r="B604" s="14"/>
      <c r="C604" s="14"/>
      <c r="D604" s="14"/>
      <c r="E604" s="1"/>
      <c r="F604" s="1"/>
      <c r="G604" s="1"/>
      <c r="H604" s="1"/>
      <c r="I604" s="1"/>
      <c r="J604" s="1"/>
      <c r="K604" s="1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</row>
    <row r="605" spans="1:47" ht="12.75" x14ac:dyDescent="0.2">
      <c r="A605" s="13"/>
      <c r="B605" s="14"/>
      <c r="C605" s="14"/>
      <c r="D605" s="14"/>
      <c r="E605" s="1"/>
      <c r="F605" s="1"/>
      <c r="G605" s="1"/>
      <c r="H605" s="1"/>
      <c r="I605" s="1"/>
      <c r="J605" s="1"/>
      <c r="K605" s="1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</row>
    <row r="606" spans="1:47" ht="12.75" x14ac:dyDescent="0.2">
      <c r="A606" s="13"/>
      <c r="B606" s="14"/>
      <c r="C606" s="14"/>
      <c r="D606" s="14"/>
      <c r="E606" s="1"/>
      <c r="F606" s="1"/>
      <c r="G606" s="1"/>
      <c r="H606" s="1"/>
      <c r="I606" s="1"/>
      <c r="J606" s="1"/>
      <c r="K606" s="1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</row>
    <row r="607" spans="1:47" ht="12.75" x14ac:dyDescent="0.2">
      <c r="A607" s="13"/>
      <c r="B607" s="14"/>
      <c r="C607" s="14"/>
      <c r="D607" s="14"/>
      <c r="E607" s="1"/>
      <c r="F607" s="1"/>
      <c r="G607" s="1"/>
      <c r="H607" s="1"/>
      <c r="I607" s="1"/>
      <c r="J607" s="1"/>
      <c r="K607" s="1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</row>
    <row r="608" spans="1:47" ht="12.75" x14ac:dyDescent="0.2">
      <c r="A608" s="13"/>
      <c r="B608" s="14"/>
      <c r="C608" s="14"/>
      <c r="D608" s="14"/>
      <c r="E608" s="1"/>
      <c r="F608" s="1"/>
      <c r="G608" s="1"/>
      <c r="H608" s="1"/>
      <c r="I608" s="1"/>
      <c r="J608" s="1"/>
      <c r="K608" s="1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</row>
    <row r="609" spans="1:47" ht="12.75" x14ac:dyDescent="0.2">
      <c r="A609" s="13"/>
      <c r="B609" s="14"/>
      <c r="C609" s="14"/>
      <c r="D609" s="14"/>
      <c r="E609" s="1"/>
      <c r="F609" s="1"/>
      <c r="G609" s="1"/>
      <c r="H609" s="1"/>
      <c r="I609" s="1"/>
      <c r="J609" s="1"/>
      <c r="K609" s="1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</row>
    <row r="610" spans="1:47" ht="12.75" x14ac:dyDescent="0.2">
      <c r="A610" s="13"/>
      <c r="B610" s="14"/>
      <c r="C610" s="14"/>
      <c r="D610" s="14"/>
      <c r="E610" s="1"/>
      <c r="F610" s="1"/>
      <c r="G610" s="1"/>
      <c r="H610" s="1"/>
      <c r="I610" s="1"/>
      <c r="J610" s="1"/>
      <c r="K610" s="1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</row>
    <row r="611" spans="1:47" ht="12.75" x14ac:dyDescent="0.2">
      <c r="A611" s="13"/>
      <c r="B611" s="14"/>
      <c r="C611" s="14"/>
      <c r="D611" s="14"/>
      <c r="E611" s="1"/>
      <c r="F611" s="1"/>
      <c r="G611" s="1"/>
      <c r="H611" s="1"/>
      <c r="I611" s="1"/>
      <c r="J611" s="1"/>
      <c r="K611" s="1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</row>
    <row r="612" spans="1:47" ht="12.75" x14ac:dyDescent="0.2">
      <c r="A612" s="13"/>
      <c r="B612" s="14"/>
      <c r="C612" s="14"/>
      <c r="D612" s="14"/>
      <c r="E612" s="1"/>
      <c r="F612" s="1"/>
      <c r="G612" s="1"/>
      <c r="H612" s="1"/>
      <c r="I612" s="1"/>
      <c r="J612" s="1"/>
      <c r="K612" s="1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</row>
    <row r="613" spans="1:47" ht="12.75" x14ac:dyDescent="0.2">
      <c r="A613" s="13"/>
      <c r="B613" s="14"/>
      <c r="C613" s="14"/>
      <c r="D613" s="14"/>
      <c r="E613" s="1"/>
      <c r="F613" s="1"/>
      <c r="G613" s="1"/>
      <c r="H613" s="1"/>
      <c r="I613" s="1"/>
      <c r="J613" s="1"/>
      <c r="K613" s="1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</row>
    <row r="614" spans="1:47" ht="12.75" x14ac:dyDescent="0.2">
      <c r="A614" s="13"/>
      <c r="B614" s="14"/>
      <c r="C614" s="14"/>
      <c r="D614" s="14"/>
      <c r="E614" s="1"/>
      <c r="F614" s="1"/>
      <c r="G614" s="1"/>
      <c r="H614" s="1"/>
      <c r="I614" s="1"/>
      <c r="J614" s="1"/>
      <c r="K614" s="1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</row>
    <row r="615" spans="1:47" ht="12.75" x14ac:dyDescent="0.2">
      <c r="A615" s="13"/>
      <c r="B615" s="14"/>
      <c r="C615" s="14"/>
      <c r="D615" s="14"/>
      <c r="E615" s="1"/>
      <c r="F615" s="1"/>
      <c r="G615" s="1"/>
      <c r="H615" s="1"/>
      <c r="I615" s="1"/>
      <c r="J615" s="1"/>
      <c r="K615" s="1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</row>
    <row r="616" spans="1:47" ht="12.75" x14ac:dyDescent="0.2">
      <c r="A616" s="13"/>
      <c r="B616" s="14"/>
      <c r="C616" s="14"/>
      <c r="D616" s="14"/>
      <c r="E616" s="1"/>
      <c r="F616" s="1"/>
      <c r="G616" s="1"/>
      <c r="H616" s="1"/>
      <c r="I616" s="1"/>
      <c r="J616" s="1"/>
      <c r="K616" s="1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</row>
    <row r="617" spans="1:47" ht="12.75" x14ac:dyDescent="0.2">
      <c r="A617" s="13"/>
      <c r="B617" s="14"/>
      <c r="C617" s="14"/>
      <c r="D617" s="14"/>
      <c r="E617" s="1"/>
      <c r="F617" s="1"/>
      <c r="G617" s="1"/>
      <c r="H617" s="1"/>
      <c r="I617" s="1"/>
      <c r="J617" s="1"/>
      <c r="K617" s="1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</row>
    <row r="618" spans="1:47" ht="12.75" x14ac:dyDescent="0.2">
      <c r="A618" s="13"/>
      <c r="B618" s="14"/>
      <c r="C618" s="14"/>
      <c r="D618" s="14"/>
      <c r="E618" s="1"/>
      <c r="F618" s="1"/>
      <c r="G618" s="1"/>
      <c r="H618" s="1"/>
      <c r="I618" s="1"/>
      <c r="J618" s="1"/>
      <c r="K618" s="1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</row>
    <row r="619" spans="1:47" ht="12.75" x14ac:dyDescent="0.2">
      <c r="A619" s="13"/>
      <c r="B619" s="14"/>
      <c r="C619" s="14"/>
      <c r="D619" s="14"/>
      <c r="E619" s="1"/>
      <c r="F619" s="1"/>
      <c r="G619" s="1"/>
      <c r="H619" s="1"/>
      <c r="I619" s="1"/>
      <c r="J619" s="1"/>
      <c r="K619" s="1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</row>
    <row r="620" spans="1:47" ht="12.75" x14ac:dyDescent="0.2">
      <c r="A620" s="13"/>
      <c r="B620" s="14"/>
      <c r="C620" s="14"/>
      <c r="D620" s="14"/>
      <c r="E620" s="1"/>
      <c r="F620" s="1"/>
      <c r="G620" s="1"/>
      <c r="H620" s="1"/>
      <c r="I620" s="1"/>
      <c r="J620" s="1"/>
      <c r="K620" s="1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</row>
    <row r="621" spans="1:47" ht="12.75" x14ac:dyDescent="0.2">
      <c r="A621" s="13"/>
      <c r="B621" s="14"/>
      <c r="C621" s="14"/>
      <c r="D621" s="14"/>
      <c r="E621" s="1"/>
      <c r="F621" s="1"/>
      <c r="G621" s="1"/>
      <c r="H621" s="1"/>
      <c r="I621" s="1"/>
      <c r="J621" s="1"/>
      <c r="K621" s="1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</row>
    <row r="622" spans="1:47" ht="12.75" x14ac:dyDescent="0.2">
      <c r="A622" s="13"/>
      <c r="B622" s="14"/>
      <c r="C622" s="14"/>
      <c r="D622" s="14"/>
      <c r="E622" s="1"/>
      <c r="F622" s="1"/>
      <c r="G622" s="1"/>
      <c r="H622" s="1"/>
      <c r="I622" s="1"/>
      <c r="J622" s="1"/>
      <c r="K622" s="1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</row>
    <row r="623" spans="1:47" ht="12.75" x14ac:dyDescent="0.2">
      <c r="A623" s="13"/>
      <c r="B623" s="14"/>
      <c r="C623" s="14"/>
      <c r="D623" s="14"/>
      <c r="E623" s="1"/>
      <c r="F623" s="1"/>
      <c r="G623" s="1"/>
      <c r="H623" s="1"/>
      <c r="I623" s="1"/>
      <c r="J623" s="1"/>
      <c r="K623" s="1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</row>
    <row r="624" spans="1:47" ht="12.75" x14ac:dyDescent="0.2">
      <c r="A624" s="13"/>
      <c r="B624" s="14"/>
      <c r="C624" s="14"/>
      <c r="D624" s="14"/>
      <c r="E624" s="1"/>
      <c r="F624" s="1"/>
      <c r="G624" s="1"/>
      <c r="H624" s="1"/>
      <c r="I624" s="1"/>
      <c r="J624" s="1"/>
      <c r="K624" s="1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</row>
    <row r="625" spans="1:47" ht="12.75" x14ac:dyDescent="0.2">
      <c r="A625" s="13"/>
      <c r="B625" s="14"/>
      <c r="C625" s="14"/>
      <c r="D625" s="14"/>
      <c r="E625" s="1"/>
      <c r="F625" s="1"/>
      <c r="G625" s="1"/>
      <c r="H625" s="1"/>
      <c r="I625" s="1"/>
      <c r="J625" s="1"/>
      <c r="K625" s="1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</row>
    <row r="626" spans="1:47" ht="12.75" x14ac:dyDescent="0.2">
      <c r="A626" s="13"/>
      <c r="B626" s="14"/>
      <c r="C626" s="14"/>
      <c r="D626" s="14"/>
      <c r="E626" s="1"/>
      <c r="F626" s="1"/>
      <c r="G626" s="1"/>
      <c r="H626" s="1"/>
      <c r="I626" s="1"/>
      <c r="J626" s="1"/>
      <c r="K626" s="1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</row>
    <row r="627" spans="1:47" ht="12.75" x14ac:dyDescent="0.2">
      <c r="A627" s="13"/>
      <c r="B627" s="14"/>
      <c r="C627" s="14"/>
      <c r="D627" s="14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</row>
    <row r="628" spans="1:47" ht="12.75" x14ac:dyDescent="0.2">
      <c r="A628" s="13"/>
      <c r="B628" s="14"/>
      <c r="C628" s="14"/>
      <c r="D628" s="14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</row>
    <row r="629" spans="1:47" ht="12.75" x14ac:dyDescent="0.2">
      <c r="A629" s="13"/>
      <c r="B629" s="14"/>
      <c r="C629" s="14"/>
      <c r="D629" s="14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</row>
    <row r="630" spans="1:47" ht="12.75" x14ac:dyDescent="0.2">
      <c r="A630" s="13"/>
      <c r="B630" s="14"/>
      <c r="C630" s="14"/>
      <c r="D630" s="14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</row>
    <row r="631" spans="1:47" ht="12.75" x14ac:dyDescent="0.2">
      <c r="A631" s="13"/>
      <c r="B631" s="14"/>
      <c r="C631" s="14"/>
      <c r="D631" s="14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</row>
    <row r="632" spans="1:47" ht="12.75" x14ac:dyDescent="0.2">
      <c r="A632" s="13"/>
      <c r="B632" s="14"/>
      <c r="C632" s="14"/>
      <c r="D632" s="14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</row>
    <row r="633" spans="1:47" ht="12.75" x14ac:dyDescent="0.2">
      <c r="A633" s="13"/>
      <c r="B633" s="14"/>
      <c r="C633" s="14"/>
      <c r="D633" s="14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</row>
    <row r="634" spans="1:47" ht="12.75" x14ac:dyDescent="0.2">
      <c r="A634" s="13"/>
      <c r="B634" s="14"/>
      <c r="C634" s="14"/>
      <c r="D634" s="14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</row>
    <row r="635" spans="1:47" ht="12.75" x14ac:dyDescent="0.2">
      <c r="A635" s="13"/>
      <c r="B635" s="14"/>
      <c r="C635" s="14"/>
      <c r="D635" s="14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</row>
    <row r="636" spans="1:47" ht="12.75" x14ac:dyDescent="0.2">
      <c r="A636" s="13"/>
      <c r="B636" s="14"/>
      <c r="C636" s="14"/>
      <c r="D636" s="14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</row>
    <row r="637" spans="1:47" ht="12.75" x14ac:dyDescent="0.2">
      <c r="A637" s="13"/>
      <c r="B637" s="14"/>
      <c r="C637" s="14"/>
      <c r="D637" s="14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</row>
    <row r="638" spans="1:47" ht="12.75" x14ac:dyDescent="0.2">
      <c r="A638" s="13"/>
      <c r="B638" s="14"/>
      <c r="C638" s="14"/>
      <c r="D638" s="14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</row>
    <row r="639" spans="1:47" ht="12.75" x14ac:dyDescent="0.2">
      <c r="A639" s="13"/>
      <c r="B639" s="14"/>
      <c r="C639" s="14"/>
      <c r="D639" s="14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</row>
    <row r="640" spans="1:47" ht="12.75" x14ac:dyDescent="0.2">
      <c r="A640" s="13"/>
      <c r="B640" s="14"/>
      <c r="C640" s="14"/>
      <c r="D640" s="14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</row>
    <row r="641" spans="1:47" ht="12.75" x14ac:dyDescent="0.2">
      <c r="A641" s="13"/>
      <c r="B641" s="14"/>
      <c r="C641" s="14"/>
      <c r="D641" s="14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</row>
    <row r="642" spans="1:47" ht="12.75" x14ac:dyDescent="0.2">
      <c r="A642" s="13"/>
      <c r="B642" s="14"/>
      <c r="C642" s="14"/>
      <c r="D642" s="14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</row>
    <row r="643" spans="1:47" ht="12.75" x14ac:dyDescent="0.2">
      <c r="A643" s="13"/>
      <c r="B643" s="14"/>
      <c r="C643" s="14"/>
      <c r="D643" s="14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</row>
    <row r="644" spans="1:47" ht="12.75" x14ac:dyDescent="0.2">
      <c r="A644" s="13"/>
      <c r="B644" s="14"/>
      <c r="C644" s="14"/>
      <c r="D644" s="14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</row>
    <row r="645" spans="1:47" ht="12.75" x14ac:dyDescent="0.2">
      <c r="A645" s="13"/>
      <c r="B645" s="14"/>
      <c r="C645" s="14"/>
      <c r="D645" s="14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</row>
    <row r="646" spans="1:47" ht="12.75" x14ac:dyDescent="0.2">
      <c r="A646" s="13"/>
      <c r="B646" s="14"/>
      <c r="C646" s="14"/>
      <c r="D646" s="14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</row>
    <row r="647" spans="1:47" ht="12.75" x14ac:dyDescent="0.2">
      <c r="A647" s="13"/>
      <c r="B647" s="14"/>
      <c r="C647" s="14"/>
      <c r="D647" s="14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</row>
    <row r="648" spans="1:47" ht="12.75" x14ac:dyDescent="0.2">
      <c r="A648" s="13"/>
      <c r="B648" s="14"/>
      <c r="C648" s="14"/>
      <c r="D648" s="14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</row>
    <row r="649" spans="1:47" ht="12.75" x14ac:dyDescent="0.2">
      <c r="A649" s="13"/>
      <c r="B649" s="14"/>
      <c r="C649" s="14"/>
      <c r="D649" s="14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</row>
    <row r="650" spans="1:47" ht="12.75" x14ac:dyDescent="0.2">
      <c r="A650" s="13"/>
      <c r="B650" s="14"/>
      <c r="C650" s="14"/>
      <c r="D650" s="14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</row>
    <row r="651" spans="1:47" ht="12.75" x14ac:dyDescent="0.2">
      <c r="A651" s="13"/>
      <c r="B651" s="14"/>
      <c r="C651" s="14"/>
      <c r="D651" s="14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</row>
    <row r="652" spans="1:47" ht="12.75" x14ac:dyDescent="0.2">
      <c r="A652" s="13"/>
      <c r="B652" s="14"/>
      <c r="C652" s="14"/>
      <c r="D652" s="14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</row>
    <row r="653" spans="1:47" ht="12.75" x14ac:dyDescent="0.2">
      <c r="A653" s="13"/>
      <c r="B653" s="14"/>
      <c r="C653" s="14"/>
      <c r="D653" s="14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</row>
    <row r="654" spans="1:47" ht="12.75" x14ac:dyDescent="0.2">
      <c r="A654" s="13"/>
      <c r="B654" s="14"/>
      <c r="C654" s="14"/>
      <c r="D654" s="14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</row>
    <row r="655" spans="1:47" ht="12.75" x14ac:dyDescent="0.2">
      <c r="A655" s="13"/>
      <c r="B655" s="14"/>
      <c r="C655" s="14"/>
      <c r="D655" s="14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</row>
    <row r="656" spans="1:47" ht="12.75" x14ac:dyDescent="0.2">
      <c r="A656" s="13"/>
      <c r="B656" s="14"/>
      <c r="C656" s="14"/>
      <c r="D656" s="14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</row>
    <row r="657" spans="1:47" ht="12.75" x14ac:dyDescent="0.2">
      <c r="A657" s="13"/>
      <c r="B657" s="14"/>
      <c r="C657" s="14"/>
      <c r="D657" s="14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</row>
    <row r="658" spans="1:47" ht="12.75" x14ac:dyDescent="0.2">
      <c r="A658" s="13"/>
      <c r="B658" s="14"/>
      <c r="C658" s="14"/>
      <c r="D658" s="14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</row>
    <row r="659" spans="1:47" ht="12.75" x14ac:dyDescent="0.2">
      <c r="A659" s="13"/>
      <c r="B659" s="14"/>
      <c r="C659" s="14"/>
      <c r="D659" s="14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</row>
    <row r="660" spans="1:47" ht="12.75" x14ac:dyDescent="0.2">
      <c r="A660" s="13"/>
      <c r="B660" s="14"/>
      <c r="C660" s="14"/>
      <c r="D660" s="14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</row>
    <row r="661" spans="1:47" ht="12.75" x14ac:dyDescent="0.2">
      <c r="A661" s="13"/>
      <c r="B661" s="14"/>
      <c r="C661" s="14"/>
      <c r="D661" s="14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</row>
    <row r="662" spans="1:47" ht="12.75" x14ac:dyDescent="0.2">
      <c r="A662" s="13"/>
      <c r="B662" s="14"/>
      <c r="C662" s="14"/>
      <c r="D662" s="14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</row>
    <row r="663" spans="1:47" ht="12.75" x14ac:dyDescent="0.2">
      <c r="A663" s="13"/>
      <c r="B663" s="14"/>
      <c r="C663" s="14"/>
      <c r="D663" s="14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</row>
    <row r="664" spans="1:47" ht="12.75" x14ac:dyDescent="0.2">
      <c r="A664" s="13"/>
      <c r="B664" s="14"/>
      <c r="C664" s="14"/>
      <c r="D664" s="14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</row>
    <row r="665" spans="1:47" ht="12.75" x14ac:dyDescent="0.2">
      <c r="A665" s="13"/>
      <c r="B665" s="14"/>
      <c r="C665" s="14"/>
      <c r="D665" s="14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</row>
    <row r="666" spans="1:47" ht="12.75" x14ac:dyDescent="0.2">
      <c r="A666" s="13"/>
      <c r="B666" s="14"/>
      <c r="C666" s="14"/>
      <c r="D666" s="14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</row>
    <row r="667" spans="1:47" ht="12.75" x14ac:dyDescent="0.2">
      <c r="A667" s="13"/>
      <c r="B667" s="14"/>
      <c r="C667" s="14"/>
      <c r="D667" s="14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</row>
    <row r="668" spans="1:47" ht="12.75" x14ac:dyDescent="0.2">
      <c r="A668" s="13"/>
      <c r="B668" s="14"/>
      <c r="C668" s="14"/>
      <c r="D668" s="14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</row>
    <row r="669" spans="1:47" ht="12.75" x14ac:dyDescent="0.2">
      <c r="A669" s="13"/>
      <c r="B669" s="14"/>
      <c r="C669" s="14"/>
      <c r="D669" s="14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</row>
    <row r="670" spans="1:47" ht="12.75" x14ac:dyDescent="0.2">
      <c r="A670" s="13"/>
      <c r="B670" s="14"/>
      <c r="C670" s="14"/>
      <c r="D670" s="14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</row>
    <row r="671" spans="1:47" ht="12.75" x14ac:dyDescent="0.2">
      <c r="A671" s="13"/>
      <c r="B671" s="14"/>
      <c r="C671" s="14"/>
      <c r="D671" s="14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</row>
    <row r="672" spans="1:47" ht="12.75" x14ac:dyDescent="0.2">
      <c r="A672" s="13"/>
      <c r="B672" s="14"/>
      <c r="C672" s="14"/>
      <c r="D672" s="14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</row>
    <row r="673" spans="1:47" ht="12.75" x14ac:dyDescent="0.2">
      <c r="A673" s="13"/>
      <c r="B673" s="14"/>
      <c r="C673" s="14"/>
      <c r="D673" s="14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</row>
    <row r="674" spans="1:47" ht="12.75" x14ac:dyDescent="0.2">
      <c r="A674" s="13"/>
      <c r="B674" s="14"/>
      <c r="C674" s="14"/>
      <c r="D674" s="14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</row>
    <row r="675" spans="1:47" ht="12.75" x14ac:dyDescent="0.2">
      <c r="A675" s="13"/>
      <c r="B675" s="14"/>
      <c r="C675" s="14"/>
      <c r="D675" s="14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</row>
    <row r="676" spans="1:47" ht="12.75" x14ac:dyDescent="0.2">
      <c r="A676" s="13"/>
      <c r="B676" s="14"/>
      <c r="C676" s="14"/>
      <c r="D676" s="14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</row>
    <row r="677" spans="1:47" ht="12.75" x14ac:dyDescent="0.2">
      <c r="A677" s="13"/>
      <c r="B677" s="14"/>
      <c r="C677" s="14"/>
      <c r="D677" s="14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</row>
    <row r="678" spans="1:47" ht="12.75" x14ac:dyDescent="0.2">
      <c r="A678" s="13"/>
      <c r="B678" s="14"/>
      <c r="C678" s="14"/>
      <c r="D678" s="14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</row>
    <row r="679" spans="1:47" ht="12.75" x14ac:dyDescent="0.2">
      <c r="A679" s="13"/>
      <c r="B679" s="14"/>
      <c r="C679" s="14"/>
      <c r="D679" s="14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</row>
    <row r="680" spans="1:47" ht="12.75" x14ac:dyDescent="0.2">
      <c r="A680" s="13"/>
      <c r="B680" s="14"/>
      <c r="C680" s="14"/>
      <c r="D680" s="14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</row>
    <row r="681" spans="1:47" ht="12.75" x14ac:dyDescent="0.2">
      <c r="A681" s="13"/>
      <c r="B681" s="14"/>
      <c r="C681" s="14"/>
      <c r="D681" s="14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</row>
    <row r="682" spans="1:47" ht="12.75" x14ac:dyDescent="0.2">
      <c r="A682" s="13"/>
      <c r="B682" s="14"/>
      <c r="C682" s="14"/>
      <c r="D682" s="14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</row>
    <row r="683" spans="1:47" ht="12.75" x14ac:dyDescent="0.2">
      <c r="A683" s="13"/>
      <c r="B683" s="14"/>
      <c r="C683" s="14"/>
      <c r="D683" s="14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</row>
    <row r="684" spans="1:47" ht="12.75" x14ac:dyDescent="0.2">
      <c r="A684" s="13"/>
      <c r="B684" s="14"/>
      <c r="C684" s="14"/>
      <c r="D684" s="14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</row>
    <row r="685" spans="1:47" ht="12.75" x14ac:dyDescent="0.2">
      <c r="A685" s="13"/>
      <c r="B685" s="14"/>
      <c r="C685" s="14"/>
      <c r="D685" s="14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</row>
    <row r="686" spans="1:47" ht="12.75" x14ac:dyDescent="0.2">
      <c r="A686" s="13"/>
      <c r="B686" s="14"/>
      <c r="C686" s="14"/>
      <c r="D686" s="14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</row>
    <row r="687" spans="1:47" ht="12.75" x14ac:dyDescent="0.2">
      <c r="A687" s="13"/>
      <c r="B687" s="14"/>
      <c r="C687" s="14"/>
      <c r="D687" s="14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</row>
    <row r="688" spans="1:47" ht="12.75" x14ac:dyDescent="0.2">
      <c r="A688" s="13"/>
      <c r="B688" s="14"/>
      <c r="C688" s="14"/>
      <c r="D688" s="14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</row>
    <row r="689" spans="1:47" ht="12.75" x14ac:dyDescent="0.2">
      <c r="A689" s="13"/>
      <c r="B689" s="14"/>
      <c r="C689" s="14"/>
      <c r="D689" s="14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</row>
    <row r="690" spans="1:47" ht="12.75" x14ac:dyDescent="0.2">
      <c r="A690" s="13"/>
      <c r="B690" s="14"/>
      <c r="C690" s="14"/>
      <c r="D690" s="14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</row>
    <row r="691" spans="1:47" ht="12.75" x14ac:dyDescent="0.2">
      <c r="A691" s="13"/>
      <c r="B691" s="14"/>
      <c r="C691" s="14"/>
      <c r="D691" s="14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</row>
    <row r="692" spans="1:47" ht="12.75" x14ac:dyDescent="0.2">
      <c r="A692" s="13"/>
      <c r="B692" s="14"/>
      <c r="C692" s="14"/>
      <c r="D692" s="14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</row>
    <row r="693" spans="1:47" ht="12.75" x14ac:dyDescent="0.2">
      <c r="A693" s="13"/>
      <c r="B693" s="14"/>
      <c r="C693" s="14"/>
      <c r="D693" s="14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</row>
    <row r="694" spans="1:47" ht="12.75" x14ac:dyDescent="0.2">
      <c r="A694" s="13"/>
      <c r="B694" s="14"/>
      <c r="C694" s="14"/>
      <c r="D694" s="14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</row>
    <row r="695" spans="1:47" ht="12.75" x14ac:dyDescent="0.2">
      <c r="A695" s="13"/>
      <c r="B695" s="14"/>
      <c r="C695" s="14"/>
      <c r="D695" s="14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</row>
    <row r="696" spans="1:47" ht="12.75" x14ac:dyDescent="0.2">
      <c r="A696" s="13"/>
      <c r="B696" s="14"/>
      <c r="C696" s="14"/>
      <c r="D696" s="14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</row>
    <row r="697" spans="1:47" ht="12.75" x14ac:dyDescent="0.2">
      <c r="A697" s="13"/>
      <c r="B697" s="14"/>
      <c r="C697" s="14"/>
      <c r="D697" s="14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</row>
    <row r="698" spans="1:47" ht="12.75" x14ac:dyDescent="0.2">
      <c r="A698" s="13"/>
      <c r="B698" s="14"/>
      <c r="C698" s="14"/>
      <c r="D698" s="14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</row>
    <row r="699" spans="1:47" ht="12.75" x14ac:dyDescent="0.2">
      <c r="A699" s="13"/>
      <c r="B699" s="14"/>
      <c r="C699" s="14"/>
      <c r="D699" s="14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</row>
    <row r="700" spans="1:47" ht="12.75" x14ac:dyDescent="0.2">
      <c r="A700" s="13"/>
      <c r="B700" s="14"/>
      <c r="C700" s="14"/>
      <c r="D700" s="14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</row>
    <row r="701" spans="1:47" ht="12.75" x14ac:dyDescent="0.2">
      <c r="A701" s="13"/>
      <c r="B701" s="14"/>
      <c r="C701" s="14"/>
      <c r="D701" s="14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</row>
    <row r="702" spans="1:47" ht="12.75" x14ac:dyDescent="0.2">
      <c r="A702" s="13"/>
      <c r="B702" s="14"/>
      <c r="C702" s="14"/>
      <c r="D702" s="14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</row>
    <row r="703" spans="1:47" ht="12.75" x14ac:dyDescent="0.2">
      <c r="A703" s="13"/>
      <c r="B703" s="14"/>
      <c r="C703" s="14"/>
      <c r="D703" s="14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</row>
    <row r="704" spans="1:47" ht="12.75" x14ac:dyDescent="0.2">
      <c r="A704" s="13"/>
      <c r="B704" s="14"/>
      <c r="C704" s="14"/>
      <c r="D704" s="14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</row>
    <row r="705" spans="1:47" ht="12.75" x14ac:dyDescent="0.2">
      <c r="A705" s="13"/>
      <c r="B705" s="14"/>
      <c r="C705" s="14"/>
      <c r="D705" s="14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</row>
    <row r="706" spans="1:47" ht="12.75" x14ac:dyDescent="0.2">
      <c r="A706" s="13"/>
      <c r="B706" s="14"/>
      <c r="C706" s="14"/>
      <c r="D706" s="14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</row>
    <row r="707" spans="1:47" ht="12.75" x14ac:dyDescent="0.2">
      <c r="A707" s="13"/>
      <c r="B707" s="14"/>
      <c r="C707" s="14"/>
      <c r="D707" s="14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</row>
    <row r="708" spans="1:47" ht="12.75" x14ac:dyDescent="0.2">
      <c r="A708" s="13"/>
      <c r="B708" s="14"/>
      <c r="C708" s="14"/>
      <c r="D708" s="14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</row>
    <row r="709" spans="1:47" ht="12.75" x14ac:dyDescent="0.2">
      <c r="A709" s="13"/>
      <c r="B709" s="14"/>
      <c r="C709" s="14"/>
      <c r="D709" s="14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</row>
    <row r="710" spans="1:47" ht="12.75" x14ac:dyDescent="0.2">
      <c r="A710" s="13"/>
      <c r="B710" s="14"/>
      <c r="C710" s="14"/>
      <c r="D710" s="14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</row>
    <row r="711" spans="1:47" ht="12.75" x14ac:dyDescent="0.2">
      <c r="A711" s="13"/>
      <c r="B711" s="14"/>
      <c r="C711" s="14"/>
      <c r="D711" s="14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</row>
    <row r="712" spans="1:47" ht="12.75" x14ac:dyDescent="0.2">
      <c r="A712" s="13"/>
      <c r="B712" s="14"/>
      <c r="C712" s="14"/>
      <c r="D712" s="14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</row>
    <row r="713" spans="1:47" ht="12.75" x14ac:dyDescent="0.2">
      <c r="A713" s="13"/>
      <c r="B713" s="14"/>
      <c r="C713" s="14"/>
      <c r="D713" s="14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</row>
    <row r="714" spans="1:47" ht="12.75" x14ac:dyDescent="0.2">
      <c r="A714" s="13"/>
      <c r="B714" s="14"/>
      <c r="C714" s="14"/>
      <c r="D714" s="14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</row>
    <row r="715" spans="1:47" ht="12.75" x14ac:dyDescent="0.2">
      <c r="A715" s="13"/>
      <c r="B715" s="14"/>
      <c r="C715" s="14"/>
      <c r="D715" s="14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</row>
    <row r="716" spans="1:47" ht="12.75" x14ac:dyDescent="0.2">
      <c r="A716" s="13"/>
      <c r="B716" s="14"/>
      <c r="C716" s="14"/>
      <c r="D716" s="14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</row>
    <row r="717" spans="1:47" ht="12.75" x14ac:dyDescent="0.2">
      <c r="A717" s="13"/>
      <c r="B717" s="14"/>
      <c r="C717" s="14"/>
      <c r="D717" s="14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</row>
    <row r="718" spans="1:47" ht="12.75" x14ac:dyDescent="0.2">
      <c r="A718" s="13"/>
      <c r="B718" s="14"/>
      <c r="C718" s="14"/>
      <c r="D718" s="14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</row>
    <row r="719" spans="1:47" ht="12.75" x14ac:dyDescent="0.2">
      <c r="A719" s="13"/>
      <c r="B719" s="14"/>
      <c r="C719" s="14"/>
      <c r="D719" s="14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</row>
    <row r="720" spans="1:47" ht="12.75" x14ac:dyDescent="0.2">
      <c r="A720" s="13"/>
      <c r="B720" s="14"/>
      <c r="C720" s="14"/>
      <c r="D720" s="14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</row>
    <row r="721" spans="1:47" ht="12.75" x14ac:dyDescent="0.2">
      <c r="A721" s="13"/>
      <c r="B721" s="14"/>
      <c r="C721" s="14"/>
      <c r="D721" s="14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</row>
    <row r="722" spans="1:47" ht="12.75" x14ac:dyDescent="0.2">
      <c r="A722" s="13"/>
      <c r="B722" s="14"/>
      <c r="C722" s="14"/>
      <c r="D722" s="14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</row>
    <row r="723" spans="1:47" ht="12.75" x14ac:dyDescent="0.2">
      <c r="A723" s="13"/>
      <c r="B723" s="14"/>
      <c r="C723" s="14"/>
      <c r="D723" s="14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</row>
    <row r="724" spans="1:47" ht="12.75" x14ac:dyDescent="0.2">
      <c r="A724" s="13"/>
      <c r="B724" s="14"/>
      <c r="C724" s="14"/>
      <c r="D724" s="14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</row>
    <row r="725" spans="1:47" ht="12.75" x14ac:dyDescent="0.2">
      <c r="A725" s="13"/>
      <c r="B725" s="14"/>
      <c r="C725" s="14"/>
      <c r="D725" s="14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</row>
    <row r="726" spans="1:47" ht="12.75" x14ac:dyDescent="0.2">
      <c r="A726" s="13"/>
      <c r="B726" s="14"/>
      <c r="C726" s="14"/>
      <c r="D726" s="14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</row>
    <row r="727" spans="1:47" ht="12.75" x14ac:dyDescent="0.2">
      <c r="A727" s="13"/>
      <c r="B727" s="14"/>
      <c r="C727" s="14"/>
      <c r="D727" s="14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</row>
    <row r="728" spans="1:47" ht="12.75" x14ac:dyDescent="0.2">
      <c r="A728" s="13"/>
      <c r="B728" s="14"/>
      <c r="C728" s="14"/>
      <c r="D728" s="14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</row>
    <row r="729" spans="1:47" ht="12.75" x14ac:dyDescent="0.2">
      <c r="A729" s="13"/>
      <c r="B729" s="14"/>
      <c r="C729" s="14"/>
      <c r="D729" s="14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</row>
    <row r="730" spans="1:47" ht="12.75" x14ac:dyDescent="0.2">
      <c r="A730" s="13"/>
      <c r="B730" s="14"/>
      <c r="C730" s="14"/>
      <c r="D730" s="14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</row>
    <row r="731" spans="1:47" ht="12.75" x14ac:dyDescent="0.2">
      <c r="A731" s="13"/>
      <c r="B731" s="14"/>
      <c r="C731" s="14"/>
      <c r="D731" s="14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</row>
    <row r="732" spans="1:47" ht="12.75" x14ac:dyDescent="0.2">
      <c r="A732" s="13"/>
      <c r="B732" s="14"/>
      <c r="C732" s="14"/>
      <c r="D732" s="14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</row>
    <row r="733" spans="1:47" ht="12.75" x14ac:dyDescent="0.2">
      <c r="A733" s="13"/>
      <c r="B733" s="14"/>
      <c r="C733" s="14"/>
      <c r="D733" s="14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</row>
    <row r="734" spans="1:47" ht="12.75" x14ac:dyDescent="0.2">
      <c r="A734" s="13"/>
      <c r="B734" s="14"/>
      <c r="C734" s="14"/>
      <c r="D734" s="14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</row>
    <row r="735" spans="1:47" ht="12.75" x14ac:dyDescent="0.2">
      <c r="A735" s="13"/>
      <c r="B735" s="14"/>
      <c r="C735" s="14"/>
      <c r="D735" s="14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</row>
    <row r="736" spans="1:47" ht="12.75" x14ac:dyDescent="0.2">
      <c r="A736" s="13"/>
      <c r="B736" s="14"/>
      <c r="C736" s="14"/>
      <c r="D736" s="14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</row>
    <row r="737" spans="1:47" ht="12.75" x14ac:dyDescent="0.2">
      <c r="A737" s="13"/>
      <c r="B737" s="14"/>
      <c r="C737" s="14"/>
      <c r="D737" s="14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</row>
    <row r="738" spans="1:47" ht="12.75" x14ac:dyDescent="0.2">
      <c r="A738" s="13"/>
      <c r="B738" s="14"/>
      <c r="C738" s="14"/>
      <c r="D738" s="14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</row>
    <row r="739" spans="1:47" ht="12.75" x14ac:dyDescent="0.2">
      <c r="A739" s="13"/>
      <c r="B739" s="14"/>
      <c r="C739" s="14"/>
      <c r="D739" s="14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</row>
    <row r="740" spans="1:47" ht="12.75" x14ac:dyDescent="0.2">
      <c r="A740" s="13"/>
      <c r="B740" s="14"/>
      <c r="C740" s="14"/>
      <c r="D740" s="14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</row>
    <row r="741" spans="1:47" ht="12.75" x14ac:dyDescent="0.2">
      <c r="A741" s="13"/>
      <c r="B741" s="14"/>
      <c r="C741" s="14"/>
      <c r="D741" s="14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</row>
    <row r="742" spans="1:47" ht="12.75" x14ac:dyDescent="0.2">
      <c r="A742" s="13"/>
      <c r="B742" s="14"/>
      <c r="C742" s="14"/>
      <c r="D742" s="14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</row>
    <row r="743" spans="1:47" ht="12.75" x14ac:dyDescent="0.2">
      <c r="A743" s="13"/>
      <c r="B743" s="14"/>
      <c r="C743" s="14"/>
      <c r="D743" s="14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</row>
    <row r="744" spans="1:47" ht="12.75" x14ac:dyDescent="0.2">
      <c r="A744" s="13"/>
      <c r="B744" s="14"/>
      <c r="C744" s="14"/>
      <c r="D744" s="14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</row>
    <row r="745" spans="1:47" ht="12.75" x14ac:dyDescent="0.2">
      <c r="A745" s="13"/>
      <c r="B745" s="14"/>
      <c r="C745" s="14"/>
      <c r="D745" s="14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</row>
    <row r="746" spans="1:47" ht="12.75" x14ac:dyDescent="0.2">
      <c r="A746" s="13"/>
      <c r="B746" s="14"/>
      <c r="C746" s="14"/>
      <c r="D746" s="14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</row>
    <row r="747" spans="1:47" ht="12.75" x14ac:dyDescent="0.2">
      <c r="A747" s="13"/>
      <c r="B747" s="14"/>
      <c r="C747" s="14"/>
      <c r="D747" s="14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</row>
    <row r="748" spans="1:47" ht="12.75" x14ac:dyDescent="0.2">
      <c r="A748" s="13"/>
      <c r="B748" s="14"/>
      <c r="C748" s="14"/>
      <c r="D748" s="14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</row>
    <row r="749" spans="1:47" ht="12.75" x14ac:dyDescent="0.2">
      <c r="A749" s="13"/>
      <c r="B749" s="14"/>
      <c r="C749" s="14"/>
      <c r="D749" s="14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</row>
    <row r="750" spans="1:47" ht="12.75" x14ac:dyDescent="0.2">
      <c r="A750" s="13"/>
      <c r="B750" s="14"/>
      <c r="C750" s="14"/>
      <c r="D750" s="14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</row>
    <row r="751" spans="1:47" ht="12.75" x14ac:dyDescent="0.2">
      <c r="A751" s="13"/>
      <c r="B751" s="14"/>
      <c r="C751" s="14"/>
      <c r="D751" s="14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</row>
    <row r="752" spans="1:47" ht="12.75" x14ac:dyDescent="0.2">
      <c r="A752" s="13"/>
      <c r="B752" s="14"/>
      <c r="C752" s="14"/>
      <c r="D752" s="14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</row>
    <row r="753" spans="1:47" ht="12.75" x14ac:dyDescent="0.2">
      <c r="A753" s="13"/>
      <c r="B753" s="14"/>
      <c r="C753" s="14"/>
      <c r="D753" s="14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</row>
    <row r="754" spans="1:47" ht="12.75" x14ac:dyDescent="0.2">
      <c r="A754" s="13"/>
      <c r="B754" s="14"/>
      <c r="C754" s="14"/>
      <c r="D754" s="14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</row>
    <row r="755" spans="1:47" ht="12.75" x14ac:dyDescent="0.2">
      <c r="A755" s="13"/>
      <c r="B755" s="14"/>
      <c r="C755" s="14"/>
      <c r="D755" s="14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</row>
    <row r="756" spans="1:47" ht="12.75" x14ac:dyDescent="0.2">
      <c r="A756" s="13"/>
      <c r="B756" s="14"/>
      <c r="C756" s="14"/>
      <c r="D756" s="14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</row>
    <row r="757" spans="1:47" ht="12.75" x14ac:dyDescent="0.2">
      <c r="A757" s="13"/>
      <c r="B757" s="14"/>
      <c r="C757" s="14"/>
      <c r="D757" s="14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</row>
    <row r="758" spans="1:47" ht="12.75" x14ac:dyDescent="0.2">
      <c r="A758" s="13"/>
      <c r="B758" s="14"/>
      <c r="C758" s="14"/>
      <c r="D758" s="14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</row>
    <row r="759" spans="1:47" ht="12.75" x14ac:dyDescent="0.2">
      <c r="A759" s="13"/>
      <c r="B759" s="14"/>
      <c r="C759" s="14"/>
      <c r="D759" s="14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</row>
    <row r="760" spans="1:47" ht="12.75" x14ac:dyDescent="0.2">
      <c r="A760" s="13"/>
      <c r="B760" s="14"/>
      <c r="C760" s="14"/>
      <c r="D760" s="14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</row>
    <row r="761" spans="1:47" ht="12.75" x14ac:dyDescent="0.2">
      <c r="A761" s="13"/>
      <c r="B761" s="14"/>
      <c r="C761" s="14"/>
      <c r="D761" s="14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</row>
    <row r="762" spans="1:47" ht="12.75" x14ac:dyDescent="0.2">
      <c r="A762" s="13"/>
      <c r="B762" s="14"/>
      <c r="C762" s="14"/>
      <c r="D762" s="14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</row>
    <row r="763" spans="1:47" ht="12.75" x14ac:dyDescent="0.2">
      <c r="A763" s="13"/>
      <c r="B763" s="14"/>
      <c r="C763" s="14"/>
      <c r="D763" s="14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</row>
    <row r="764" spans="1:47" ht="12.75" x14ac:dyDescent="0.2">
      <c r="A764" s="13"/>
      <c r="B764" s="14"/>
      <c r="C764" s="14"/>
      <c r="D764" s="14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</row>
    <row r="765" spans="1:47" ht="12.75" x14ac:dyDescent="0.2">
      <c r="A765" s="13"/>
      <c r="B765" s="14"/>
      <c r="C765" s="14"/>
      <c r="D765" s="14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</row>
    <row r="766" spans="1:47" ht="12.75" x14ac:dyDescent="0.2">
      <c r="A766" s="13"/>
      <c r="B766" s="14"/>
      <c r="C766" s="14"/>
      <c r="D766" s="14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</row>
    <row r="767" spans="1:47" ht="12.75" x14ac:dyDescent="0.2">
      <c r="A767" s="13"/>
      <c r="B767" s="14"/>
      <c r="C767" s="14"/>
      <c r="D767" s="14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</row>
    <row r="768" spans="1:47" ht="12.75" x14ac:dyDescent="0.2">
      <c r="A768" s="13"/>
      <c r="B768" s="14"/>
      <c r="C768" s="14"/>
      <c r="D768" s="14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</row>
    <row r="769" spans="1:47" ht="12.75" x14ac:dyDescent="0.2">
      <c r="A769" s="13"/>
      <c r="B769" s="14"/>
      <c r="C769" s="14"/>
      <c r="D769" s="14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</row>
    <row r="770" spans="1:47" ht="12.75" x14ac:dyDescent="0.2">
      <c r="A770" s="13"/>
      <c r="B770" s="14"/>
      <c r="C770" s="14"/>
      <c r="D770" s="14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</row>
    <row r="771" spans="1:47" ht="12.75" x14ac:dyDescent="0.2">
      <c r="A771" s="13"/>
      <c r="B771" s="14"/>
      <c r="C771" s="14"/>
      <c r="D771" s="14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</row>
    <row r="772" spans="1:47" ht="12.75" x14ac:dyDescent="0.2">
      <c r="A772" s="13"/>
      <c r="B772" s="14"/>
      <c r="C772" s="14"/>
      <c r="D772" s="14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</row>
    <row r="773" spans="1:47" ht="12.75" x14ac:dyDescent="0.2">
      <c r="A773" s="13"/>
      <c r="B773" s="14"/>
      <c r="C773" s="14"/>
      <c r="D773" s="14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</row>
    <row r="774" spans="1:47" ht="12.75" x14ac:dyDescent="0.2">
      <c r="A774" s="13"/>
      <c r="B774" s="14"/>
      <c r="C774" s="14"/>
      <c r="D774" s="14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</row>
    <row r="775" spans="1:47" ht="12.75" x14ac:dyDescent="0.2">
      <c r="A775" s="13"/>
      <c r="B775" s="14"/>
      <c r="C775" s="14"/>
      <c r="D775" s="14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</row>
    <row r="776" spans="1:47" ht="12.75" x14ac:dyDescent="0.2">
      <c r="A776" s="13"/>
      <c r="B776" s="14"/>
      <c r="C776" s="14"/>
      <c r="D776" s="14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</row>
    <row r="777" spans="1:47" ht="12.75" x14ac:dyDescent="0.2">
      <c r="A777" s="13"/>
      <c r="B777" s="14"/>
      <c r="C777" s="14"/>
      <c r="D777" s="14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47" ht="12.75" x14ac:dyDescent="0.2">
      <c r="A778" s="13"/>
      <c r="B778" s="14"/>
      <c r="C778" s="14"/>
      <c r="D778" s="14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47" ht="12.75" x14ac:dyDescent="0.2">
      <c r="A779" s="13"/>
      <c r="B779" s="14"/>
      <c r="C779" s="14"/>
      <c r="D779" s="14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47" ht="12.75" x14ac:dyDescent="0.2">
      <c r="A780" s="13"/>
      <c r="B780" s="14"/>
      <c r="C780" s="14"/>
      <c r="D780" s="14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47" ht="12.75" x14ac:dyDescent="0.2">
      <c r="A781" s="13"/>
      <c r="B781" s="14"/>
      <c r="C781" s="14"/>
      <c r="D781" s="14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47" ht="12.75" x14ac:dyDescent="0.2">
      <c r="A782" s="13"/>
      <c r="B782" s="14"/>
      <c r="C782" s="14"/>
      <c r="D782" s="14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47" ht="12.75" x14ac:dyDescent="0.2">
      <c r="A783" s="13"/>
      <c r="B783" s="14"/>
      <c r="C783" s="14"/>
      <c r="D783" s="14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47" ht="12.75" x14ac:dyDescent="0.2">
      <c r="A784" s="13"/>
      <c r="B784" s="14"/>
      <c r="C784" s="14"/>
      <c r="D784" s="14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x14ac:dyDescent="0.2">
      <c r="A785" s="13"/>
      <c r="B785" s="14"/>
      <c r="C785" s="14"/>
      <c r="D785" s="14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x14ac:dyDescent="0.2">
      <c r="A786" s="13"/>
      <c r="B786" s="14"/>
      <c r="C786" s="14"/>
      <c r="D786" s="14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x14ac:dyDescent="0.2">
      <c r="A787" s="13"/>
      <c r="B787" s="14"/>
      <c r="C787" s="14"/>
      <c r="D787" s="14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x14ac:dyDescent="0.2">
      <c r="A788" s="13"/>
      <c r="B788" s="14"/>
      <c r="C788" s="14"/>
      <c r="D788" s="14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x14ac:dyDescent="0.2">
      <c r="A789" s="13"/>
      <c r="B789" s="14"/>
      <c r="C789" s="14"/>
      <c r="D789" s="14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x14ac:dyDescent="0.2">
      <c r="A790" s="13"/>
      <c r="B790" s="14"/>
      <c r="C790" s="14"/>
      <c r="D790" s="14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x14ac:dyDescent="0.2">
      <c r="A791" s="13"/>
      <c r="B791" s="14"/>
      <c r="C791" s="14"/>
      <c r="D791" s="14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x14ac:dyDescent="0.2">
      <c r="A792" s="13"/>
      <c r="B792" s="14"/>
      <c r="C792" s="14"/>
      <c r="D792" s="14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x14ac:dyDescent="0.2">
      <c r="A793" s="13"/>
      <c r="B793" s="14"/>
      <c r="C793" s="14"/>
      <c r="D793" s="14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x14ac:dyDescent="0.2">
      <c r="A794" s="13"/>
      <c r="B794" s="14"/>
      <c r="C794" s="14"/>
      <c r="D794" s="14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x14ac:dyDescent="0.2">
      <c r="A795" s="13"/>
      <c r="B795" s="14"/>
      <c r="C795" s="14"/>
      <c r="D795" s="14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x14ac:dyDescent="0.2">
      <c r="A796" s="13"/>
      <c r="B796" s="14"/>
      <c r="C796" s="14"/>
      <c r="D796" s="14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x14ac:dyDescent="0.2">
      <c r="A797" s="13"/>
      <c r="B797" s="14"/>
      <c r="C797" s="14"/>
      <c r="D797" s="14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x14ac:dyDescent="0.2">
      <c r="A798" s="13"/>
      <c r="B798" s="14"/>
      <c r="C798" s="14"/>
      <c r="D798" s="14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x14ac:dyDescent="0.2">
      <c r="A799" s="13"/>
      <c r="B799" s="14"/>
      <c r="C799" s="14"/>
      <c r="D799" s="14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x14ac:dyDescent="0.2">
      <c r="A800" s="13"/>
      <c r="B800" s="14"/>
      <c r="C800" s="14"/>
      <c r="D800" s="14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x14ac:dyDescent="0.2">
      <c r="A801" s="13"/>
      <c r="B801" s="14"/>
      <c r="C801" s="14"/>
      <c r="D801" s="14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x14ac:dyDescent="0.2">
      <c r="A802" s="13"/>
      <c r="B802" s="14"/>
      <c r="C802" s="14"/>
      <c r="D802" s="14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x14ac:dyDescent="0.2">
      <c r="A803" s="13"/>
      <c r="B803" s="14"/>
      <c r="C803" s="14"/>
      <c r="D803" s="14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x14ac:dyDescent="0.2">
      <c r="A804" s="13"/>
      <c r="B804" s="14"/>
      <c r="C804" s="14"/>
      <c r="D804" s="14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x14ac:dyDescent="0.2">
      <c r="A805" s="13"/>
      <c r="B805" s="14"/>
      <c r="C805" s="14"/>
      <c r="D805" s="14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x14ac:dyDescent="0.2">
      <c r="A806" s="13"/>
      <c r="B806" s="14"/>
      <c r="C806" s="14"/>
      <c r="D806" s="14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x14ac:dyDescent="0.2">
      <c r="A807" s="13"/>
      <c r="B807" s="14"/>
      <c r="C807" s="14"/>
      <c r="D807" s="14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x14ac:dyDescent="0.2">
      <c r="A808" s="13"/>
      <c r="B808" s="14"/>
      <c r="C808" s="14"/>
      <c r="D808" s="14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x14ac:dyDescent="0.2">
      <c r="A809" s="13"/>
      <c r="B809" s="14"/>
      <c r="C809" s="14"/>
      <c r="D809" s="14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x14ac:dyDescent="0.2">
      <c r="A810" s="13"/>
      <c r="B810" s="14"/>
      <c r="C810" s="14"/>
      <c r="D810" s="14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x14ac:dyDescent="0.2">
      <c r="A811" s="13"/>
      <c r="B811" s="14"/>
      <c r="C811" s="14"/>
      <c r="D811" s="14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x14ac:dyDescent="0.2">
      <c r="A812" s="13"/>
      <c r="B812" s="14"/>
      <c r="C812" s="14"/>
      <c r="D812" s="14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x14ac:dyDescent="0.2">
      <c r="A813" s="13"/>
      <c r="B813" s="14"/>
      <c r="C813" s="14"/>
      <c r="D813" s="14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x14ac:dyDescent="0.2">
      <c r="A814" s="13"/>
      <c r="B814" s="14"/>
      <c r="C814" s="14"/>
      <c r="D814" s="14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x14ac:dyDescent="0.2">
      <c r="A815" s="13"/>
      <c r="B815" s="14"/>
      <c r="C815" s="14"/>
      <c r="D815" s="14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x14ac:dyDescent="0.2">
      <c r="A816" s="13"/>
      <c r="B816" s="14"/>
      <c r="C816" s="14"/>
      <c r="D816" s="14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x14ac:dyDescent="0.2">
      <c r="A817" s="13"/>
      <c r="B817" s="14"/>
      <c r="C817" s="14"/>
      <c r="D817" s="14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x14ac:dyDescent="0.2">
      <c r="A818" s="13"/>
      <c r="B818" s="14"/>
      <c r="C818" s="14"/>
      <c r="D818" s="14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x14ac:dyDescent="0.2">
      <c r="A819" s="13"/>
      <c r="B819" s="14"/>
      <c r="C819" s="14"/>
      <c r="D819" s="14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x14ac:dyDescent="0.2">
      <c r="A820" s="13"/>
      <c r="B820" s="14"/>
      <c r="C820" s="14"/>
      <c r="D820" s="14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x14ac:dyDescent="0.2">
      <c r="A821" s="13"/>
      <c r="B821" s="14"/>
      <c r="C821" s="14"/>
      <c r="D821" s="14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x14ac:dyDescent="0.2">
      <c r="A822" s="13"/>
      <c r="B822" s="14"/>
      <c r="C822" s="14"/>
      <c r="D822" s="14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x14ac:dyDescent="0.2">
      <c r="A823" s="13"/>
      <c r="B823" s="14"/>
      <c r="C823" s="14"/>
      <c r="D823" s="14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x14ac:dyDescent="0.2">
      <c r="A824" s="13"/>
      <c r="B824" s="14"/>
      <c r="C824" s="14"/>
      <c r="D824" s="14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x14ac:dyDescent="0.2">
      <c r="A825" s="13"/>
      <c r="B825" s="14"/>
      <c r="C825" s="14"/>
      <c r="D825" s="14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x14ac:dyDescent="0.2">
      <c r="A826" s="13"/>
      <c r="B826" s="14"/>
      <c r="C826" s="14"/>
      <c r="D826" s="14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x14ac:dyDescent="0.2">
      <c r="A827" s="13"/>
      <c r="B827" s="14"/>
      <c r="C827" s="14"/>
      <c r="D827" s="14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x14ac:dyDescent="0.2">
      <c r="A828" s="13"/>
      <c r="B828" s="14"/>
      <c r="C828" s="14"/>
      <c r="D828" s="14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x14ac:dyDescent="0.2">
      <c r="A829" s="13"/>
      <c r="B829" s="14"/>
      <c r="C829" s="14"/>
      <c r="D829" s="14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x14ac:dyDescent="0.2">
      <c r="A830" s="13"/>
      <c r="B830" s="14"/>
      <c r="C830" s="14"/>
      <c r="D830" s="14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x14ac:dyDescent="0.2">
      <c r="A831" s="13"/>
      <c r="B831" s="14"/>
      <c r="C831" s="14"/>
      <c r="D831" s="14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x14ac:dyDescent="0.2">
      <c r="A832" s="13"/>
      <c r="B832" s="14"/>
      <c r="C832" s="14"/>
      <c r="D832" s="14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x14ac:dyDescent="0.2">
      <c r="A833" s="13"/>
      <c r="B833" s="14"/>
      <c r="C833" s="14"/>
      <c r="D833" s="14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x14ac:dyDescent="0.2">
      <c r="A834" s="13"/>
      <c r="B834" s="14"/>
      <c r="C834" s="14"/>
      <c r="D834" s="14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x14ac:dyDescent="0.2">
      <c r="A835" s="13"/>
      <c r="B835" s="14"/>
      <c r="C835" s="14"/>
      <c r="D835" s="14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x14ac:dyDescent="0.2">
      <c r="A836" s="13"/>
      <c r="B836" s="14"/>
      <c r="C836" s="14"/>
      <c r="D836" s="14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x14ac:dyDescent="0.2">
      <c r="A837" s="13"/>
      <c r="B837" s="14"/>
      <c r="C837" s="14"/>
      <c r="D837" s="14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x14ac:dyDescent="0.2">
      <c r="A838" s="13"/>
      <c r="B838" s="14"/>
      <c r="C838" s="14"/>
      <c r="D838" s="14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x14ac:dyDescent="0.2">
      <c r="A839" s="13"/>
      <c r="B839" s="14"/>
      <c r="C839" s="14"/>
      <c r="D839" s="14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x14ac:dyDescent="0.2">
      <c r="A840" s="13"/>
      <c r="B840" s="14"/>
      <c r="C840" s="14"/>
      <c r="D840" s="14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x14ac:dyDescent="0.2">
      <c r="A841" s="13"/>
      <c r="B841" s="14"/>
      <c r="C841" s="14"/>
      <c r="D841" s="14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x14ac:dyDescent="0.2">
      <c r="A842" s="13"/>
      <c r="B842" s="14"/>
      <c r="C842" s="14"/>
      <c r="D842" s="14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x14ac:dyDescent="0.2">
      <c r="A843" s="13"/>
      <c r="B843" s="14"/>
      <c r="C843" s="14"/>
      <c r="D843" s="14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x14ac:dyDescent="0.2">
      <c r="A844" s="13"/>
      <c r="B844" s="14"/>
      <c r="C844" s="14"/>
      <c r="D844" s="14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x14ac:dyDescent="0.2">
      <c r="A845" s="13"/>
      <c r="B845" s="14"/>
      <c r="C845" s="14"/>
      <c r="D845" s="14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x14ac:dyDescent="0.2">
      <c r="A846" s="13"/>
      <c r="B846" s="14"/>
      <c r="C846" s="14"/>
      <c r="D846" s="14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x14ac:dyDescent="0.2">
      <c r="A847" s="13"/>
      <c r="B847" s="14"/>
      <c r="C847" s="14"/>
      <c r="D847" s="14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x14ac:dyDescent="0.2">
      <c r="A848" s="13"/>
      <c r="B848" s="14"/>
      <c r="C848" s="14"/>
      <c r="D848" s="14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x14ac:dyDescent="0.2">
      <c r="A849" s="13"/>
      <c r="B849" s="14"/>
      <c r="C849" s="14"/>
      <c r="D849" s="14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x14ac:dyDescent="0.2">
      <c r="A850" s="13"/>
      <c r="B850" s="14"/>
      <c r="C850" s="14"/>
      <c r="D850" s="14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x14ac:dyDescent="0.2">
      <c r="A851" s="13"/>
      <c r="B851" s="14"/>
      <c r="C851" s="14"/>
      <c r="D851" s="14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x14ac:dyDescent="0.2">
      <c r="A852" s="13"/>
      <c r="B852" s="14"/>
      <c r="C852" s="14"/>
      <c r="D852" s="14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x14ac:dyDescent="0.2">
      <c r="A853" s="13"/>
      <c r="B853" s="14"/>
      <c r="C853" s="14"/>
      <c r="D853" s="14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x14ac:dyDescent="0.2">
      <c r="A854" s="13"/>
      <c r="B854" s="14"/>
      <c r="C854" s="14"/>
      <c r="D854" s="14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x14ac:dyDescent="0.2">
      <c r="A855" s="13"/>
      <c r="B855" s="14"/>
      <c r="C855" s="14"/>
      <c r="D855" s="14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x14ac:dyDescent="0.2">
      <c r="A856" s="13"/>
      <c r="B856" s="14"/>
      <c r="C856" s="14"/>
      <c r="D856" s="14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x14ac:dyDescent="0.2">
      <c r="A857" s="13"/>
      <c r="B857" s="14"/>
      <c r="C857" s="14"/>
      <c r="D857" s="14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x14ac:dyDescent="0.2">
      <c r="A858" s="13"/>
      <c r="B858" s="14"/>
      <c r="C858" s="14"/>
      <c r="D858" s="14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x14ac:dyDescent="0.2">
      <c r="A859" s="13"/>
      <c r="B859" s="14"/>
      <c r="C859" s="14"/>
      <c r="D859" s="14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x14ac:dyDescent="0.2">
      <c r="A860" s="13"/>
      <c r="B860" s="14"/>
      <c r="C860" s="14"/>
      <c r="D860" s="14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x14ac:dyDescent="0.2">
      <c r="A861" s="13"/>
      <c r="B861" s="14"/>
      <c r="C861" s="14"/>
      <c r="D861" s="14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x14ac:dyDescent="0.2">
      <c r="A862" s="13"/>
      <c r="B862" s="14"/>
      <c r="C862" s="14"/>
      <c r="D862" s="14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x14ac:dyDescent="0.2">
      <c r="A863" s="13"/>
      <c r="B863" s="14"/>
      <c r="C863" s="14"/>
      <c r="D863" s="14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x14ac:dyDescent="0.2">
      <c r="A864" s="13"/>
      <c r="B864" s="14"/>
      <c r="C864" s="14"/>
      <c r="D864" s="14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x14ac:dyDescent="0.2">
      <c r="A865" s="13"/>
      <c r="B865" s="14"/>
      <c r="C865" s="14"/>
      <c r="D865" s="14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x14ac:dyDescent="0.2">
      <c r="A866" s="13"/>
      <c r="B866" s="14"/>
      <c r="C866" s="14"/>
      <c r="D866" s="14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x14ac:dyDescent="0.2">
      <c r="A867" s="13"/>
      <c r="B867" s="14"/>
      <c r="C867" s="14"/>
      <c r="D867" s="14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x14ac:dyDescent="0.2">
      <c r="A868" s="13"/>
      <c r="B868" s="14"/>
      <c r="C868" s="14"/>
      <c r="D868" s="14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x14ac:dyDescent="0.2">
      <c r="A869" s="13"/>
      <c r="B869" s="14"/>
      <c r="C869" s="14"/>
      <c r="D869" s="14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x14ac:dyDescent="0.2">
      <c r="A870" s="13"/>
      <c r="B870" s="14"/>
      <c r="C870" s="14"/>
      <c r="D870" s="14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x14ac:dyDescent="0.2">
      <c r="A871" s="13"/>
      <c r="B871" s="14"/>
      <c r="C871" s="14"/>
      <c r="D871" s="14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x14ac:dyDescent="0.2">
      <c r="A872" s="13"/>
      <c r="B872" s="14"/>
      <c r="C872" s="14"/>
      <c r="D872" s="14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x14ac:dyDescent="0.2">
      <c r="A873" s="13"/>
      <c r="B873" s="14"/>
      <c r="C873" s="14"/>
      <c r="D873" s="14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x14ac:dyDescent="0.2">
      <c r="A874" s="13"/>
      <c r="B874" s="14"/>
      <c r="C874" s="14"/>
      <c r="D874" s="14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x14ac:dyDescent="0.2">
      <c r="A875" s="13"/>
      <c r="B875" s="14"/>
      <c r="C875" s="14"/>
      <c r="D875" s="14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x14ac:dyDescent="0.2">
      <c r="A876" s="13"/>
      <c r="B876" s="14"/>
      <c r="C876" s="14"/>
      <c r="D876" s="14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x14ac:dyDescent="0.2">
      <c r="A877" s="13"/>
      <c r="B877" s="14"/>
      <c r="C877" s="14"/>
      <c r="D877" s="14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x14ac:dyDescent="0.2">
      <c r="A878" s="13"/>
      <c r="B878" s="14"/>
      <c r="C878" s="14"/>
      <c r="D878" s="14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x14ac:dyDescent="0.2">
      <c r="A879" s="13"/>
      <c r="B879" s="14"/>
      <c r="C879" s="14"/>
      <c r="D879" s="14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x14ac:dyDescent="0.2">
      <c r="A880" s="13"/>
      <c r="B880" s="14"/>
      <c r="C880" s="14"/>
      <c r="D880" s="14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x14ac:dyDescent="0.2">
      <c r="A881" s="13"/>
      <c r="B881" s="14"/>
      <c r="C881" s="14"/>
      <c r="D881" s="14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x14ac:dyDescent="0.2">
      <c r="A882" s="13"/>
      <c r="B882" s="14"/>
      <c r="C882" s="14"/>
      <c r="D882" s="14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x14ac:dyDescent="0.2">
      <c r="A883" s="13"/>
      <c r="B883" s="14"/>
      <c r="C883" s="14"/>
      <c r="D883" s="14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x14ac:dyDescent="0.2">
      <c r="A884" s="13"/>
      <c r="B884" s="14"/>
      <c r="C884" s="14"/>
      <c r="D884" s="14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x14ac:dyDescent="0.2">
      <c r="A885" s="13"/>
      <c r="B885" s="14"/>
      <c r="C885" s="14"/>
      <c r="D885" s="14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x14ac:dyDescent="0.2">
      <c r="A886" s="13"/>
      <c r="B886" s="14"/>
      <c r="C886" s="14"/>
      <c r="D886" s="14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x14ac:dyDescent="0.2">
      <c r="A887" s="13"/>
      <c r="B887" s="14"/>
      <c r="C887" s="14"/>
      <c r="D887" s="14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x14ac:dyDescent="0.2">
      <c r="A888" s="13"/>
      <c r="B888" s="14"/>
      <c r="C888" s="14"/>
      <c r="D888" s="14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x14ac:dyDescent="0.2">
      <c r="A889" s="13"/>
      <c r="B889" s="14"/>
      <c r="C889" s="14"/>
      <c r="D889" s="14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x14ac:dyDescent="0.2">
      <c r="A890" s="13"/>
      <c r="B890" s="14"/>
      <c r="C890" s="14"/>
      <c r="D890" s="14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x14ac:dyDescent="0.2">
      <c r="A891" s="13"/>
      <c r="B891" s="14"/>
      <c r="C891" s="14"/>
      <c r="D891" s="14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x14ac:dyDescent="0.2">
      <c r="A892" s="13"/>
      <c r="B892" s="14"/>
      <c r="C892" s="14"/>
      <c r="D892" s="14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x14ac:dyDescent="0.2">
      <c r="A893" s="13"/>
      <c r="B893" s="14"/>
      <c r="C893" s="14"/>
      <c r="D893" s="14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x14ac:dyDescent="0.2">
      <c r="A894" s="13"/>
      <c r="B894" s="14"/>
      <c r="C894" s="14"/>
      <c r="D894" s="14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x14ac:dyDescent="0.2">
      <c r="A895" s="13"/>
      <c r="B895" s="14"/>
      <c r="C895" s="14"/>
      <c r="D895" s="14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x14ac:dyDescent="0.2">
      <c r="A896" s="13"/>
      <c r="B896" s="14"/>
      <c r="C896" s="14"/>
      <c r="D896" s="14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x14ac:dyDescent="0.2">
      <c r="A897" s="13"/>
      <c r="B897" s="14"/>
      <c r="C897" s="14"/>
      <c r="D897" s="14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x14ac:dyDescent="0.2">
      <c r="A898" s="13"/>
      <c r="B898" s="14"/>
      <c r="C898" s="14"/>
      <c r="D898" s="14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x14ac:dyDescent="0.2">
      <c r="A899" s="13"/>
      <c r="B899" s="14"/>
      <c r="C899" s="14"/>
      <c r="D899" s="14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x14ac:dyDescent="0.2">
      <c r="A900" s="13"/>
      <c r="B900" s="14"/>
      <c r="C900" s="14"/>
      <c r="D900" s="14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x14ac:dyDescent="0.2">
      <c r="A901" s="13"/>
      <c r="B901" s="14"/>
      <c r="C901" s="14"/>
      <c r="D901" s="14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x14ac:dyDescent="0.2">
      <c r="A902" s="13"/>
      <c r="B902" s="14"/>
      <c r="C902" s="14"/>
      <c r="D902" s="14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x14ac:dyDescent="0.2">
      <c r="A903" s="13"/>
      <c r="B903" s="14"/>
      <c r="C903" s="14"/>
      <c r="D903" s="14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x14ac:dyDescent="0.2">
      <c r="A904" s="13"/>
      <c r="B904" s="14"/>
      <c r="C904" s="14"/>
      <c r="D904" s="14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x14ac:dyDescent="0.2">
      <c r="A905" s="13"/>
      <c r="B905" s="14"/>
      <c r="C905" s="14"/>
      <c r="D905" s="14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x14ac:dyDescent="0.2">
      <c r="A906" s="13"/>
      <c r="B906" s="14"/>
      <c r="C906" s="14"/>
      <c r="D906" s="14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x14ac:dyDescent="0.2">
      <c r="A907" s="13"/>
      <c r="B907" s="14"/>
      <c r="C907" s="14"/>
      <c r="D907" s="14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x14ac:dyDescent="0.2">
      <c r="A908" s="13"/>
      <c r="B908" s="14"/>
      <c r="C908" s="14"/>
      <c r="D908" s="14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x14ac:dyDescent="0.2">
      <c r="A909" s="13"/>
      <c r="B909" s="14"/>
      <c r="C909" s="14"/>
      <c r="D909" s="14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x14ac:dyDescent="0.2">
      <c r="A910" s="13"/>
      <c r="B910" s="14"/>
      <c r="C910" s="14"/>
      <c r="D910" s="14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x14ac:dyDescent="0.2">
      <c r="A911" s="13"/>
      <c r="B911" s="14"/>
      <c r="C911" s="14"/>
      <c r="D911" s="14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x14ac:dyDescent="0.2">
      <c r="A912" s="13"/>
      <c r="B912" s="14"/>
      <c r="C912" s="14"/>
      <c r="D912" s="14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x14ac:dyDescent="0.2">
      <c r="A913" s="13"/>
      <c r="B913" s="14"/>
      <c r="C913" s="14"/>
      <c r="D913" s="14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x14ac:dyDescent="0.2">
      <c r="A914" s="13"/>
      <c r="B914" s="14"/>
      <c r="C914" s="14"/>
      <c r="D914" s="14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x14ac:dyDescent="0.2">
      <c r="A915" s="13"/>
      <c r="B915" s="14"/>
      <c r="C915" s="14"/>
      <c r="D915" s="14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x14ac:dyDescent="0.2">
      <c r="A916" s="13"/>
      <c r="B916" s="14"/>
      <c r="C916" s="14"/>
      <c r="D916" s="14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x14ac:dyDescent="0.2">
      <c r="A917" s="13"/>
      <c r="B917" s="14"/>
      <c r="C917" s="14"/>
      <c r="D917" s="14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x14ac:dyDescent="0.2">
      <c r="A918" s="13"/>
      <c r="B918" s="14"/>
      <c r="C918" s="14"/>
      <c r="D918" s="14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x14ac:dyDescent="0.2">
      <c r="A919" s="13"/>
      <c r="B919" s="14"/>
      <c r="C919" s="14"/>
      <c r="D919" s="14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x14ac:dyDescent="0.2">
      <c r="A920" s="13"/>
      <c r="B920" s="14"/>
      <c r="C920" s="14"/>
      <c r="D920" s="14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x14ac:dyDescent="0.2">
      <c r="A921" s="13"/>
      <c r="B921" s="14"/>
      <c r="C921" s="14"/>
      <c r="D921" s="14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x14ac:dyDescent="0.2">
      <c r="A922" s="13"/>
      <c r="B922" s="14"/>
      <c r="C922" s="14"/>
      <c r="D922" s="14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x14ac:dyDescent="0.2">
      <c r="A923" s="13"/>
      <c r="B923" s="14"/>
      <c r="C923" s="14"/>
      <c r="D923" s="14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x14ac:dyDescent="0.2">
      <c r="A924" s="13"/>
      <c r="B924" s="14"/>
      <c r="C924" s="14"/>
      <c r="D924" s="14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x14ac:dyDescent="0.2">
      <c r="A925" s="13"/>
      <c r="B925" s="14"/>
      <c r="C925" s="14"/>
      <c r="D925" s="14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x14ac:dyDescent="0.2">
      <c r="A926" s="13"/>
      <c r="B926" s="14"/>
      <c r="C926" s="14"/>
      <c r="D926" s="14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x14ac:dyDescent="0.2">
      <c r="A927" s="13"/>
      <c r="B927" s="14"/>
      <c r="C927" s="14"/>
      <c r="D927" s="14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x14ac:dyDescent="0.2">
      <c r="A928" s="13"/>
      <c r="B928" s="14"/>
      <c r="C928" s="14"/>
      <c r="D928" s="14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x14ac:dyDescent="0.2">
      <c r="A929" s="13"/>
      <c r="B929" s="14"/>
      <c r="C929" s="14"/>
      <c r="D929" s="14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x14ac:dyDescent="0.2">
      <c r="A930" s="13"/>
      <c r="B930" s="14"/>
      <c r="C930" s="14"/>
      <c r="D930" s="14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x14ac:dyDescent="0.2">
      <c r="A931" s="13"/>
      <c r="B931" s="14"/>
      <c r="C931" s="14"/>
      <c r="D931" s="14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x14ac:dyDescent="0.2">
      <c r="A932" s="13"/>
      <c r="B932" s="14"/>
      <c r="C932" s="14"/>
      <c r="D932" s="14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x14ac:dyDescent="0.2">
      <c r="A933" s="13"/>
      <c r="B933" s="14"/>
      <c r="C933" s="14"/>
      <c r="D933" s="14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x14ac:dyDescent="0.2">
      <c r="A934" s="13"/>
      <c r="B934" s="14"/>
      <c r="C934" s="14"/>
      <c r="D934" s="14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x14ac:dyDescent="0.2">
      <c r="A935" s="13"/>
      <c r="B935" s="14"/>
      <c r="C935" s="14"/>
      <c r="D935" s="14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x14ac:dyDescent="0.2">
      <c r="A936" s="13"/>
      <c r="B936" s="14"/>
      <c r="C936" s="14"/>
      <c r="D936" s="14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x14ac:dyDescent="0.2">
      <c r="A937" s="13"/>
      <c r="B937" s="14"/>
      <c r="C937" s="14"/>
      <c r="D937" s="14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x14ac:dyDescent="0.2">
      <c r="A938" s="13"/>
      <c r="B938" s="14"/>
      <c r="C938" s="14"/>
      <c r="D938" s="14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x14ac:dyDescent="0.2">
      <c r="A939" s="13"/>
      <c r="B939" s="14"/>
      <c r="C939" s="14"/>
      <c r="D939" s="14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x14ac:dyDescent="0.2">
      <c r="A940" s="13"/>
      <c r="B940" s="14"/>
      <c r="C940" s="14"/>
      <c r="D940" s="14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x14ac:dyDescent="0.2">
      <c r="A941" s="13"/>
      <c r="B941" s="14"/>
      <c r="C941" s="14"/>
      <c r="D941" s="14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x14ac:dyDescent="0.2">
      <c r="A942" s="13"/>
      <c r="B942" s="14"/>
      <c r="C942" s="14"/>
      <c r="D942" s="14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x14ac:dyDescent="0.2">
      <c r="A943" s="13"/>
      <c r="B943" s="14"/>
      <c r="C943" s="14"/>
      <c r="D943" s="14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x14ac:dyDescent="0.2">
      <c r="A944" s="13"/>
      <c r="B944" s="14"/>
      <c r="C944" s="14"/>
      <c r="D944" s="14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x14ac:dyDescent="0.2">
      <c r="A945" s="13"/>
      <c r="B945" s="14"/>
      <c r="C945" s="14"/>
      <c r="D945" s="14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x14ac:dyDescent="0.2">
      <c r="A946" s="13"/>
      <c r="B946" s="14"/>
      <c r="C946" s="14"/>
      <c r="D946" s="14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x14ac:dyDescent="0.2">
      <c r="A947" s="13"/>
      <c r="B947" s="14"/>
      <c r="C947" s="14"/>
      <c r="D947" s="14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x14ac:dyDescent="0.2">
      <c r="A948" s="13"/>
      <c r="B948" s="14"/>
      <c r="C948" s="14"/>
      <c r="D948" s="14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x14ac:dyDescent="0.2">
      <c r="A949" s="13"/>
      <c r="B949" s="14"/>
      <c r="C949" s="14"/>
      <c r="D949" s="14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x14ac:dyDescent="0.2">
      <c r="A950" s="13"/>
      <c r="B950" s="14"/>
      <c r="C950" s="14"/>
      <c r="D950" s="14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x14ac:dyDescent="0.2">
      <c r="A951" s="13"/>
      <c r="B951" s="14"/>
      <c r="C951" s="14"/>
      <c r="D951" s="14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x14ac:dyDescent="0.2">
      <c r="A952" s="13"/>
      <c r="B952" s="14"/>
      <c r="C952" s="14"/>
      <c r="D952" s="14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x14ac:dyDescent="0.2">
      <c r="A953" s="13"/>
      <c r="B953" s="14"/>
      <c r="C953" s="14"/>
      <c r="D953" s="14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x14ac:dyDescent="0.2">
      <c r="A954" s="13"/>
      <c r="B954" s="14"/>
      <c r="C954" s="14"/>
      <c r="D954" s="14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x14ac:dyDescent="0.2">
      <c r="A955" s="13"/>
      <c r="B955" s="14"/>
      <c r="C955" s="14"/>
      <c r="D955" s="14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x14ac:dyDescent="0.2">
      <c r="A956" s="13"/>
      <c r="B956" s="14"/>
      <c r="C956" s="14"/>
      <c r="D956" s="14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x14ac:dyDescent="0.2">
      <c r="A957" s="13"/>
      <c r="B957" s="14"/>
      <c r="C957" s="14"/>
      <c r="D957" s="14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x14ac:dyDescent="0.2">
      <c r="A958" s="13"/>
      <c r="B958" s="14"/>
      <c r="C958" s="14"/>
      <c r="D958" s="14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x14ac:dyDescent="0.2">
      <c r="A959" s="13"/>
      <c r="B959" s="14"/>
      <c r="C959" s="14"/>
      <c r="D959" s="14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x14ac:dyDescent="0.2">
      <c r="A960" s="13"/>
      <c r="B960" s="14"/>
      <c r="C960" s="14"/>
      <c r="D960" s="14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x14ac:dyDescent="0.2">
      <c r="A961" s="13"/>
      <c r="B961" s="14"/>
      <c r="C961" s="14"/>
      <c r="D961" s="14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x14ac:dyDescent="0.2">
      <c r="A962" s="13"/>
      <c r="B962" s="14"/>
      <c r="C962" s="14"/>
      <c r="D962" s="14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x14ac:dyDescent="0.2">
      <c r="A963" s="13"/>
      <c r="B963" s="14"/>
      <c r="C963" s="14"/>
      <c r="D963" s="14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x14ac:dyDescent="0.2">
      <c r="A964" s="13"/>
      <c r="B964" s="14"/>
      <c r="C964" s="14"/>
      <c r="D964" s="14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x14ac:dyDescent="0.2">
      <c r="A965" s="13"/>
      <c r="B965" s="14"/>
      <c r="C965" s="14"/>
      <c r="D965" s="14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x14ac:dyDescent="0.2">
      <c r="A966" s="13"/>
      <c r="B966" s="14"/>
      <c r="C966" s="14"/>
      <c r="D966" s="14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x14ac:dyDescent="0.2">
      <c r="A967" s="13"/>
      <c r="B967" s="14"/>
      <c r="C967" s="14"/>
      <c r="D967" s="14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x14ac:dyDescent="0.2">
      <c r="A968" s="13"/>
      <c r="B968" s="14"/>
      <c r="C968" s="14"/>
      <c r="D968" s="14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x14ac:dyDescent="0.2">
      <c r="A969" s="13"/>
      <c r="B969" s="14"/>
      <c r="C969" s="14"/>
      <c r="D969" s="14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x14ac:dyDescent="0.2">
      <c r="A970" s="13"/>
      <c r="B970" s="14"/>
      <c r="C970" s="14"/>
      <c r="D970" s="14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x14ac:dyDescent="0.2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x14ac:dyDescent="0.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x14ac:dyDescent="0.2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x14ac:dyDescent="0.2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x14ac:dyDescent="0.2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x14ac:dyDescent="0.2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2:26" ht="12.75" x14ac:dyDescent="0.2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2:26" ht="12.75" x14ac:dyDescent="0.2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2:26" ht="12.75" x14ac:dyDescent="0.2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2:26" ht="12.75" x14ac:dyDescent="0.2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2:26" ht="12.75" x14ac:dyDescent="0.2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2:26" ht="12.75" x14ac:dyDescent="0.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2:26" ht="12.75" x14ac:dyDescent="0.2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2:26" ht="12.75" x14ac:dyDescent="0.2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2:26" ht="12.75" x14ac:dyDescent="0.2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2:26" ht="12.75" x14ac:dyDescent="0.2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2:26" ht="12.75" x14ac:dyDescent="0.2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2:26" ht="12.75" x14ac:dyDescent="0.2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2:26" ht="12.75" x14ac:dyDescent="0.2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2:26" ht="12.75" x14ac:dyDescent="0.2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2:26" ht="12.75" x14ac:dyDescent="0.2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2:26" ht="12.75" x14ac:dyDescent="0.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2:26" ht="12.75" x14ac:dyDescent="0.2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2:26" ht="12.75" x14ac:dyDescent="0.2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2:26" ht="12.75" x14ac:dyDescent="0.2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2:26" ht="12.75" x14ac:dyDescent="0.2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2:26" ht="12.75" x14ac:dyDescent="0.2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2:26" ht="12.75" x14ac:dyDescent="0.2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2:26" ht="12.75" x14ac:dyDescent="0.2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2:26" ht="12.75" x14ac:dyDescent="0.2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2:26" ht="12.75" x14ac:dyDescent="0.2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2:26" ht="12.75" x14ac:dyDescent="0.2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2:26" ht="12.75" x14ac:dyDescent="0.2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2:26" ht="12.75" x14ac:dyDescent="0.2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</sheetData>
  <mergeCells count="47">
    <mergeCell ref="F16:G16"/>
    <mergeCell ref="L15:M15"/>
    <mergeCell ref="J15:K15"/>
    <mergeCell ref="Q15:R15"/>
    <mergeCell ref="B18:AC21"/>
    <mergeCell ref="J16:K16"/>
    <mergeCell ref="L16:M16"/>
    <mergeCell ref="O16:P16"/>
    <mergeCell ref="Q16:R16"/>
    <mergeCell ref="T16:U16"/>
    <mergeCell ref="V16:W16"/>
    <mergeCell ref="G32:H32"/>
    <mergeCell ref="G33:H33"/>
    <mergeCell ref="G30:I31"/>
    <mergeCell ref="R32:T32"/>
    <mergeCell ref="R33:T33"/>
    <mergeCell ref="R30:U31"/>
    <mergeCell ref="U23:W24"/>
    <mergeCell ref="X23:Z24"/>
    <mergeCell ref="AA23:AC24"/>
    <mergeCell ref="O25:Q26"/>
    <mergeCell ref="R25:T26"/>
    <mergeCell ref="U25:W26"/>
    <mergeCell ref="X25:Z26"/>
    <mergeCell ref="AA25:AC26"/>
    <mergeCell ref="B23:F24"/>
    <mergeCell ref="B25:F26"/>
    <mergeCell ref="G25:I26"/>
    <mergeCell ref="O23:Q24"/>
    <mergeCell ref="R23:T24"/>
    <mergeCell ref="L25:N26"/>
    <mergeCell ref="J25:K26"/>
    <mergeCell ref="G23:I24"/>
    <mergeCell ref="J23:K24"/>
    <mergeCell ref="L23:N24"/>
    <mergeCell ref="L6:U7"/>
    <mergeCell ref="L8:P8"/>
    <mergeCell ref="Q8:U8"/>
    <mergeCell ref="B1:AC4"/>
    <mergeCell ref="T15:U15"/>
    <mergeCell ref="V15:W15"/>
    <mergeCell ref="L9:P10"/>
    <mergeCell ref="Q9:U10"/>
    <mergeCell ref="O15:P15"/>
    <mergeCell ref="J14:M14"/>
    <mergeCell ref="O14:R14"/>
    <mergeCell ref="T14:W1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8967C7"/>
    <outlinePr summaryBelow="0" summaryRight="0"/>
  </sheetPr>
  <dimension ref="A1:BS1000"/>
  <sheetViews>
    <sheetView workbookViewId="0">
      <selection activeCell="U25" sqref="U25"/>
    </sheetView>
  </sheetViews>
  <sheetFormatPr baseColWidth="10" defaultColWidth="14.42578125" defaultRowHeight="15.75" customHeight="1" x14ac:dyDescent="0.2"/>
  <cols>
    <col min="2" max="2" width="2" customWidth="1"/>
    <col min="3" max="3" width="3.140625" customWidth="1"/>
    <col min="4" max="4" width="18.28515625" customWidth="1"/>
    <col min="5" max="5" width="9.42578125" customWidth="1"/>
    <col min="6" max="6" width="7.28515625" customWidth="1"/>
    <col min="7" max="7" width="9" customWidth="1"/>
    <col min="8" max="8" width="3.140625" customWidth="1"/>
    <col min="9" max="9" width="17.5703125" customWidth="1"/>
    <col min="10" max="10" width="9" customWidth="1"/>
    <col min="11" max="11" width="6.42578125" customWidth="1"/>
    <col min="12" max="12" width="8.7109375" customWidth="1"/>
    <col min="13" max="13" width="3.140625" customWidth="1"/>
    <col min="14" max="14" width="18.42578125" customWidth="1"/>
    <col min="15" max="15" width="8.7109375" customWidth="1"/>
    <col min="16" max="16" width="7.28515625" customWidth="1"/>
    <col min="17" max="17" width="8.85546875" customWidth="1"/>
    <col min="18" max="18" width="3.140625" customWidth="1"/>
    <col min="19" max="19" width="16.28515625" customWidth="1"/>
    <col min="20" max="20" width="8.7109375" customWidth="1"/>
    <col min="21" max="21" width="6.7109375" customWidth="1"/>
    <col min="22" max="22" width="8.85546875" customWidth="1"/>
    <col min="23" max="23" width="3.140625" customWidth="1"/>
    <col min="24" max="24" width="19.140625" customWidth="1"/>
    <col min="25" max="25" width="8.42578125" customWidth="1"/>
    <col min="26" max="26" width="6.5703125" customWidth="1"/>
    <col min="27" max="27" width="9" customWidth="1"/>
    <col min="28" max="28" width="1.7109375" customWidth="1"/>
  </cols>
  <sheetData>
    <row r="1" spans="1:71" s="8" customFormat="1" ht="48" customHeight="1" x14ac:dyDescent="0.2">
      <c r="A1" s="311"/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7"/>
      <c r="AE1" s="7"/>
    </row>
    <row r="2" spans="1:71" s="13" customFormat="1" ht="38.25" customHeight="1" thickBot="1" x14ac:dyDescent="0.2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</row>
    <row r="3" spans="1:71" ht="24" customHeight="1" x14ac:dyDescent="0.35">
      <c r="A3" s="14"/>
      <c r="B3" s="318"/>
      <c r="C3" s="312" t="str">
        <f>'Game Data'!E3</f>
        <v>1st PLAYER</v>
      </c>
      <c r="D3" s="313"/>
      <c r="E3" s="313"/>
      <c r="F3" s="313"/>
      <c r="G3" s="313"/>
      <c r="H3" s="313" t="str">
        <f>'Game Data'!M3</f>
        <v>2nd PLAYER</v>
      </c>
      <c r="I3" s="313"/>
      <c r="J3" s="313"/>
      <c r="K3" s="313"/>
      <c r="L3" s="313"/>
      <c r="M3" s="313" t="str">
        <f>'Game Data'!U3</f>
        <v>3rd PLAYER</v>
      </c>
      <c r="N3" s="313"/>
      <c r="O3" s="313"/>
      <c r="P3" s="313"/>
      <c r="Q3" s="313"/>
      <c r="R3" s="313" t="str">
        <f>'Game Data'!AC3</f>
        <v>4th PLAYER</v>
      </c>
      <c r="S3" s="313"/>
      <c r="T3" s="313"/>
      <c r="U3" s="313"/>
      <c r="V3" s="313"/>
      <c r="W3" s="313" t="str">
        <f>'Game Data'!AK3</f>
        <v>5th PLAYER</v>
      </c>
      <c r="X3" s="313"/>
      <c r="Y3" s="313"/>
      <c r="Z3" s="313"/>
      <c r="AA3" s="314"/>
      <c r="AB3" s="315"/>
      <c r="AC3" s="14"/>
      <c r="AD3" s="14"/>
      <c r="AE3" s="14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</row>
    <row r="4" spans="1:71" ht="15" x14ac:dyDescent="0.2">
      <c r="A4" s="14"/>
      <c r="B4" s="319"/>
      <c r="C4" s="97"/>
      <c r="D4" s="74" t="s">
        <v>61</v>
      </c>
      <c r="E4" s="74" t="s">
        <v>62</v>
      </c>
      <c r="F4" s="74" t="s">
        <v>63</v>
      </c>
      <c r="G4" s="74" t="s">
        <v>59</v>
      </c>
      <c r="H4" s="73"/>
      <c r="I4" s="74" t="s">
        <v>61</v>
      </c>
      <c r="J4" s="74" t="s">
        <v>62</v>
      </c>
      <c r="K4" s="74" t="s">
        <v>63</v>
      </c>
      <c r="L4" s="74" t="s">
        <v>59</v>
      </c>
      <c r="M4" s="73"/>
      <c r="N4" s="74" t="s">
        <v>61</v>
      </c>
      <c r="O4" s="74" t="s">
        <v>62</v>
      </c>
      <c r="P4" s="74" t="s">
        <v>63</v>
      </c>
      <c r="Q4" s="74" t="s">
        <v>59</v>
      </c>
      <c r="R4" s="73"/>
      <c r="S4" s="74" t="s">
        <v>61</v>
      </c>
      <c r="T4" s="74" t="s">
        <v>62</v>
      </c>
      <c r="U4" s="74" t="s">
        <v>63</v>
      </c>
      <c r="V4" s="74" t="s">
        <v>59</v>
      </c>
      <c r="W4" s="73"/>
      <c r="X4" s="74" t="s">
        <v>61</v>
      </c>
      <c r="Y4" s="74" t="s">
        <v>62</v>
      </c>
      <c r="Z4" s="74" t="s">
        <v>63</v>
      </c>
      <c r="AA4" s="98" t="s">
        <v>59</v>
      </c>
      <c r="AB4" s="316"/>
      <c r="AC4" s="14"/>
      <c r="AD4" s="14"/>
      <c r="AE4" s="14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</row>
    <row r="5" spans="1:71" x14ac:dyDescent="0.25">
      <c r="A5" s="14"/>
      <c r="B5" s="319"/>
      <c r="C5" s="61" t="e">
        <f t="shared" ref="C5:C18" ca="1" si="0">IMAGE("https://ddragon.leagueoflegends.com/cdn/10.2.1/img/champion/"&amp;D5&amp;".png")</f>
        <v>#NAME?</v>
      </c>
      <c r="D5" s="99"/>
      <c r="E5" s="60"/>
      <c r="F5" s="60"/>
      <c r="G5" s="59" t="e">
        <f t="shared" ref="G5:G18" si="1">F5/E5*100</f>
        <v>#DIV/0!</v>
      </c>
      <c r="H5" s="61" t="e">
        <f t="shared" ref="H5:H18" ca="1" si="2">IMAGE("https://ddragon.leagueoflegends.com/cdn/10.2.1/img/champion/"&amp;I5&amp;".png")</f>
        <v>#NAME?</v>
      </c>
      <c r="I5" s="99"/>
      <c r="J5" s="60"/>
      <c r="K5" s="60"/>
      <c r="L5" s="59" t="e">
        <f t="shared" ref="L5:L18" si="3">K5/J5*100</f>
        <v>#DIV/0!</v>
      </c>
      <c r="M5" s="61" t="e">
        <f t="shared" ref="M5:M18" ca="1" si="4">IMAGE("https://ddragon.leagueoflegends.com/cdn/10.2.1/img/champion/"&amp;N5&amp;".png")</f>
        <v>#NAME?</v>
      </c>
      <c r="N5" s="99"/>
      <c r="O5" s="60"/>
      <c r="P5" s="60"/>
      <c r="Q5" s="59" t="e">
        <f t="shared" ref="Q5:Q18" si="5">P5/O5*100</f>
        <v>#DIV/0!</v>
      </c>
      <c r="R5" s="61" t="e">
        <f t="shared" ref="R5:R18" ca="1" si="6">IMAGE("https://ddragon.leagueoflegends.com/cdn/10.2.1/img/champion/"&amp;S5&amp;".png")</f>
        <v>#NAME?</v>
      </c>
      <c r="S5" s="99"/>
      <c r="T5" s="60"/>
      <c r="U5" s="60"/>
      <c r="V5" s="59" t="e">
        <f t="shared" ref="V5:V18" si="7">U5/T5*100</f>
        <v>#DIV/0!</v>
      </c>
      <c r="W5" s="61" t="e">
        <f t="shared" ref="W5:W18" ca="1" si="8">IMAGE("https://ddragon.leagueoflegends.com/cdn/10.2.1/img/champion/"&amp;X5&amp;".png")</f>
        <v>#NAME?</v>
      </c>
      <c r="X5" s="99"/>
      <c r="Y5" s="60"/>
      <c r="Z5" s="60"/>
      <c r="AA5" s="60" t="e">
        <f t="shared" ref="AA5:AA18" si="9">Z5/Y5*100</f>
        <v>#DIV/0!</v>
      </c>
      <c r="AB5" s="316"/>
      <c r="AC5" s="14"/>
      <c r="AD5" s="14"/>
      <c r="AE5" s="14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</row>
    <row r="6" spans="1:71" x14ac:dyDescent="0.25">
      <c r="A6" s="14"/>
      <c r="B6" s="319"/>
      <c r="C6" s="61" t="e">
        <f t="shared" ca="1" si="0"/>
        <v>#NAME?</v>
      </c>
      <c r="D6" s="99"/>
      <c r="E6" s="60"/>
      <c r="F6" s="60"/>
      <c r="G6" s="59" t="e">
        <f t="shared" si="1"/>
        <v>#DIV/0!</v>
      </c>
      <c r="H6" s="61" t="e">
        <f t="shared" ca="1" si="2"/>
        <v>#NAME?</v>
      </c>
      <c r="I6" s="99"/>
      <c r="J6" s="60"/>
      <c r="K6" s="60"/>
      <c r="L6" s="59" t="e">
        <f t="shared" si="3"/>
        <v>#DIV/0!</v>
      </c>
      <c r="M6" s="61" t="e">
        <f t="shared" ca="1" si="4"/>
        <v>#NAME?</v>
      </c>
      <c r="N6" s="99"/>
      <c r="O6" s="60"/>
      <c r="P6" s="60"/>
      <c r="Q6" s="59" t="e">
        <f t="shared" si="5"/>
        <v>#DIV/0!</v>
      </c>
      <c r="R6" s="61" t="e">
        <f t="shared" ca="1" si="6"/>
        <v>#NAME?</v>
      </c>
      <c r="S6" s="99"/>
      <c r="T6" s="60"/>
      <c r="U6" s="60"/>
      <c r="V6" s="59" t="e">
        <f t="shared" si="7"/>
        <v>#DIV/0!</v>
      </c>
      <c r="W6" s="61" t="e">
        <f t="shared" ca="1" si="8"/>
        <v>#NAME?</v>
      </c>
      <c r="X6" s="99"/>
      <c r="Y6" s="60"/>
      <c r="Z6" s="60"/>
      <c r="AA6" s="60" t="e">
        <f t="shared" si="9"/>
        <v>#DIV/0!</v>
      </c>
      <c r="AB6" s="316"/>
      <c r="AC6" s="14"/>
      <c r="AD6" s="14"/>
      <c r="AE6" s="14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</row>
    <row r="7" spans="1:71" x14ac:dyDescent="0.25">
      <c r="A7" s="14"/>
      <c r="B7" s="319"/>
      <c r="C7" s="61" t="e">
        <f t="shared" ca="1" si="0"/>
        <v>#NAME?</v>
      </c>
      <c r="D7" s="99"/>
      <c r="E7" s="60"/>
      <c r="F7" s="60"/>
      <c r="G7" s="59" t="e">
        <f t="shared" si="1"/>
        <v>#DIV/0!</v>
      </c>
      <c r="H7" s="61" t="e">
        <f t="shared" ca="1" si="2"/>
        <v>#NAME?</v>
      </c>
      <c r="I7" s="99"/>
      <c r="J7" s="60"/>
      <c r="K7" s="60"/>
      <c r="L7" s="59" t="e">
        <f t="shared" si="3"/>
        <v>#DIV/0!</v>
      </c>
      <c r="M7" s="61" t="e">
        <f t="shared" ca="1" si="4"/>
        <v>#NAME?</v>
      </c>
      <c r="N7" s="99"/>
      <c r="O7" s="60"/>
      <c r="P7" s="60"/>
      <c r="Q7" s="59" t="e">
        <f t="shared" si="5"/>
        <v>#DIV/0!</v>
      </c>
      <c r="R7" s="61" t="e">
        <f t="shared" ca="1" si="6"/>
        <v>#NAME?</v>
      </c>
      <c r="S7" s="99"/>
      <c r="T7" s="60"/>
      <c r="U7" s="60"/>
      <c r="V7" s="59" t="e">
        <f t="shared" si="7"/>
        <v>#DIV/0!</v>
      </c>
      <c r="W7" s="61" t="e">
        <f t="shared" ca="1" si="8"/>
        <v>#NAME?</v>
      </c>
      <c r="X7" s="99"/>
      <c r="Y7" s="60"/>
      <c r="Z7" s="60"/>
      <c r="AA7" s="60" t="e">
        <f t="shared" si="9"/>
        <v>#DIV/0!</v>
      </c>
      <c r="AB7" s="316"/>
      <c r="AC7" s="14"/>
      <c r="AD7" s="14"/>
      <c r="AE7" s="14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</row>
    <row r="8" spans="1:71" x14ac:dyDescent="0.25">
      <c r="A8" s="14"/>
      <c r="B8" s="319"/>
      <c r="C8" s="61" t="e">
        <f t="shared" ca="1" si="0"/>
        <v>#NAME?</v>
      </c>
      <c r="D8" s="99"/>
      <c r="E8" s="60"/>
      <c r="F8" s="60"/>
      <c r="G8" s="59" t="e">
        <f t="shared" si="1"/>
        <v>#DIV/0!</v>
      </c>
      <c r="H8" s="61" t="e">
        <f t="shared" ca="1" si="2"/>
        <v>#NAME?</v>
      </c>
      <c r="I8" s="99"/>
      <c r="J8" s="60"/>
      <c r="K8" s="60"/>
      <c r="L8" s="59" t="e">
        <f t="shared" si="3"/>
        <v>#DIV/0!</v>
      </c>
      <c r="M8" s="61" t="e">
        <f t="shared" ca="1" si="4"/>
        <v>#NAME?</v>
      </c>
      <c r="N8" s="99"/>
      <c r="O8" s="100"/>
      <c r="P8" s="60"/>
      <c r="Q8" s="59" t="e">
        <f t="shared" si="5"/>
        <v>#DIV/0!</v>
      </c>
      <c r="R8" s="61" t="e">
        <f t="shared" ca="1" si="6"/>
        <v>#NAME?</v>
      </c>
      <c r="S8" s="99"/>
      <c r="T8" s="60"/>
      <c r="U8" s="60"/>
      <c r="V8" s="59" t="e">
        <f t="shared" si="7"/>
        <v>#DIV/0!</v>
      </c>
      <c r="W8" s="61" t="e">
        <f t="shared" ca="1" si="8"/>
        <v>#NAME?</v>
      </c>
      <c r="X8" s="99"/>
      <c r="Y8" s="60"/>
      <c r="Z8" s="60"/>
      <c r="AA8" s="60" t="e">
        <f t="shared" si="9"/>
        <v>#DIV/0!</v>
      </c>
      <c r="AB8" s="316"/>
      <c r="AC8" s="14"/>
      <c r="AD8" s="14"/>
      <c r="AE8" s="14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</row>
    <row r="9" spans="1:71" x14ac:dyDescent="0.25">
      <c r="A9" s="14"/>
      <c r="B9" s="319"/>
      <c r="C9" s="61" t="e">
        <f t="shared" ca="1" si="0"/>
        <v>#NAME?</v>
      </c>
      <c r="D9" s="99"/>
      <c r="E9" s="100"/>
      <c r="F9" s="60"/>
      <c r="G9" s="59" t="e">
        <f t="shared" si="1"/>
        <v>#DIV/0!</v>
      </c>
      <c r="H9" s="61" t="e">
        <f t="shared" ca="1" si="2"/>
        <v>#NAME?</v>
      </c>
      <c r="I9" s="99"/>
      <c r="J9" s="60"/>
      <c r="K9" s="60"/>
      <c r="L9" s="59" t="e">
        <f t="shared" si="3"/>
        <v>#DIV/0!</v>
      </c>
      <c r="M9" s="61" t="e">
        <f t="shared" ca="1" si="4"/>
        <v>#NAME?</v>
      </c>
      <c r="N9" s="99"/>
      <c r="O9" s="60"/>
      <c r="P9" s="60"/>
      <c r="Q9" s="59" t="e">
        <f t="shared" si="5"/>
        <v>#DIV/0!</v>
      </c>
      <c r="R9" s="61" t="e">
        <f t="shared" ca="1" si="6"/>
        <v>#NAME?</v>
      </c>
      <c r="S9" s="99"/>
      <c r="T9" s="60"/>
      <c r="U9" s="60"/>
      <c r="V9" s="59" t="e">
        <f t="shared" si="7"/>
        <v>#DIV/0!</v>
      </c>
      <c r="W9" s="61" t="e">
        <f t="shared" ca="1" si="8"/>
        <v>#NAME?</v>
      </c>
      <c r="X9" s="99"/>
      <c r="Y9" s="60"/>
      <c r="Z9" s="60"/>
      <c r="AA9" s="61" t="e">
        <f t="shared" si="9"/>
        <v>#DIV/0!</v>
      </c>
      <c r="AB9" s="316"/>
      <c r="AC9" s="14"/>
      <c r="AD9" s="14"/>
      <c r="AE9" s="14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</row>
    <row r="10" spans="1:71" x14ac:dyDescent="0.25">
      <c r="A10" s="14"/>
      <c r="B10" s="319"/>
      <c r="C10" s="61" t="e">
        <f t="shared" ca="1" si="0"/>
        <v>#NAME?</v>
      </c>
      <c r="D10" s="99"/>
      <c r="E10" s="60"/>
      <c r="F10" s="60"/>
      <c r="G10" s="59" t="e">
        <f t="shared" si="1"/>
        <v>#DIV/0!</v>
      </c>
      <c r="H10" s="61" t="e">
        <f t="shared" ca="1" si="2"/>
        <v>#NAME?</v>
      </c>
      <c r="I10" s="99"/>
      <c r="J10" s="61"/>
      <c r="K10" s="61"/>
      <c r="L10" s="59" t="e">
        <f t="shared" si="3"/>
        <v>#DIV/0!</v>
      </c>
      <c r="M10" s="61" t="e">
        <f t="shared" ca="1" si="4"/>
        <v>#NAME?</v>
      </c>
      <c r="N10" s="99"/>
      <c r="O10" s="100"/>
      <c r="P10" s="60"/>
      <c r="Q10" s="59" t="e">
        <f t="shared" si="5"/>
        <v>#DIV/0!</v>
      </c>
      <c r="R10" s="61" t="e">
        <f t="shared" ca="1" si="6"/>
        <v>#NAME?</v>
      </c>
      <c r="S10" s="99"/>
      <c r="T10" s="60"/>
      <c r="U10" s="60"/>
      <c r="V10" s="59" t="e">
        <f t="shared" si="7"/>
        <v>#DIV/0!</v>
      </c>
      <c r="W10" s="61" t="e">
        <f t="shared" ca="1" si="8"/>
        <v>#NAME?</v>
      </c>
      <c r="X10" s="99"/>
      <c r="Y10" s="61"/>
      <c r="Z10" s="61"/>
      <c r="AA10" s="61" t="e">
        <f t="shared" si="9"/>
        <v>#DIV/0!</v>
      </c>
      <c r="AB10" s="316"/>
      <c r="AC10" s="14"/>
      <c r="AD10" s="14"/>
      <c r="AE10" s="14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</row>
    <row r="11" spans="1:71" x14ac:dyDescent="0.25">
      <c r="A11" s="14"/>
      <c r="B11" s="319"/>
      <c r="C11" s="61" t="e">
        <f t="shared" ca="1" si="0"/>
        <v>#NAME?</v>
      </c>
      <c r="D11" s="99"/>
      <c r="E11" s="60"/>
      <c r="F11" s="60"/>
      <c r="G11" s="59" t="e">
        <f t="shared" si="1"/>
        <v>#DIV/0!</v>
      </c>
      <c r="H11" s="61" t="e">
        <f t="shared" ca="1" si="2"/>
        <v>#NAME?</v>
      </c>
      <c r="I11" s="99"/>
      <c r="J11" s="60"/>
      <c r="K11" s="60"/>
      <c r="L11" s="59" t="e">
        <f t="shared" si="3"/>
        <v>#DIV/0!</v>
      </c>
      <c r="M11" s="61" t="e">
        <f t="shared" ca="1" si="4"/>
        <v>#NAME?</v>
      </c>
      <c r="N11" s="99"/>
      <c r="O11" s="60"/>
      <c r="P11" s="60"/>
      <c r="Q11" s="59" t="e">
        <f t="shared" si="5"/>
        <v>#DIV/0!</v>
      </c>
      <c r="R11" s="61" t="e">
        <f t="shared" ca="1" si="6"/>
        <v>#NAME?</v>
      </c>
      <c r="S11" s="99"/>
      <c r="T11" s="60"/>
      <c r="U11" s="60"/>
      <c r="V11" s="59" t="e">
        <f t="shared" si="7"/>
        <v>#DIV/0!</v>
      </c>
      <c r="W11" s="61" t="e">
        <f t="shared" ca="1" si="8"/>
        <v>#NAME?</v>
      </c>
      <c r="X11" s="99"/>
      <c r="Y11" s="60"/>
      <c r="Z11" s="60"/>
      <c r="AA11" s="61" t="e">
        <f t="shared" si="9"/>
        <v>#DIV/0!</v>
      </c>
      <c r="AB11" s="316"/>
      <c r="AC11" s="14"/>
      <c r="AD11" s="14"/>
      <c r="AE11" s="14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</row>
    <row r="12" spans="1:71" x14ac:dyDescent="0.25">
      <c r="A12" s="14"/>
      <c r="B12" s="319"/>
      <c r="C12" s="61" t="e">
        <f t="shared" ca="1" si="0"/>
        <v>#NAME?</v>
      </c>
      <c r="D12" s="99"/>
      <c r="E12" s="60"/>
      <c r="F12" s="60"/>
      <c r="G12" s="59" t="e">
        <f t="shared" si="1"/>
        <v>#DIV/0!</v>
      </c>
      <c r="H12" s="61" t="e">
        <f t="shared" ca="1" si="2"/>
        <v>#NAME?</v>
      </c>
      <c r="I12" s="99"/>
      <c r="J12" s="60"/>
      <c r="K12" s="60"/>
      <c r="L12" s="59" t="e">
        <f t="shared" si="3"/>
        <v>#DIV/0!</v>
      </c>
      <c r="M12" s="61" t="e">
        <f t="shared" ca="1" si="4"/>
        <v>#NAME?</v>
      </c>
      <c r="N12" s="99"/>
      <c r="O12" s="60"/>
      <c r="P12" s="60"/>
      <c r="Q12" s="59" t="e">
        <f t="shared" si="5"/>
        <v>#DIV/0!</v>
      </c>
      <c r="R12" s="61" t="e">
        <f t="shared" ca="1" si="6"/>
        <v>#NAME?</v>
      </c>
      <c r="S12" s="99"/>
      <c r="T12" s="62"/>
      <c r="U12" s="62"/>
      <c r="V12" s="59" t="e">
        <f t="shared" si="7"/>
        <v>#DIV/0!</v>
      </c>
      <c r="W12" s="61" t="e">
        <f t="shared" ca="1" si="8"/>
        <v>#NAME?</v>
      </c>
      <c r="X12" s="99"/>
      <c r="Y12" s="60"/>
      <c r="Z12" s="60"/>
      <c r="AA12" s="61" t="e">
        <f t="shared" si="9"/>
        <v>#DIV/0!</v>
      </c>
      <c r="AB12" s="316"/>
      <c r="AC12" s="14"/>
      <c r="AD12" s="14"/>
      <c r="AE12" s="14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</row>
    <row r="13" spans="1:71" x14ac:dyDescent="0.25">
      <c r="A13" s="14"/>
      <c r="B13" s="319"/>
      <c r="C13" s="61" t="e">
        <f t="shared" ca="1" si="0"/>
        <v>#NAME?</v>
      </c>
      <c r="D13" s="99"/>
      <c r="E13" s="60"/>
      <c r="F13" s="60"/>
      <c r="G13" s="59" t="e">
        <f t="shared" si="1"/>
        <v>#DIV/0!</v>
      </c>
      <c r="H13" s="61" t="e">
        <f t="shared" ca="1" si="2"/>
        <v>#NAME?</v>
      </c>
      <c r="I13" s="99"/>
      <c r="J13" s="60"/>
      <c r="K13" s="60"/>
      <c r="L13" s="59" t="e">
        <f t="shared" si="3"/>
        <v>#DIV/0!</v>
      </c>
      <c r="M13" s="61" t="e">
        <f t="shared" ca="1" si="4"/>
        <v>#NAME?</v>
      </c>
      <c r="N13" s="99"/>
      <c r="O13" s="61"/>
      <c r="P13" s="61"/>
      <c r="Q13" s="59" t="e">
        <f t="shared" si="5"/>
        <v>#DIV/0!</v>
      </c>
      <c r="R13" s="61" t="e">
        <f t="shared" ca="1" si="6"/>
        <v>#NAME?</v>
      </c>
      <c r="S13" s="99"/>
      <c r="T13" s="60"/>
      <c r="U13" s="60"/>
      <c r="V13" s="59" t="e">
        <f t="shared" si="7"/>
        <v>#DIV/0!</v>
      </c>
      <c r="W13" s="61" t="e">
        <f t="shared" ca="1" si="8"/>
        <v>#NAME?</v>
      </c>
      <c r="X13" s="99"/>
      <c r="Y13" s="61"/>
      <c r="Z13" s="61"/>
      <c r="AA13" s="61" t="e">
        <f t="shared" si="9"/>
        <v>#DIV/0!</v>
      </c>
      <c r="AB13" s="316"/>
      <c r="AC13" s="14"/>
      <c r="AD13" s="14"/>
      <c r="AE13" s="14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</row>
    <row r="14" spans="1:71" x14ac:dyDescent="0.25">
      <c r="A14" s="14"/>
      <c r="B14" s="319"/>
      <c r="C14" s="61" t="e">
        <f t="shared" ca="1" si="0"/>
        <v>#NAME?</v>
      </c>
      <c r="D14" s="99"/>
      <c r="E14" s="60"/>
      <c r="F14" s="60"/>
      <c r="G14" s="59" t="e">
        <f t="shared" si="1"/>
        <v>#DIV/0!</v>
      </c>
      <c r="H14" s="61" t="e">
        <f t="shared" ca="1" si="2"/>
        <v>#NAME?</v>
      </c>
      <c r="I14" s="99"/>
      <c r="J14" s="62"/>
      <c r="K14" s="62"/>
      <c r="L14" s="59" t="e">
        <f t="shared" si="3"/>
        <v>#DIV/0!</v>
      </c>
      <c r="M14" s="61" t="e">
        <f t="shared" ca="1" si="4"/>
        <v>#NAME?</v>
      </c>
      <c r="N14" s="99"/>
      <c r="O14" s="61"/>
      <c r="P14" s="61"/>
      <c r="Q14" s="59" t="e">
        <f t="shared" si="5"/>
        <v>#DIV/0!</v>
      </c>
      <c r="R14" s="61" t="e">
        <f t="shared" ca="1" si="6"/>
        <v>#NAME?</v>
      </c>
      <c r="S14" s="99"/>
      <c r="T14" s="60"/>
      <c r="U14" s="60"/>
      <c r="V14" s="59" t="e">
        <f t="shared" si="7"/>
        <v>#DIV/0!</v>
      </c>
      <c r="W14" s="61" t="e">
        <f t="shared" ca="1" si="8"/>
        <v>#NAME?</v>
      </c>
      <c r="X14" s="99"/>
      <c r="Y14" s="62"/>
      <c r="Z14" s="62"/>
      <c r="AA14" s="61" t="e">
        <f t="shared" si="9"/>
        <v>#DIV/0!</v>
      </c>
      <c r="AB14" s="316"/>
      <c r="AC14" s="14"/>
      <c r="AD14" s="14"/>
      <c r="AE14" s="14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</row>
    <row r="15" spans="1:71" x14ac:dyDescent="0.25">
      <c r="A15" s="14"/>
      <c r="B15" s="319"/>
      <c r="C15" s="61" t="e">
        <f t="shared" ca="1" si="0"/>
        <v>#NAME?</v>
      </c>
      <c r="D15" s="99"/>
      <c r="E15" s="62"/>
      <c r="F15" s="62"/>
      <c r="G15" s="59" t="e">
        <f t="shared" si="1"/>
        <v>#DIV/0!</v>
      </c>
      <c r="H15" s="61" t="e">
        <f t="shared" ca="1" si="2"/>
        <v>#NAME?</v>
      </c>
      <c r="I15" s="99"/>
      <c r="J15" s="62"/>
      <c r="K15" s="62"/>
      <c r="L15" s="59" t="e">
        <f t="shared" si="3"/>
        <v>#DIV/0!</v>
      </c>
      <c r="M15" s="61" t="e">
        <f t="shared" ca="1" si="4"/>
        <v>#NAME?</v>
      </c>
      <c r="N15" s="99"/>
      <c r="O15" s="62"/>
      <c r="P15" s="62"/>
      <c r="Q15" s="59" t="e">
        <f t="shared" si="5"/>
        <v>#DIV/0!</v>
      </c>
      <c r="R15" s="61" t="e">
        <f t="shared" ca="1" si="6"/>
        <v>#NAME?</v>
      </c>
      <c r="S15" s="99"/>
      <c r="T15" s="62"/>
      <c r="U15" s="62"/>
      <c r="V15" s="59" t="e">
        <f t="shared" si="7"/>
        <v>#DIV/0!</v>
      </c>
      <c r="W15" s="61" t="e">
        <f t="shared" ca="1" si="8"/>
        <v>#NAME?</v>
      </c>
      <c r="X15" s="99"/>
      <c r="Y15" s="62"/>
      <c r="Z15" s="62"/>
      <c r="AA15" s="61" t="e">
        <f t="shared" si="9"/>
        <v>#DIV/0!</v>
      </c>
      <c r="AB15" s="316"/>
      <c r="AC15" s="14"/>
      <c r="AD15" s="14"/>
      <c r="AE15" s="14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</row>
    <row r="16" spans="1:71" x14ac:dyDescent="0.25">
      <c r="A16" s="14"/>
      <c r="B16" s="319"/>
      <c r="C16" s="61" t="e">
        <f t="shared" ca="1" si="0"/>
        <v>#NAME?</v>
      </c>
      <c r="D16" s="99"/>
      <c r="E16" s="62"/>
      <c r="F16" s="62"/>
      <c r="G16" s="59" t="e">
        <f t="shared" si="1"/>
        <v>#DIV/0!</v>
      </c>
      <c r="H16" s="61" t="e">
        <f t="shared" ca="1" si="2"/>
        <v>#NAME?</v>
      </c>
      <c r="I16" s="99"/>
      <c r="J16" s="62"/>
      <c r="K16" s="62"/>
      <c r="L16" s="59" t="e">
        <f t="shared" si="3"/>
        <v>#DIV/0!</v>
      </c>
      <c r="M16" s="61" t="e">
        <f t="shared" ca="1" si="4"/>
        <v>#NAME?</v>
      </c>
      <c r="N16" s="99"/>
      <c r="O16" s="62"/>
      <c r="P16" s="62"/>
      <c r="Q16" s="59" t="e">
        <f t="shared" si="5"/>
        <v>#DIV/0!</v>
      </c>
      <c r="R16" s="61" t="e">
        <f t="shared" ca="1" si="6"/>
        <v>#NAME?</v>
      </c>
      <c r="S16" s="99"/>
      <c r="T16" s="62"/>
      <c r="U16" s="62"/>
      <c r="V16" s="59" t="e">
        <f t="shared" si="7"/>
        <v>#DIV/0!</v>
      </c>
      <c r="W16" s="61" t="e">
        <f t="shared" ca="1" si="8"/>
        <v>#NAME?</v>
      </c>
      <c r="X16" s="99"/>
      <c r="Y16" s="62"/>
      <c r="Z16" s="62"/>
      <c r="AA16" s="61" t="e">
        <f t="shared" si="9"/>
        <v>#DIV/0!</v>
      </c>
      <c r="AB16" s="316"/>
      <c r="AC16" s="14"/>
      <c r="AD16" s="14"/>
      <c r="AE16" s="14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</row>
    <row r="17" spans="1:71" x14ac:dyDescent="0.25">
      <c r="A17" s="14"/>
      <c r="B17" s="319"/>
      <c r="C17" s="61" t="e">
        <f t="shared" ca="1" si="0"/>
        <v>#NAME?</v>
      </c>
      <c r="D17" s="99"/>
      <c r="E17" s="62"/>
      <c r="F17" s="62"/>
      <c r="G17" s="59" t="e">
        <f t="shared" si="1"/>
        <v>#DIV/0!</v>
      </c>
      <c r="H17" s="61" t="e">
        <f t="shared" ca="1" si="2"/>
        <v>#NAME?</v>
      </c>
      <c r="I17" s="99"/>
      <c r="J17" s="62"/>
      <c r="K17" s="62"/>
      <c r="L17" s="59" t="e">
        <f t="shared" si="3"/>
        <v>#DIV/0!</v>
      </c>
      <c r="M17" s="61" t="e">
        <f t="shared" ca="1" si="4"/>
        <v>#NAME?</v>
      </c>
      <c r="N17" s="99"/>
      <c r="O17" s="62"/>
      <c r="P17" s="62"/>
      <c r="Q17" s="59" t="e">
        <f t="shared" si="5"/>
        <v>#DIV/0!</v>
      </c>
      <c r="R17" s="61" t="e">
        <f t="shared" ca="1" si="6"/>
        <v>#NAME?</v>
      </c>
      <c r="S17" s="99"/>
      <c r="T17" s="62"/>
      <c r="U17" s="62"/>
      <c r="V17" s="59" t="e">
        <f t="shared" si="7"/>
        <v>#DIV/0!</v>
      </c>
      <c r="W17" s="61" t="e">
        <f t="shared" ca="1" si="8"/>
        <v>#NAME?</v>
      </c>
      <c r="X17" s="99"/>
      <c r="Y17" s="62"/>
      <c r="Z17" s="62"/>
      <c r="AA17" s="61" t="e">
        <f t="shared" si="9"/>
        <v>#DIV/0!</v>
      </c>
      <c r="AB17" s="316"/>
      <c r="AC17" s="14"/>
      <c r="AD17" s="14"/>
      <c r="AE17" s="14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</row>
    <row r="18" spans="1:71" x14ac:dyDescent="0.25">
      <c r="A18" s="14"/>
      <c r="B18" s="319"/>
      <c r="C18" s="61" t="e">
        <f t="shared" ca="1" si="0"/>
        <v>#NAME?</v>
      </c>
      <c r="D18" s="99"/>
      <c r="E18" s="62"/>
      <c r="F18" s="62"/>
      <c r="G18" s="59" t="e">
        <f t="shared" si="1"/>
        <v>#DIV/0!</v>
      </c>
      <c r="H18" s="61" t="e">
        <f t="shared" ca="1" si="2"/>
        <v>#NAME?</v>
      </c>
      <c r="I18" s="99"/>
      <c r="J18" s="62"/>
      <c r="K18" s="62"/>
      <c r="L18" s="59" t="e">
        <f t="shared" si="3"/>
        <v>#DIV/0!</v>
      </c>
      <c r="M18" s="61" t="e">
        <f t="shared" ca="1" si="4"/>
        <v>#NAME?</v>
      </c>
      <c r="N18" s="99"/>
      <c r="O18" s="62"/>
      <c r="P18" s="62"/>
      <c r="Q18" s="59" t="e">
        <f t="shared" si="5"/>
        <v>#DIV/0!</v>
      </c>
      <c r="R18" s="61" t="e">
        <f t="shared" ca="1" si="6"/>
        <v>#NAME?</v>
      </c>
      <c r="S18" s="99"/>
      <c r="T18" s="62"/>
      <c r="U18" s="62"/>
      <c r="V18" s="59" t="e">
        <f t="shared" si="7"/>
        <v>#DIV/0!</v>
      </c>
      <c r="W18" s="61" t="e">
        <f t="shared" ca="1" si="8"/>
        <v>#NAME?</v>
      </c>
      <c r="X18" s="99"/>
      <c r="Y18" s="62"/>
      <c r="Z18" s="62"/>
      <c r="AA18" s="61" t="e">
        <f t="shared" si="9"/>
        <v>#DIV/0!</v>
      </c>
      <c r="AB18" s="316"/>
      <c r="AC18" s="14"/>
      <c r="AD18" s="14"/>
      <c r="AE18" s="14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</row>
    <row r="19" spans="1:71" ht="13.5" thickBot="1" x14ac:dyDescent="0.25">
      <c r="A19" s="14"/>
      <c r="B19" s="320"/>
      <c r="C19" s="101"/>
      <c r="D19" s="101"/>
      <c r="E19" s="102">
        <f>SUM(E5:E18)</f>
        <v>0</v>
      </c>
      <c r="F19" s="102">
        <f>SUM(F5:F18)</f>
        <v>0</v>
      </c>
      <c r="G19" s="103"/>
      <c r="H19" s="101"/>
      <c r="I19" s="101"/>
      <c r="J19" s="102">
        <f>SUM(J5:J18)</f>
        <v>0</v>
      </c>
      <c r="K19" s="102">
        <f>SUM(K5:K18)</f>
        <v>0</v>
      </c>
      <c r="L19" s="103"/>
      <c r="M19" s="101"/>
      <c r="N19" s="101"/>
      <c r="O19" s="102">
        <f>SUM(O5:O18)</f>
        <v>0</v>
      </c>
      <c r="P19" s="102">
        <f>SUM(P5:P18)</f>
        <v>0</v>
      </c>
      <c r="Q19" s="103"/>
      <c r="R19" s="101"/>
      <c r="S19" s="101"/>
      <c r="T19" s="102">
        <f>SUM(T5:T18)</f>
        <v>0</v>
      </c>
      <c r="U19" s="102">
        <f>SUM(U5:U18)</f>
        <v>0</v>
      </c>
      <c r="V19" s="103"/>
      <c r="W19" s="101"/>
      <c r="X19" s="101"/>
      <c r="Y19" s="102">
        <f>SUM(Y5:Y18)</f>
        <v>0</v>
      </c>
      <c r="Z19" s="102">
        <f>SUM(Z5:Z18)</f>
        <v>0</v>
      </c>
      <c r="AA19" s="101"/>
      <c r="AB19" s="317"/>
      <c r="AC19" s="14"/>
      <c r="AD19" s="14"/>
      <c r="AE19" s="14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</row>
    <row r="20" spans="1:71" ht="12.75" x14ac:dyDescent="0.2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</row>
    <row r="21" spans="1:71" ht="12.75" x14ac:dyDescent="0.2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</row>
    <row r="22" spans="1:71" ht="15" x14ac:dyDescent="0.2">
      <c r="A22" s="14"/>
      <c r="B22" s="14"/>
      <c r="C22" s="52"/>
      <c r="D22" s="53" t="s">
        <v>18</v>
      </c>
      <c r="E22" s="53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</row>
    <row r="23" spans="1:71" ht="15" x14ac:dyDescent="0.2">
      <c r="A23" s="14"/>
      <c r="B23" s="14"/>
      <c r="C23" s="52"/>
      <c r="D23" s="54"/>
      <c r="E23" s="55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</row>
    <row r="24" spans="1:71" ht="15" x14ac:dyDescent="0.2">
      <c r="A24" s="14"/>
      <c r="B24" s="14"/>
      <c r="C24" s="52"/>
      <c r="D24" s="54"/>
      <c r="E24" s="55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</row>
    <row r="25" spans="1:71" ht="15" x14ac:dyDescent="0.2">
      <c r="A25" s="14"/>
      <c r="B25" s="14"/>
      <c r="C25" s="52"/>
      <c r="D25" s="56"/>
      <c r="E25" s="57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</row>
    <row r="26" spans="1:71" ht="15" x14ac:dyDescent="0.2">
      <c r="A26" s="14"/>
      <c r="B26" s="14"/>
      <c r="C26" s="52"/>
      <c r="D26" s="58"/>
      <c r="E26" s="58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</row>
    <row r="27" spans="1:71" ht="15" x14ac:dyDescent="0.2">
      <c r="A27" s="14"/>
      <c r="B27" s="14"/>
      <c r="C27" s="52"/>
      <c r="D27" s="58"/>
      <c r="E27" s="58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</row>
    <row r="28" spans="1:71" ht="15" x14ac:dyDescent="0.2">
      <c r="A28" s="14"/>
      <c r="B28" s="14"/>
      <c r="C28" s="52"/>
      <c r="D28" s="58"/>
      <c r="E28" s="58"/>
      <c r="F28" s="14"/>
      <c r="G28" s="14"/>
      <c r="H28" s="14"/>
      <c r="I28" s="14"/>
      <c r="J28" s="14"/>
      <c r="K28" s="14"/>
      <c r="L28" s="13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</row>
    <row r="29" spans="1:71" ht="15" x14ac:dyDescent="0.2">
      <c r="A29" s="14"/>
      <c r="B29" s="14"/>
      <c r="C29" s="52"/>
      <c r="D29" s="58"/>
      <c r="E29" s="58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</row>
    <row r="30" spans="1:71" ht="15" x14ac:dyDescent="0.2">
      <c r="A30" s="14"/>
      <c r="B30" s="14"/>
      <c r="C30" s="52"/>
      <c r="D30" s="56"/>
      <c r="E30" s="53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</row>
    <row r="31" spans="1:71" ht="15" x14ac:dyDescent="0.2">
      <c r="A31" s="14"/>
      <c r="B31" s="14"/>
      <c r="C31" s="52"/>
      <c r="D31" s="54"/>
      <c r="E31" s="55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</row>
    <row r="32" spans="1:71" ht="15" x14ac:dyDescent="0.2">
      <c r="A32" s="14"/>
      <c r="B32" s="14"/>
      <c r="C32" s="52"/>
      <c r="D32" s="54"/>
      <c r="E32" s="55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</row>
    <row r="33" spans="1:71" ht="15" x14ac:dyDescent="0.2">
      <c r="A33" s="14"/>
      <c r="B33" s="14"/>
      <c r="C33" s="52"/>
      <c r="D33" s="56"/>
      <c r="E33" s="57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</row>
    <row r="34" spans="1:71" ht="12.75" x14ac:dyDescent="0.2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</row>
    <row r="35" spans="1:71" ht="12.75" x14ac:dyDescent="0.2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</row>
    <row r="36" spans="1:71" ht="12.75" x14ac:dyDescent="0.2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</row>
    <row r="37" spans="1:71" ht="12.75" x14ac:dyDescent="0.2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</row>
    <row r="38" spans="1:71" ht="12.75" x14ac:dyDescent="0.2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</row>
    <row r="39" spans="1:71" ht="12.75" x14ac:dyDescent="0.2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</row>
    <row r="40" spans="1:71" ht="12.75" x14ac:dyDescent="0.2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</row>
    <row r="41" spans="1:71" ht="12.75" x14ac:dyDescent="0.2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</row>
    <row r="42" spans="1:71" ht="12.75" x14ac:dyDescent="0.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</row>
    <row r="43" spans="1:71" ht="12.75" x14ac:dyDescent="0.2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</row>
    <row r="44" spans="1:71" ht="12.75" x14ac:dyDescent="0.2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</row>
    <row r="45" spans="1:71" ht="12.75" x14ac:dyDescent="0.2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</row>
    <row r="46" spans="1:71" ht="12.75" x14ac:dyDescent="0.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</row>
    <row r="47" spans="1:71" ht="12.75" x14ac:dyDescent="0.2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</row>
    <row r="48" spans="1:71" ht="12.75" x14ac:dyDescent="0.2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</row>
    <row r="49" spans="1:71" ht="12.75" x14ac:dyDescent="0.2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</row>
    <row r="50" spans="1:71" ht="12.75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</row>
    <row r="51" spans="1:71" ht="12.75" x14ac:dyDescent="0.2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</row>
    <row r="52" spans="1:71" ht="12.75" x14ac:dyDescent="0.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</row>
    <row r="53" spans="1:71" ht="12.75" x14ac:dyDescent="0.2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</row>
    <row r="54" spans="1:71" ht="12.75" x14ac:dyDescent="0.2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</row>
    <row r="55" spans="1:71" ht="12.75" x14ac:dyDescent="0.2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</row>
    <row r="56" spans="1:71" ht="12.75" x14ac:dyDescent="0.2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</row>
    <row r="57" spans="1:71" ht="12.75" x14ac:dyDescent="0.2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</row>
    <row r="58" spans="1:71" ht="12.75" x14ac:dyDescent="0.2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</row>
    <row r="59" spans="1:71" ht="12.75" x14ac:dyDescent="0.2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</row>
    <row r="60" spans="1:71" ht="12.75" x14ac:dyDescent="0.2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</row>
    <row r="61" spans="1:71" ht="12.75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</row>
    <row r="62" spans="1:71" ht="12.75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</row>
    <row r="63" spans="1:71" ht="12.75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</row>
    <row r="64" spans="1:71" ht="12.75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</row>
    <row r="65" spans="1:71" ht="12.75" x14ac:dyDescent="0.2">
      <c r="A65" s="1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4"/>
      <c r="AD65" s="14"/>
      <c r="AE65" s="14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</row>
    <row r="66" spans="1:71" ht="12.75" x14ac:dyDescent="0.2">
      <c r="A66" s="1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4"/>
      <c r="AD66" s="14"/>
      <c r="AE66" s="14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</row>
    <row r="67" spans="1:71" ht="12.75" x14ac:dyDescent="0.2">
      <c r="A67" s="1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4"/>
      <c r="AD67" s="14"/>
      <c r="AE67" s="14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</row>
    <row r="68" spans="1:71" ht="12.75" x14ac:dyDescent="0.2">
      <c r="A68" s="1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4"/>
      <c r="AD68" s="14"/>
      <c r="AE68" s="14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</row>
    <row r="69" spans="1:71" ht="12.75" x14ac:dyDescent="0.2">
      <c r="A69" s="1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4"/>
      <c r="AD69" s="14"/>
      <c r="AE69" s="14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</row>
    <row r="70" spans="1:71" ht="12.75" x14ac:dyDescent="0.2">
      <c r="A70" s="1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4"/>
      <c r="AD70" s="14"/>
      <c r="AE70" s="14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</row>
    <row r="71" spans="1:71" ht="12.75" x14ac:dyDescent="0.2">
      <c r="A71" s="1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4"/>
      <c r="AD71" s="14"/>
      <c r="AE71" s="14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</row>
    <row r="72" spans="1:71" ht="12.75" x14ac:dyDescent="0.2">
      <c r="A72" s="1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4"/>
      <c r="AD72" s="14"/>
      <c r="AE72" s="14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</row>
    <row r="73" spans="1:71" ht="12.75" x14ac:dyDescent="0.2">
      <c r="A73" s="1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4"/>
      <c r="AD73" s="14"/>
      <c r="AE73" s="14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</row>
    <row r="74" spans="1:71" ht="12.75" x14ac:dyDescent="0.2">
      <c r="A74" s="1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4"/>
      <c r="AD74" s="14"/>
      <c r="AE74" s="14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</row>
    <row r="75" spans="1:71" ht="12.75" x14ac:dyDescent="0.2">
      <c r="A75" s="1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4"/>
      <c r="AD75" s="14"/>
      <c r="AE75" s="14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</row>
    <row r="76" spans="1:71" ht="12.75" x14ac:dyDescent="0.2">
      <c r="A76" s="14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4"/>
      <c r="AD76" s="14"/>
      <c r="AE76" s="14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</row>
    <row r="77" spans="1:71" ht="12.75" x14ac:dyDescent="0.2">
      <c r="A77" s="1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4"/>
      <c r="AD77" s="14"/>
      <c r="AE77" s="14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</row>
    <row r="78" spans="1:71" ht="12.75" x14ac:dyDescent="0.2">
      <c r="A78" s="1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4"/>
      <c r="AD78" s="14"/>
      <c r="AE78" s="14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</row>
    <row r="79" spans="1:71" ht="12.75" x14ac:dyDescent="0.2">
      <c r="A79" s="1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4"/>
      <c r="AD79" s="14"/>
      <c r="AE79" s="14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</row>
    <row r="80" spans="1:71" ht="12.75" x14ac:dyDescent="0.2">
      <c r="A80" s="1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4"/>
      <c r="AD80" s="14"/>
      <c r="AE80" s="14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</row>
    <row r="81" spans="1:71" ht="12.75" x14ac:dyDescent="0.2">
      <c r="A81" s="1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4"/>
      <c r="AD81" s="14"/>
      <c r="AE81" s="14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</row>
    <row r="82" spans="1:71" ht="12.75" x14ac:dyDescent="0.2">
      <c r="A82" s="1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4"/>
      <c r="AD82" s="14"/>
      <c r="AE82" s="14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</row>
    <row r="83" spans="1:71" ht="12.75" x14ac:dyDescent="0.2">
      <c r="A83" s="1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4"/>
      <c r="AD83" s="14"/>
      <c r="AE83" s="14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</row>
    <row r="84" spans="1:71" ht="12.75" x14ac:dyDescent="0.2">
      <c r="A84" s="1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4"/>
      <c r="AD84" s="14"/>
      <c r="AE84" s="14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</row>
    <row r="85" spans="1:71" ht="12.75" x14ac:dyDescent="0.2">
      <c r="A85" s="1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4"/>
      <c r="AD85" s="14"/>
      <c r="AE85" s="14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</row>
    <row r="86" spans="1:71" ht="12.75" x14ac:dyDescent="0.2">
      <c r="A86" s="1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4"/>
      <c r="AD86" s="14"/>
      <c r="AE86" s="14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</row>
    <row r="87" spans="1:71" ht="12.75" x14ac:dyDescent="0.2">
      <c r="A87" s="1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4"/>
      <c r="AD87" s="14"/>
      <c r="AE87" s="14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</row>
    <row r="88" spans="1:71" ht="12.75" x14ac:dyDescent="0.2">
      <c r="A88" s="1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4"/>
      <c r="AD88" s="14"/>
      <c r="AE88" s="14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</row>
    <row r="89" spans="1:71" ht="12.75" x14ac:dyDescent="0.2">
      <c r="A89" s="1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4"/>
      <c r="AD89" s="14"/>
      <c r="AE89" s="14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</row>
    <row r="90" spans="1:71" ht="12.75" x14ac:dyDescent="0.2">
      <c r="A90" s="1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4"/>
      <c r="AD90" s="14"/>
      <c r="AE90" s="14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</row>
    <row r="91" spans="1:71" ht="12.75" x14ac:dyDescent="0.2">
      <c r="A91" s="1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4"/>
      <c r="AD91" s="14"/>
      <c r="AE91" s="14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</row>
    <row r="92" spans="1:71" ht="12.75" x14ac:dyDescent="0.2">
      <c r="A92" s="1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4"/>
      <c r="AD92" s="14"/>
      <c r="AE92" s="14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</row>
    <row r="93" spans="1:71" ht="12.75" x14ac:dyDescent="0.2">
      <c r="A93" s="1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4"/>
      <c r="AD93" s="14"/>
      <c r="AE93" s="14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</row>
    <row r="94" spans="1:71" ht="12.75" x14ac:dyDescent="0.2">
      <c r="A94" s="1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4"/>
      <c r="AD94" s="14"/>
      <c r="AE94" s="14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</row>
    <row r="95" spans="1:71" ht="12.75" x14ac:dyDescent="0.2">
      <c r="A95" s="1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4"/>
      <c r="AD95" s="14"/>
      <c r="AE95" s="14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</row>
    <row r="96" spans="1:71" ht="12.75" x14ac:dyDescent="0.2">
      <c r="A96" s="1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4"/>
      <c r="AD96" s="14"/>
      <c r="AE96" s="14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</row>
    <row r="97" spans="1:71" ht="12.75" x14ac:dyDescent="0.2">
      <c r="A97" s="1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4"/>
      <c r="AD97" s="14"/>
      <c r="AE97" s="14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</row>
    <row r="98" spans="1:71" ht="12.75" x14ac:dyDescent="0.2">
      <c r="A98" s="1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4"/>
      <c r="AD98" s="14"/>
      <c r="AE98" s="14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</row>
    <row r="99" spans="1:71" ht="12.75" x14ac:dyDescent="0.2">
      <c r="A99" s="1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4"/>
      <c r="AD99" s="14"/>
      <c r="AE99" s="14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</row>
    <row r="100" spans="1:71" ht="12.75" x14ac:dyDescent="0.2">
      <c r="A100" s="1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4"/>
      <c r="AD100" s="14"/>
      <c r="AE100" s="14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</row>
    <row r="101" spans="1:71" ht="12.75" x14ac:dyDescent="0.2">
      <c r="A101" s="1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4"/>
      <c r="AD101" s="14"/>
      <c r="AE101" s="14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</row>
    <row r="102" spans="1:71" ht="12.75" x14ac:dyDescent="0.2">
      <c r="A102" s="1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4"/>
      <c r="AD102" s="14"/>
      <c r="AE102" s="14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</row>
    <row r="103" spans="1:71" ht="12.75" x14ac:dyDescent="0.2">
      <c r="A103" s="1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4"/>
      <c r="AD103" s="14"/>
      <c r="AE103" s="14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</row>
    <row r="104" spans="1:71" ht="12.75" x14ac:dyDescent="0.2">
      <c r="A104" s="1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4"/>
      <c r="AD104" s="14"/>
      <c r="AE104" s="14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</row>
    <row r="105" spans="1:71" ht="12.75" x14ac:dyDescent="0.2">
      <c r="A105" s="1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4"/>
      <c r="AD105" s="14"/>
      <c r="AE105" s="14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</row>
    <row r="106" spans="1:71" ht="12.75" x14ac:dyDescent="0.2">
      <c r="A106" s="1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4"/>
      <c r="AD106" s="14"/>
      <c r="AE106" s="14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</row>
    <row r="107" spans="1:71" ht="12.75" x14ac:dyDescent="0.2">
      <c r="A107" s="1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4"/>
      <c r="AD107" s="14"/>
      <c r="AE107" s="14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</row>
    <row r="108" spans="1:71" ht="12.75" x14ac:dyDescent="0.2">
      <c r="A108" s="1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4"/>
      <c r="AD108" s="14"/>
      <c r="AE108" s="14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</row>
    <row r="109" spans="1:71" ht="12.75" x14ac:dyDescent="0.2">
      <c r="A109" s="1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4"/>
      <c r="AD109" s="14"/>
      <c r="AE109" s="14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</row>
    <row r="110" spans="1:71" ht="12.75" x14ac:dyDescent="0.2">
      <c r="A110" s="1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4"/>
      <c r="AD110" s="14"/>
      <c r="AE110" s="14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</row>
    <row r="111" spans="1:71" ht="12.75" x14ac:dyDescent="0.2">
      <c r="A111" s="1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4"/>
      <c r="AD111" s="14"/>
      <c r="AE111" s="14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</row>
    <row r="112" spans="1:71" ht="12.75" x14ac:dyDescent="0.2">
      <c r="A112" s="1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4"/>
      <c r="AD112" s="14"/>
      <c r="AE112" s="14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</row>
    <row r="113" spans="1:71" ht="12.75" x14ac:dyDescent="0.2">
      <c r="A113" s="1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4"/>
      <c r="AD113" s="14"/>
      <c r="AE113" s="14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</row>
    <row r="114" spans="1:71" ht="12.75" x14ac:dyDescent="0.2">
      <c r="A114" s="1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4"/>
      <c r="AD114" s="14"/>
      <c r="AE114" s="14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</row>
    <row r="115" spans="1:71" ht="12.75" x14ac:dyDescent="0.2">
      <c r="A115" s="1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4"/>
      <c r="AD115" s="14"/>
      <c r="AE115" s="14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</row>
    <row r="116" spans="1:71" ht="12.75" x14ac:dyDescent="0.2">
      <c r="A116" s="1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4"/>
      <c r="AD116" s="14"/>
      <c r="AE116" s="14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</row>
    <row r="117" spans="1:71" ht="12.75" x14ac:dyDescent="0.2">
      <c r="A117" s="1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4"/>
      <c r="AD117" s="14"/>
      <c r="AE117" s="14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</row>
    <row r="118" spans="1:71" ht="12.75" x14ac:dyDescent="0.2">
      <c r="A118" s="1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4"/>
      <c r="AD118" s="14"/>
      <c r="AE118" s="14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</row>
    <row r="119" spans="1:71" ht="12.75" x14ac:dyDescent="0.2">
      <c r="A119" s="1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4"/>
      <c r="AD119" s="14"/>
      <c r="AE119" s="14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</row>
    <row r="120" spans="1:71" ht="12.75" x14ac:dyDescent="0.2">
      <c r="A120" s="1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4"/>
      <c r="AD120" s="14"/>
      <c r="AE120" s="14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</row>
    <row r="121" spans="1:71" ht="12.75" x14ac:dyDescent="0.2">
      <c r="A121" s="1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4"/>
      <c r="AD121" s="14"/>
      <c r="AE121" s="14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</row>
    <row r="122" spans="1:71" ht="12.75" x14ac:dyDescent="0.2">
      <c r="A122" s="1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4"/>
      <c r="AD122" s="14"/>
      <c r="AE122" s="14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</row>
    <row r="123" spans="1:71" ht="12.75" x14ac:dyDescent="0.2">
      <c r="A123" s="1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4"/>
      <c r="AD123" s="14"/>
      <c r="AE123" s="14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</row>
    <row r="124" spans="1:71" ht="12.75" x14ac:dyDescent="0.2">
      <c r="A124" s="1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4"/>
      <c r="AD124" s="14"/>
      <c r="AE124" s="14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</row>
    <row r="125" spans="1:71" ht="12.75" x14ac:dyDescent="0.2">
      <c r="A125" s="1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4"/>
      <c r="AD125" s="14"/>
      <c r="AE125" s="14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</row>
    <row r="126" spans="1:71" ht="12.75" x14ac:dyDescent="0.2">
      <c r="A126" s="1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4"/>
      <c r="AD126" s="14"/>
      <c r="AE126" s="14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</row>
    <row r="127" spans="1:71" ht="12.75" x14ac:dyDescent="0.2">
      <c r="A127" s="1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4"/>
      <c r="AD127" s="14"/>
      <c r="AE127" s="14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</row>
    <row r="128" spans="1:71" ht="12.75" x14ac:dyDescent="0.2">
      <c r="A128" s="1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4"/>
      <c r="AD128" s="14"/>
      <c r="AE128" s="14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</row>
    <row r="129" spans="1:71" ht="12.75" x14ac:dyDescent="0.2">
      <c r="A129" s="1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4"/>
      <c r="AD129" s="14"/>
      <c r="AE129" s="14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</row>
    <row r="130" spans="1:71" ht="12.75" x14ac:dyDescent="0.2">
      <c r="A130" s="1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4"/>
      <c r="AD130" s="14"/>
      <c r="AE130" s="14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</row>
    <row r="131" spans="1:71" ht="12.75" x14ac:dyDescent="0.2">
      <c r="A131" s="1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4"/>
      <c r="AD131" s="14"/>
      <c r="AE131" s="14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</row>
    <row r="132" spans="1:71" ht="12.75" x14ac:dyDescent="0.2">
      <c r="A132" s="1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4"/>
      <c r="AD132" s="14"/>
      <c r="AE132" s="14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</row>
    <row r="133" spans="1:71" ht="12.75" x14ac:dyDescent="0.2">
      <c r="A133" s="1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4"/>
      <c r="AD133" s="14"/>
      <c r="AE133" s="14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</row>
    <row r="134" spans="1:71" ht="12.75" x14ac:dyDescent="0.2">
      <c r="A134" s="1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4"/>
      <c r="AD134" s="14"/>
      <c r="AE134" s="14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</row>
    <row r="135" spans="1:71" ht="12.75" x14ac:dyDescent="0.2">
      <c r="A135" s="1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4"/>
      <c r="AD135" s="14"/>
      <c r="AE135" s="14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</row>
    <row r="136" spans="1:71" ht="12.75" x14ac:dyDescent="0.2">
      <c r="A136" s="1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4"/>
      <c r="AD136" s="14"/>
      <c r="AE136" s="14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</row>
    <row r="137" spans="1:71" ht="12.75" x14ac:dyDescent="0.2">
      <c r="A137" s="1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4"/>
      <c r="AD137" s="14"/>
      <c r="AE137" s="14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</row>
    <row r="138" spans="1:71" ht="12.75" x14ac:dyDescent="0.2">
      <c r="A138" s="1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4"/>
      <c r="AD138" s="14"/>
      <c r="AE138" s="14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</row>
    <row r="139" spans="1:71" ht="12.75" x14ac:dyDescent="0.2">
      <c r="A139" s="1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4"/>
      <c r="AD139" s="14"/>
      <c r="AE139" s="14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</row>
    <row r="140" spans="1:71" ht="12.75" x14ac:dyDescent="0.2">
      <c r="A140" s="1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4"/>
      <c r="AD140" s="14"/>
      <c r="AE140" s="14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</row>
    <row r="141" spans="1:71" ht="12.75" x14ac:dyDescent="0.2">
      <c r="A141" s="1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4"/>
      <c r="AD141" s="14"/>
      <c r="AE141" s="14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</row>
    <row r="142" spans="1:71" ht="12.75" x14ac:dyDescent="0.2">
      <c r="A142" s="1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4"/>
      <c r="AD142" s="14"/>
      <c r="AE142" s="14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</row>
    <row r="143" spans="1:71" ht="12.75" x14ac:dyDescent="0.2">
      <c r="A143" s="1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4"/>
      <c r="AD143" s="14"/>
      <c r="AE143" s="14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</row>
    <row r="144" spans="1:71" ht="12.75" x14ac:dyDescent="0.2">
      <c r="A144" s="1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4"/>
      <c r="AD144" s="14"/>
      <c r="AE144" s="14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</row>
    <row r="145" spans="1:71" ht="12.75" x14ac:dyDescent="0.2">
      <c r="A145" s="1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4"/>
      <c r="AD145" s="14"/>
      <c r="AE145" s="14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</row>
    <row r="146" spans="1:71" ht="12.75" x14ac:dyDescent="0.2">
      <c r="A146" s="1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4"/>
      <c r="AD146" s="14"/>
      <c r="AE146" s="14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</row>
    <row r="147" spans="1:71" ht="12.75" x14ac:dyDescent="0.2">
      <c r="A147" s="1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4"/>
      <c r="AD147" s="14"/>
      <c r="AE147" s="14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</row>
    <row r="148" spans="1:71" ht="12.75" x14ac:dyDescent="0.2">
      <c r="A148" s="1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4"/>
      <c r="AD148" s="14"/>
      <c r="AE148" s="14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</row>
    <row r="149" spans="1:71" ht="12.75" x14ac:dyDescent="0.2">
      <c r="A149" s="1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4"/>
      <c r="AD149" s="14"/>
      <c r="AE149" s="14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</row>
    <row r="150" spans="1:71" ht="12.75" x14ac:dyDescent="0.2">
      <c r="A150" s="1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4"/>
      <c r="AD150" s="14"/>
      <c r="AE150" s="14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</row>
    <row r="151" spans="1:71" ht="12.75" x14ac:dyDescent="0.2">
      <c r="A151" s="1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4"/>
      <c r="AD151" s="14"/>
      <c r="AE151" s="14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</row>
    <row r="152" spans="1:71" ht="12.75" x14ac:dyDescent="0.2">
      <c r="A152" s="1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4"/>
      <c r="AD152" s="14"/>
      <c r="AE152" s="14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</row>
    <row r="153" spans="1:71" ht="12.75" x14ac:dyDescent="0.2">
      <c r="A153" s="1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4"/>
      <c r="AD153" s="14"/>
      <c r="AE153" s="14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</row>
    <row r="154" spans="1:71" ht="12.75" x14ac:dyDescent="0.2">
      <c r="A154" s="1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4"/>
      <c r="AD154" s="14"/>
      <c r="AE154" s="14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</row>
    <row r="155" spans="1:71" ht="12.75" x14ac:dyDescent="0.2">
      <c r="A155" s="1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4"/>
      <c r="AD155" s="14"/>
      <c r="AE155" s="14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</row>
    <row r="156" spans="1:71" ht="12.75" x14ac:dyDescent="0.2">
      <c r="A156" s="1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4"/>
      <c r="AD156" s="14"/>
      <c r="AE156" s="14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</row>
    <row r="157" spans="1:71" ht="12.75" x14ac:dyDescent="0.2">
      <c r="A157" s="1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4"/>
      <c r="AD157" s="14"/>
      <c r="AE157" s="14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</row>
    <row r="158" spans="1:71" ht="12.75" x14ac:dyDescent="0.2">
      <c r="A158" s="1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4"/>
      <c r="AD158" s="14"/>
      <c r="AE158" s="14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</row>
    <row r="159" spans="1:71" ht="12.75" x14ac:dyDescent="0.2">
      <c r="A159" s="1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4"/>
      <c r="AD159" s="14"/>
      <c r="AE159" s="14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</row>
    <row r="160" spans="1:71" ht="12.75" x14ac:dyDescent="0.2">
      <c r="A160" s="1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4"/>
      <c r="AD160" s="14"/>
      <c r="AE160" s="14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</row>
    <row r="161" spans="1:71" ht="12.75" x14ac:dyDescent="0.2">
      <c r="A161" s="1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4"/>
      <c r="AD161" s="14"/>
      <c r="AE161" s="14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</row>
    <row r="162" spans="1:71" ht="12.75" x14ac:dyDescent="0.2">
      <c r="A162" s="1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4"/>
      <c r="AD162" s="14"/>
      <c r="AE162" s="14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</row>
    <row r="163" spans="1:71" ht="12.75" x14ac:dyDescent="0.2">
      <c r="A163" s="1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4"/>
      <c r="AD163" s="14"/>
      <c r="AE163" s="14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</row>
    <row r="164" spans="1:71" ht="12.75" x14ac:dyDescent="0.2">
      <c r="A164" s="1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4"/>
      <c r="AD164" s="14"/>
      <c r="AE164" s="14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</row>
    <row r="165" spans="1:71" ht="12.75" x14ac:dyDescent="0.2">
      <c r="A165" s="1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4"/>
      <c r="AD165" s="14"/>
      <c r="AE165" s="14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</row>
    <row r="166" spans="1:71" ht="12.75" x14ac:dyDescent="0.2">
      <c r="A166" s="1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4"/>
      <c r="AD166" s="14"/>
      <c r="AE166" s="14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</row>
    <row r="167" spans="1:71" ht="12.75" x14ac:dyDescent="0.2">
      <c r="A167" s="1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4"/>
      <c r="AD167" s="14"/>
      <c r="AE167" s="14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</row>
    <row r="168" spans="1:71" ht="12.75" x14ac:dyDescent="0.2">
      <c r="A168" s="1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4"/>
      <c r="AD168" s="14"/>
      <c r="AE168" s="14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</row>
    <row r="169" spans="1:71" ht="12.75" x14ac:dyDescent="0.2">
      <c r="A169" s="1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4"/>
      <c r="AD169" s="14"/>
      <c r="AE169" s="14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</row>
    <row r="170" spans="1:71" ht="12.75" x14ac:dyDescent="0.2">
      <c r="A170" s="1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4"/>
      <c r="AD170" s="14"/>
      <c r="AE170" s="14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</row>
    <row r="171" spans="1:71" ht="12.75" x14ac:dyDescent="0.2">
      <c r="A171" s="1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4"/>
      <c r="AD171" s="14"/>
      <c r="AE171" s="14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</row>
    <row r="172" spans="1:71" ht="12.75" x14ac:dyDescent="0.2">
      <c r="A172" s="1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4"/>
      <c r="AD172" s="14"/>
      <c r="AE172" s="14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</row>
    <row r="173" spans="1:71" ht="12.75" x14ac:dyDescent="0.2">
      <c r="A173" s="1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4"/>
      <c r="AD173" s="14"/>
      <c r="AE173" s="14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</row>
    <row r="174" spans="1:71" ht="12.75" x14ac:dyDescent="0.2">
      <c r="A174" s="1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4"/>
      <c r="AD174" s="14"/>
      <c r="AE174" s="14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</row>
    <row r="175" spans="1:71" ht="12.75" x14ac:dyDescent="0.2">
      <c r="A175" s="1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4"/>
      <c r="AD175" s="14"/>
      <c r="AE175" s="14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</row>
    <row r="176" spans="1:71" ht="12.75" x14ac:dyDescent="0.2">
      <c r="A176" s="1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4"/>
      <c r="AD176" s="14"/>
      <c r="AE176" s="14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</row>
    <row r="177" spans="1:71" ht="12.75" x14ac:dyDescent="0.2">
      <c r="A177" s="1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4"/>
      <c r="AD177" s="14"/>
      <c r="AE177" s="14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</row>
    <row r="178" spans="1:71" ht="12.75" x14ac:dyDescent="0.2">
      <c r="A178" s="1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4"/>
      <c r="AD178" s="14"/>
      <c r="AE178" s="14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</row>
    <row r="179" spans="1:71" ht="12.75" x14ac:dyDescent="0.2">
      <c r="A179" s="1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4"/>
      <c r="AD179" s="14"/>
      <c r="AE179" s="14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</row>
    <row r="180" spans="1:71" ht="12.75" x14ac:dyDescent="0.2">
      <c r="A180" s="1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4"/>
      <c r="AD180" s="14"/>
      <c r="AE180" s="14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</row>
    <row r="181" spans="1:71" ht="12.75" x14ac:dyDescent="0.2">
      <c r="A181" s="1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4"/>
      <c r="AD181" s="14"/>
      <c r="AE181" s="14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</row>
    <row r="182" spans="1:71" ht="12.75" x14ac:dyDescent="0.2">
      <c r="A182" s="1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4"/>
      <c r="AD182" s="14"/>
      <c r="AE182" s="14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</row>
    <row r="183" spans="1:71" ht="12.75" x14ac:dyDescent="0.2">
      <c r="A183" s="1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4"/>
      <c r="AD183" s="14"/>
      <c r="AE183" s="14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</row>
    <row r="184" spans="1:71" ht="12.75" x14ac:dyDescent="0.2">
      <c r="A184" s="1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4"/>
      <c r="AD184" s="14"/>
      <c r="AE184" s="14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</row>
    <row r="185" spans="1:71" ht="12.75" x14ac:dyDescent="0.2">
      <c r="A185" s="1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4"/>
      <c r="AD185" s="14"/>
      <c r="AE185" s="14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</row>
    <row r="186" spans="1:71" ht="12.75" x14ac:dyDescent="0.2">
      <c r="A186" s="1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4"/>
      <c r="AD186" s="14"/>
      <c r="AE186" s="14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</row>
    <row r="187" spans="1:71" ht="12.75" x14ac:dyDescent="0.2">
      <c r="A187" s="1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4"/>
      <c r="AD187" s="14"/>
      <c r="AE187" s="14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</row>
    <row r="188" spans="1:71" ht="12.75" x14ac:dyDescent="0.2">
      <c r="A188" s="1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4"/>
      <c r="AD188" s="14"/>
      <c r="AE188" s="14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</row>
    <row r="189" spans="1:71" ht="12.75" x14ac:dyDescent="0.2">
      <c r="A189" s="1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4"/>
      <c r="AD189" s="14"/>
      <c r="AE189" s="14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</row>
    <row r="190" spans="1:71" ht="12.75" x14ac:dyDescent="0.2">
      <c r="A190" s="1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4"/>
      <c r="AD190" s="14"/>
      <c r="AE190" s="14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</row>
    <row r="191" spans="1:71" ht="12.75" x14ac:dyDescent="0.2">
      <c r="A191" s="1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4"/>
      <c r="AD191" s="14"/>
      <c r="AE191" s="14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</row>
    <row r="192" spans="1:71" ht="12.75" x14ac:dyDescent="0.2">
      <c r="A192" s="1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4"/>
      <c r="AD192" s="14"/>
      <c r="AE192" s="14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</row>
    <row r="193" spans="1:71" ht="12.75" x14ac:dyDescent="0.2">
      <c r="A193" s="1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4"/>
      <c r="AD193" s="14"/>
      <c r="AE193" s="14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</row>
    <row r="194" spans="1:71" ht="12.75" x14ac:dyDescent="0.2">
      <c r="A194" s="1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4"/>
      <c r="AD194" s="14"/>
      <c r="AE194" s="14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</row>
    <row r="195" spans="1:71" ht="12.75" x14ac:dyDescent="0.2">
      <c r="A195" s="1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4"/>
      <c r="AD195" s="14"/>
      <c r="AE195" s="14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</row>
    <row r="196" spans="1:71" ht="12.75" x14ac:dyDescent="0.2">
      <c r="A196" s="1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4"/>
      <c r="AD196" s="14"/>
      <c r="AE196" s="14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</row>
    <row r="197" spans="1:71" ht="12.75" x14ac:dyDescent="0.2">
      <c r="A197" s="1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4"/>
      <c r="AD197" s="14"/>
      <c r="AE197" s="14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</row>
    <row r="198" spans="1:71" ht="12.75" x14ac:dyDescent="0.2">
      <c r="A198" s="1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4"/>
      <c r="AD198" s="14"/>
      <c r="AE198" s="14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</row>
    <row r="199" spans="1:71" ht="12.75" x14ac:dyDescent="0.2">
      <c r="A199" s="1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4"/>
      <c r="AD199" s="14"/>
      <c r="AE199" s="14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</row>
    <row r="200" spans="1:71" ht="12.75" x14ac:dyDescent="0.2">
      <c r="A200" s="1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4"/>
      <c r="AD200" s="14"/>
      <c r="AE200" s="14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</row>
    <row r="201" spans="1:71" ht="12.75" x14ac:dyDescent="0.2">
      <c r="A201" s="1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4"/>
      <c r="AD201" s="14"/>
      <c r="AE201" s="14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</row>
    <row r="202" spans="1:71" ht="12.75" x14ac:dyDescent="0.2">
      <c r="A202" s="1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4"/>
      <c r="AD202" s="14"/>
      <c r="AE202" s="14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</row>
    <row r="203" spans="1:71" ht="12.75" x14ac:dyDescent="0.2">
      <c r="A203" s="1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4"/>
      <c r="AD203" s="14"/>
      <c r="AE203" s="14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</row>
    <row r="204" spans="1:71" ht="12.75" x14ac:dyDescent="0.2">
      <c r="A204" s="1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4"/>
      <c r="AD204" s="14"/>
      <c r="AE204" s="14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</row>
    <row r="205" spans="1:71" ht="12.75" x14ac:dyDescent="0.2">
      <c r="A205" s="1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4"/>
      <c r="AD205" s="14"/>
      <c r="AE205" s="14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</row>
    <row r="206" spans="1:71" ht="12.75" x14ac:dyDescent="0.2">
      <c r="A206" s="1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4"/>
      <c r="AD206" s="14"/>
      <c r="AE206" s="14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</row>
    <row r="207" spans="1:71" ht="12.75" x14ac:dyDescent="0.2">
      <c r="A207" s="1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4"/>
      <c r="AD207" s="14"/>
      <c r="AE207" s="14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</row>
    <row r="208" spans="1:71" ht="12.75" x14ac:dyDescent="0.2">
      <c r="A208" s="1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4"/>
      <c r="AD208" s="14"/>
      <c r="AE208" s="14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</row>
    <row r="209" spans="1:71" ht="12.75" x14ac:dyDescent="0.2">
      <c r="A209" s="1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4"/>
      <c r="AD209" s="14"/>
      <c r="AE209" s="14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</row>
    <row r="210" spans="1:71" ht="12.75" x14ac:dyDescent="0.2">
      <c r="A210" s="1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4"/>
      <c r="AD210" s="14"/>
      <c r="AE210" s="14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</row>
    <row r="211" spans="1:71" ht="12.75" x14ac:dyDescent="0.2">
      <c r="A211" s="1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4"/>
      <c r="AD211" s="14"/>
      <c r="AE211" s="14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</row>
    <row r="212" spans="1:71" ht="12.75" x14ac:dyDescent="0.2">
      <c r="A212" s="1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4"/>
      <c r="AD212" s="14"/>
      <c r="AE212" s="14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</row>
    <row r="213" spans="1:71" ht="12.75" x14ac:dyDescent="0.2">
      <c r="A213" s="1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4"/>
      <c r="AD213" s="14"/>
      <c r="AE213" s="14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</row>
    <row r="214" spans="1:71" ht="12.75" x14ac:dyDescent="0.2">
      <c r="A214" s="1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4"/>
      <c r="AD214" s="14"/>
      <c r="AE214" s="14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</row>
    <row r="215" spans="1:71" ht="12.75" x14ac:dyDescent="0.2">
      <c r="A215" s="1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4"/>
      <c r="AD215" s="14"/>
      <c r="AE215" s="14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</row>
    <row r="216" spans="1:71" ht="12.75" x14ac:dyDescent="0.2">
      <c r="A216" s="1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4"/>
      <c r="AD216" s="14"/>
      <c r="AE216" s="14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</row>
    <row r="217" spans="1:71" ht="12.75" x14ac:dyDescent="0.2">
      <c r="A217" s="1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4"/>
      <c r="AD217" s="14"/>
      <c r="AE217" s="14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</row>
    <row r="218" spans="1:71" ht="12.75" x14ac:dyDescent="0.2">
      <c r="A218" s="1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4"/>
      <c r="AD218" s="14"/>
      <c r="AE218" s="14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</row>
    <row r="219" spans="1:71" ht="12.75" x14ac:dyDescent="0.2">
      <c r="A219" s="1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4"/>
      <c r="AD219" s="14"/>
      <c r="AE219" s="14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</row>
    <row r="220" spans="1:71" ht="12.75" x14ac:dyDescent="0.2">
      <c r="A220" s="1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4"/>
      <c r="AD220" s="14"/>
      <c r="AE220" s="14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</row>
    <row r="221" spans="1:71" ht="12.75" x14ac:dyDescent="0.2">
      <c r="A221" s="1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4"/>
      <c r="AD221" s="14"/>
      <c r="AE221" s="14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</row>
    <row r="222" spans="1:71" ht="12.75" x14ac:dyDescent="0.2">
      <c r="A222" s="1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4"/>
      <c r="AD222" s="14"/>
      <c r="AE222" s="14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</row>
    <row r="223" spans="1:71" ht="12.75" x14ac:dyDescent="0.2">
      <c r="A223" s="1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4"/>
      <c r="AD223" s="14"/>
      <c r="AE223" s="14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</row>
    <row r="224" spans="1:71" ht="12.75" x14ac:dyDescent="0.2">
      <c r="A224" s="1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4"/>
      <c r="AD224" s="14"/>
      <c r="AE224" s="14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</row>
    <row r="225" spans="1:71" ht="12.75" x14ac:dyDescent="0.2">
      <c r="A225" s="1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4"/>
      <c r="AD225" s="14"/>
      <c r="AE225" s="14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</row>
    <row r="226" spans="1:71" ht="12.75" x14ac:dyDescent="0.2">
      <c r="A226" s="1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4"/>
      <c r="AD226" s="14"/>
      <c r="AE226" s="14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</row>
    <row r="227" spans="1:71" ht="12.75" x14ac:dyDescent="0.2">
      <c r="A227" s="1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4"/>
      <c r="AD227" s="14"/>
      <c r="AE227" s="14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</row>
    <row r="228" spans="1:71" ht="12.75" x14ac:dyDescent="0.2">
      <c r="A228" s="1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4"/>
      <c r="AD228" s="14"/>
      <c r="AE228" s="14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</row>
    <row r="229" spans="1:71" ht="12.75" x14ac:dyDescent="0.2">
      <c r="A229" s="1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4"/>
      <c r="AD229" s="14"/>
      <c r="AE229" s="14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</row>
    <row r="230" spans="1:71" ht="12.75" x14ac:dyDescent="0.2">
      <c r="A230" s="1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4"/>
      <c r="AD230" s="14"/>
      <c r="AE230" s="14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</row>
    <row r="231" spans="1:71" ht="12.75" x14ac:dyDescent="0.2">
      <c r="A231" s="1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4"/>
      <c r="AD231" s="14"/>
      <c r="AE231" s="14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</row>
    <row r="232" spans="1:71" ht="12.75" x14ac:dyDescent="0.2">
      <c r="A232" s="1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4"/>
      <c r="AD232" s="14"/>
      <c r="AE232" s="14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</row>
    <row r="233" spans="1:71" ht="12.75" x14ac:dyDescent="0.2">
      <c r="A233" s="1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4"/>
      <c r="AD233" s="14"/>
      <c r="AE233" s="14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</row>
    <row r="234" spans="1:71" ht="12.75" x14ac:dyDescent="0.2">
      <c r="A234" s="1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4"/>
      <c r="AD234" s="14"/>
      <c r="AE234" s="14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</row>
    <row r="235" spans="1:71" ht="12.75" x14ac:dyDescent="0.2">
      <c r="A235" s="1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4"/>
      <c r="AD235" s="14"/>
      <c r="AE235" s="14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</row>
    <row r="236" spans="1:71" ht="12.75" x14ac:dyDescent="0.2">
      <c r="A236" s="1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4"/>
      <c r="AD236" s="14"/>
      <c r="AE236" s="14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</row>
    <row r="237" spans="1:71" ht="12.75" x14ac:dyDescent="0.2">
      <c r="A237" s="1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4"/>
      <c r="AD237" s="14"/>
      <c r="AE237" s="14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</row>
    <row r="238" spans="1:71" ht="12.75" x14ac:dyDescent="0.2">
      <c r="A238" s="1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4"/>
      <c r="AD238" s="14"/>
      <c r="AE238" s="14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</row>
    <row r="239" spans="1:71" ht="12.75" x14ac:dyDescent="0.2">
      <c r="A239" s="1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4"/>
      <c r="AD239" s="14"/>
      <c r="AE239" s="14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</row>
    <row r="240" spans="1:71" ht="12.75" x14ac:dyDescent="0.2">
      <c r="A240" s="1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4"/>
      <c r="AD240" s="14"/>
      <c r="AE240" s="14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</row>
    <row r="241" spans="1:71" ht="12.75" x14ac:dyDescent="0.2">
      <c r="A241" s="1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4"/>
      <c r="AD241" s="14"/>
      <c r="AE241" s="14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</row>
    <row r="242" spans="1:71" ht="12.75" x14ac:dyDescent="0.2">
      <c r="A242" s="1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4"/>
      <c r="AD242" s="14"/>
      <c r="AE242" s="14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</row>
    <row r="243" spans="1:71" ht="12.75" x14ac:dyDescent="0.2">
      <c r="A243" s="1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4"/>
      <c r="AD243" s="14"/>
      <c r="AE243" s="14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</row>
    <row r="244" spans="1:71" ht="12.75" x14ac:dyDescent="0.2">
      <c r="A244" s="1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4"/>
      <c r="AD244" s="14"/>
      <c r="AE244" s="14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</row>
    <row r="245" spans="1:71" ht="12.75" x14ac:dyDescent="0.2">
      <c r="A245" s="1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4"/>
      <c r="AD245" s="14"/>
      <c r="AE245" s="14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</row>
    <row r="246" spans="1:71" ht="12.75" x14ac:dyDescent="0.2">
      <c r="A246" s="1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4"/>
      <c r="AD246" s="14"/>
      <c r="AE246" s="14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</row>
    <row r="247" spans="1:71" ht="12.75" x14ac:dyDescent="0.2">
      <c r="A247" s="1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4"/>
      <c r="AD247" s="14"/>
      <c r="AE247" s="14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</row>
    <row r="248" spans="1:71" ht="12.75" x14ac:dyDescent="0.2">
      <c r="A248" s="1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4"/>
      <c r="AD248" s="14"/>
      <c r="AE248" s="14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</row>
    <row r="249" spans="1:71" ht="12.75" x14ac:dyDescent="0.2">
      <c r="A249" s="1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4"/>
      <c r="AD249" s="14"/>
      <c r="AE249" s="14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</row>
    <row r="250" spans="1:71" ht="12.75" x14ac:dyDescent="0.2">
      <c r="A250" s="1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4"/>
      <c r="AD250" s="14"/>
      <c r="AE250" s="14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</row>
    <row r="251" spans="1:71" ht="12.75" x14ac:dyDescent="0.2">
      <c r="A251" s="1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4"/>
      <c r="AD251" s="14"/>
      <c r="AE251" s="14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</row>
    <row r="252" spans="1:71" ht="12.75" x14ac:dyDescent="0.2">
      <c r="A252" s="1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4"/>
      <c r="AD252" s="14"/>
      <c r="AE252" s="14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</row>
    <row r="253" spans="1:71" ht="12.75" x14ac:dyDescent="0.2">
      <c r="A253" s="1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4"/>
      <c r="AD253" s="14"/>
      <c r="AE253" s="14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</row>
    <row r="254" spans="1:71" ht="12.75" x14ac:dyDescent="0.2">
      <c r="A254" s="1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4"/>
      <c r="AD254" s="14"/>
      <c r="AE254" s="14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</row>
    <row r="255" spans="1:71" ht="12.75" x14ac:dyDescent="0.2">
      <c r="A255" s="1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4"/>
      <c r="AD255" s="14"/>
      <c r="AE255" s="14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</row>
    <row r="256" spans="1:71" ht="12.75" x14ac:dyDescent="0.2">
      <c r="A256" s="1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4"/>
      <c r="AD256" s="14"/>
      <c r="AE256" s="14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</row>
    <row r="257" spans="1:71" ht="12.75" x14ac:dyDescent="0.2">
      <c r="A257" s="1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4"/>
      <c r="AD257" s="14"/>
      <c r="AE257" s="14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</row>
    <row r="258" spans="1:71" ht="12.75" x14ac:dyDescent="0.2">
      <c r="A258" s="1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4"/>
      <c r="AD258" s="14"/>
      <c r="AE258" s="14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</row>
    <row r="259" spans="1:71" ht="12.75" x14ac:dyDescent="0.2">
      <c r="A259" s="1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4"/>
      <c r="AD259" s="14"/>
      <c r="AE259" s="14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</row>
    <row r="260" spans="1:71" ht="12.75" x14ac:dyDescent="0.2">
      <c r="A260" s="1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4"/>
      <c r="AD260" s="14"/>
      <c r="AE260" s="14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</row>
    <row r="261" spans="1:71" ht="12.75" x14ac:dyDescent="0.2">
      <c r="A261" s="1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4"/>
      <c r="AD261" s="14"/>
      <c r="AE261" s="14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</row>
    <row r="262" spans="1:71" ht="12.75" x14ac:dyDescent="0.2">
      <c r="A262" s="1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4"/>
      <c r="AD262" s="14"/>
      <c r="AE262" s="14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</row>
    <row r="263" spans="1:71" ht="12.75" x14ac:dyDescent="0.2">
      <c r="A263" s="1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4"/>
      <c r="AD263" s="14"/>
      <c r="AE263" s="14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</row>
    <row r="264" spans="1:71" ht="12.75" x14ac:dyDescent="0.2">
      <c r="A264" s="1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4"/>
      <c r="AD264" s="14"/>
      <c r="AE264" s="14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</row>
    <row r="265" spans="1:71" ht="12.75" x14ac:dyDescent="0.2">
      <c r="A265" s="1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4"/>
      <c r="AD265" s="14"/>
      <c r="AE265" s="14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</row>
    <row r="266" spans="1:71" ht="12.75" x14ac:dyDescent="0.2">
      <c r="A266" s="1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4"/>
      <c r="AD266" s="14"/>
      <c r="AE266" s="14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</row>
    <row r="267" spans="1:71" ht="12.75" x14ac:dyDescent="0.2">
      <c r="A267" s="1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4"/>
      <c r="AD267" s="14"/>
      <c r="AE267" s="14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</row>
    <row r="268" spans="1:71" ht="12.75" x14ac:dyDescent="0.2">
      <c r="A268" s="1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4"/>
      <c r="AD268" s="14"/>
      <c r="AE268" s="14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</row>
    <row r="269" spans="1:71" ht="12.75" x14ac:dyDescent="0.2">
      <c r="A269" s="1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4"/>
      <c r="AD269" s="14"/>
      <c r="AE269" s="14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</row>
    <row r="270" spans="1:71" ht="12.75" x14ac:dyDescent="0.2">
      <c r="A270" s="1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4"/>
      <c r="AD270" s="14"/>
      <c r="AE270" s="14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</row>
    <row r="271" spans="1:71" ht="12.75" x14ac:dyDescent="0.2">
      <c r="A271" s="1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4"/>
      <c r="AD271" s="14"/>
      <c r="AE271" s="14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</row>
    <row r="272" spans="1:71" ht="12.75" x14ac:dyDescent="0.2">
      <c r="A272" s="1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4"/>
      <c r="AD272" s="14"/>
      <c r="AE272" s="14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</row>
    <row r="273" spans="1:71" ht="12.75" x14ac:dyDescent="0.2">
      <c r="A273" s="1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4"/>
      <c r="AD273" s="14"/>
      <c r="AE273" s="14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</row>
    <row r="274" spans="1:71" ht="12.75" x14ac:dyDescent="0.2">
      <c r="A274" s="1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4"/>
      <c r="AD274" s="14"/>
      <c r="AE274" s="14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</row>
    <row r="275" spans="1:71" ht="12.75" x14ac:dyDescent="0.2">
      <c r="A275" s="1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4"/>
      <c r="AD275" s="14"/>
      <c r="AE275" s="14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</row>
    <row r="276" spans="1:71" ht="12.75" x14ac:dyDescent="0.2">
      <c r="A276" s="1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4"/>
      <c r="AD276" s="14"/>
      <c r="AE276" s="14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</row>
    <row r="277" spans="1:71" ht="12.75" x14ac:dyDescent="0.2">
      <c r="A277" s="1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4"/>
      <c r="AD277" s="14"/>
      <c r="AE277" s="14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</row>
    <row r="278" spans="1:71" ht="12.75" x14ac:dyDescent="0.2">
      <c r="A278" s="1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4"/>
      <c r="AD278" s="14"/>
      <c r="AE278" s="14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</row>
    <row r="279" spans="1:71" ht="12.75" x14ac:dyDescent="0.2">
      <c r="A279" s="1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4"/>
      <c r="AD279" s="14"/>
      <c r="AE279" s="14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</row>
    <row r="280" spans="1:71" ht="12.75" x14ac:dyDescent="0.2">
      <c r="A280" s="1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4"/>
      <c r="AD280" s="14"/>
      <c r="AE280" s="14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</row>
    <row r="281" spans="1:71" ht="12.75" x14ac:dyDescent="0.2">
      <c r="A281" s="1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4"/>
      <c r="AD281" s="14"/>
      <c r="AE281" s="14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</row>
    <row r="282" spans="1:71" ht="12.75" x14ac:dyDescent="0.2">
      <c r="A282" s="1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4"/>
      <c r="AD282" s="14"/>
      <c r="AE282" s="14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</row>
    <row r="283" spans="1:71" ht="12.75" x14ac:dyDescent="0.2">
      <c r="A283" s="1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4"/>
      <c r="AD283" s="14"/>
      <c r="AE283" s="14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</row>
    <row r="284" spans="1:71" ht="12.75" x14ac:dyDescent="0.2">
      <c r="A284" s="1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4"/>
      <c r="AD284" s="14"/>
      <c r="AE284" s="14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</row>
    <row r="285" spans="1:71" ht="12.75" x14ac:dyDescent="0.2">
      <c r="A285" s="1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4"/>
      <c r="AD285" s="14"/>
      <c r="AE285" s="14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</row>
    <row r="286" spans="1:71" ht="12.75" x14ac:dyDescent="0.2">
      <c r="A286" s="1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4"/>
      <c r="AD286" s="14"/>
      <c r="AE286" s="14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</row>
    <row r="287" spans="1:71" ht="12.75" x14ac:dyDescent="0.2">
      <c r="A287" s="1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4"/>
      <c r="AD287" s="14"/>
      <c r="AE287" s="14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</row>
    <row r="288" spans="1:71" ht="12.75" x14ac:dyDescent="0.2">
      <c r="A288" s="1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4"/>
      <c r="AD288" s="14"/>
      <c r="AE288" s="14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</row>
    <row r="289" spans="1:71" ht="12.75" x14ac:dyDescent="0.2">
      <c r="A289" s="1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4"/>
      <c r="AD289" s="14"/>
      <c r="AE289" s="14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</row>
    <row r="290" spans="1:71" ht="12.75" x14ac:dyDescent="0.2">
      <c r="A290" s="1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4"/>
      <c r="AD290" s="14"/>
      <c r="AE290" s="14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</row>
    <row r="291" spans="1:71" ht="12.75" x14ac:dyDescent="0.2">
      <c r="A291" s="1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4"/>
      <c r="AD291" s="14"/>
      <c r="AE291" s="14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</row>
    <row r="292" spans="1:71" ht="12.75" x14ac:dyDescent="0.2">
      <c r="A292" s="1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4"/>
      <c r="AD292" s="14"/>
      <c r="AE292" s="14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</row>
    <row r="293" spans="1:71" ht="12.75" x14ac:dyDescent="0.2">
      <c r="A293" s="1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4"/>
      <c r="AD293" s="14"/>
      <c r="AE293" s="14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</row>
    <row r="294" spans="1:71" ht="12.75" x14ac:dyDescent="0.2">
      <c r="A294" s="1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4"/>
      <c r="AD294" s="14"/>
      <c r="AE294" s="14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</row>
    <row r="295" spans="1:71" ht="12.75" x14ac:dyDescent="0.2">
      <c r="A295" s="1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4"/>
      <c r="AD295" s="14"/>
      <c r="AE295" s="14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</row>
    <row r="296" spans="1:71" ht="12.75" x14ac:dyDescent="0.2">
      <c r="A296" s="1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4"/>
      <c r="AD296" s="14"/>
      <c r="AE296" s="14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</row>
    <row r="297" spans="1:71" ht="12.75" x14ac:dyDescent="0.2">
      <c r="A297" s="1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4"/>
      <c r="AD297" s="14"/>
      <c r="AE297" s="14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</row>
    <row r="298" spans="1:71" ht="12.75" x14ac:dyDescent="0.2">
      <c r="A298" s="1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4"/>
      <c r="AD298" s="14"/>
      <c r="AE298" s="14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</row>
    <row r="299" spans="1:71" ht="12.75" x14ac:dyDescent="0.2">
      <c r="A299" s="1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4"/>
      <c r="AD299" s="14"/>
      <c r="AE299" s="14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</row>
    <row r="300" spans="1:71" ht="12.75" x14ac:dyDescent="0.2">
      <c r="A300" s="1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4"/>
      <c r="AD300" s="14"/>
      <c r="AE300" s="14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</row>
    <row r="301" spans="1:71" ht="12.75" x14ac:dyDescent="0.2">
      <c r="A301" s="1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4"/>
      <c r="AD301" s="14"/>
      <c r="AE301" s="14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</row>
    <row r="302" spans="1:71" ht="12.75" x14ac:dyDescent="0.2">
      <c r="A302" s="1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4"/>
      <c r="AD302" s="14"/>
      <c r="AE302" s="14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</row>
    <row r="303" spans="1:71" ht="12.75" x14ac:dyDescent="0.2">
      <c r="A303" s="1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4"/>
      <c r="AD303" s="14"/>
      <c r="AE303" s="14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</row>
    <row r="304" spans="1:71" ht="12.75" x14ac:dyDescent="0.2">
      <c r="A304" s="1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4"/>
      <c r="AD304" s="14"/>
      <c r="AE304" s="14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</row>
    <row r="305" spans="1:71" ht="12.75" x14ac:dyDescent="0.2">
      <c r="A305" s="1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4"/>
      <c r="AD305" s="14"/>
      <c r="AE305" s="14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</row>
    <row r="306" spans="1:71" ht="12.75" x14ac:dyDescent="0.2">
      <c r="A306" s="1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4"/>
      <c r="AD306" s="14"/>
      <c r="AE306" s="14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</row>
    <row r="307" spans="1:71" ht="12.75" x14ac:dyDescent="0.2">
      <c r="A307" s="1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4"/>
      <c r="AD307" s="14"/>
      <c r="AE307" s="14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</row>
    <row r="308" spans="1:71" ht="12.75" x14ac:dyDescent="0.2">
      <c r="A308" s="1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4"/>
      <c r="AD308" s="14"/>
      <c r="AE308" s="14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</row>
    <row r="309" spans="1:71" ht="12.75" x14ac:dyDescent="0.2">
      <c r="A309" s="1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4"/>
      <c r="AD309" s="14"/>
      <c r="AE309" s="14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</row>
    <row r="310" spans="1:71" ht="12.75" x14ac:dyDescent="0.2">
      <c r="A310" s="1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4"/>
      <c r="AD310" s="14"/>
      <c r="AE310" s="14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</row>
    <row r="311" spans="1:71" ht="12.75" x14ac:dyDescent="0.2">
      <c r="A311" s="1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4"/>
      <c r="AD311" s="14"/>
      <c r="AE311" s="14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</row>
    <row r="312" spans="1:71" ht="12.75" x14ac:dyDescent="0.2">
      <c r="A312" s="1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4"/>
      <c r="AD312" s="14"/>
      <c r="AE312" s="14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</row>
    <row r="313" spans="1:71" ht="12.75" x14ac:dyDescent="0.2">
      <c r="A313" s="1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4"/>
      <c r="AD313" s="14"/>
      <c r="AE313" s="14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</row>
    <row r="314" spans="1:71" ht="12.75" x14ac:dyDescent="0.2">
      <c r="A314" s="1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4"/>
      <c r="AD314" s="14"/>
      <c r="AE314" s="14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</row>
    <row r="315" spans="1:71" ht="12.75" x14ac:dyDescent="0.2">
      <c r="A315" s="1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4"/>
      <c r="AD315" s="14"/>
      <c r="AE315" s="14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</row>
    <row r="316" spans="1:71" ht="12.75" x14ac:dyDescent="0.2">
      <c r="A316" s="1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4"/>
      <c r="AD316" s="14"/>
      <c r="AE316" s="14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</row>
    <row r="317" spans="1:71" ht="12.75" x14ac:dyDescent="0.2">
      <c r="A317" s="1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4"/>
      <c r="AD317" s="14"/>
      <c r="AE317" s="14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</row>
    <row r="318" spans="1:71" ht="12.75" x14ac:dyDescent="0.2">
      <c r="A318" s="1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4"/>
      <c r="AD318" s="14"/>
      <c r="AE318" s="14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</row>
    <row r="319" spans="1:71" ht="12.75" x14ac:dyDescent="0.2">
      <c r="A319" s="1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4"/>
      <c r="AD319" s="14"/>
      <c r="AE319" s="14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</row>
    <row r="320" spans="1:71" ht="12.75" x14ac:dyDescent="0.2">
      <c r="A320" s="1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4"/>
      <c r="AD320" s="14"/>
      <c r="AE320" s="14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</row>
    <row r="321" spans="1:71" ht="12.75" x14ac:dyDescent="0.2">
      <c r="A321" s="1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4"/>
      <c r="AD321" s="14"/>
      <c r="AE321" s="14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</row>
    <row r="322" spans="1:71" ht="12.75" x14ac:dyDescent="0.2">
      <c r="A322" s="1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4"/>
      <c r="AD322" s="14"/>
      <c r="AE322" s="14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</row>
    <row r="323" spans="1:71" ht="12.75" x14ac:dyDescent="0.2">
      <c r="A323" s="1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4"/>
      <c r="AD323" s="14"/>
      <c r="AE323" s="14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</row>
    <row r="324" spans="1:71" ht="12.75" x14ac:dyDescent="0.2">
      <c r="A324" s="1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4"/>
      <c r="AD324" s="14"/>
      <c r="AE324" s="14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</row>
    <row r="325" spans="1:71" ht="12.75" x14ac:dyDescent="0.2">
      <c r="A325" s="1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4"/>
      <c r="AD325" s="14"/>
      <c r="AE325" s="14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</row>
    <row r="326" spans="1:71" ht="12.75" x14ac:dyDescent="0.2">
      <c r="A326" s="1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4"/>
      <c r="AD326" s="14"/>
      <c r="AE326" s="14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</row>
    <row r="327" spans="1:71" ht="12.75" x14ac:dyDescent="0.2">
      <c r="A327" s="1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4"/>
      <c r="AD327" s="14"/>
      <c r="AE327" s="14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</row>
    <row r="328" spans="1:71" ht="12.75" x14ac:dyDescent="0.2">
      <c r="A328" s="1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4"/>
      <c r="AD328" s="14"/>
      <c r="AE328" s="14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</row>
    <row r="329" spans="1:71" ht="12.75" x14ac:dyDescent="0.2">
      <c r="A329" s="1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4"/>
      <c r="AD329" s="14"/>
      <c r="AE329" s="14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</row>
    <row r="330" spans="1:71" ht="12.75" x14ac:dyDescent="0.2">
      <c r="A330" s="1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4"/>
      <c r="AD330" s="14"/>
      <c r="AE330" s="14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</row>
    <row r="331" spans="1:71" ht="12.75" x14ac:dyDescent="0.2">
      <c r="A331" s="1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4"/>
      <c r="AD331" s="14"/>
      <c r="AE331" s="14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</row>
    <row r="332" spans="1:71" ht="12.75" x14ac:dyDescent="0.2">
      <c r="A332" s="1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4"/>
      <c r="AD332" s="14"/>
      <c r="AE332" s="14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</row>
    <row r="333" spans="1:71" ht="12.75" x14ac:dyDescent="0.2">
      <c r="A333" s="1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4"/>
      <c r="AD333" s="14"/>
      <c r="AE333" s="14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</row>
    <row r="334" spans="1:71" ht="12.75" x14ac:dyDescent="0.2">
      <c r="A334" s="1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4"/>
      <c r="AD334" s="14"/>
      <c r="AE334" s="14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</row>
    <row r="335" spans="1:71" ht="12.75" x14ac:dyDescent="0.2">
      <c r="A335" s="1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4"/>
      <c r="AD335" s="14"/>
      <c r="AE335" s="14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</row>
    <row r="336" spans="1:71" ht="12.75" x14ac:dyDescent="0.2">
      <c r="A336" s="1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4"/>
      <c r="AD336" s="14"/>
      <c r="AE336" s="14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</row>
    <row r="337" spans="1:71" ht="12.75" x14ac:dyDescent="0.2">
      <c r="A337" s="1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4"/>
      <c r="AD337" s="14"/>
      <c r="AE337" s="14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</row>
    <row r="338" spans="1:71" ht="12.75" x14ac:dyDescent="0.2">
      <c r="A338" s="1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4"/>
      <c r="AD338" s="14"/>
      <c r="AE338" s="14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</row>
    <row r="339" spans="1:71" ht="12.75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4"/>
      <c r="AD339" s="14"/>
      <c r="AE339" s="14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</row>
    <row r="340" spans="1:71" ht="12.75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4"/>
      <c r="AD340" s="14"/>
      <c r="AE340" s="14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</row>
    <row r="341" spans="1:71" ht="12.75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4"/>
      <c r="AD341" s="14"/>
      <c r="AE341" s="14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</row>
    <row r="342" spans="1:71" ht="12.75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4"/>
      <c r="AD342" s="14"/>
      <c r="AE342" s="14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</row>
    <row r="343" spans="1:71" ht="12.75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4"/>
      <c r="AD343" s="14"/>
      <c r="AE343" s="14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</row>
    <row r="344" spans="1:71" ht="12.75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4"/>
      <c r="AD344" s="14"/>
      <c r="AE344" s="14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</row>
    <row r="345" spans="1:71" ht="12.75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4"/>
      <c r="AD345" s="14"/>
      <c r="AE345" s="14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</row>
    <row r="346" spans="1:71" ht="12.75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4"/>
      <c r="AD346" s="14"/>
      <c r="AE346" s="14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</row>
    <row r="347" spans="1:71" ht="12.75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4"/>
      <c r="AD347" s="14"/>
      <c r="AE347" s="14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</row>
    <row r="348" spans="1:71" ht="12.75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4"/>
      <c r="AD348" s="14"/>
      <c r="AE348" s="14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</row>
    <row r="349" spans="1:71" ht="12.75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4"/>
      <c r="AD349" s="14"/>
      <c r="AE349" s="14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</row>
    <row r="350" spans="1:71" ht="12.75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4"/>
      <c r="AD350" s="14"/>
      <c r="AE350" s="14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</row>
    <row r="351" spans="1:71" ht="12.75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4"/>
      <c r="AD351" s="14"/>
      <c r="AE351" s="14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</row>
    <row r="352" spans="1:71" ht="12.75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4"/>
      <c r="AD352" s="14"/>
      <c r="AE352" s="14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</row>
    <row r="353" spans="1:71" ht="12.75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4"/>
      <c r="AD353" s="14"/>
      <c r="AE353" s="14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</row>
    <row r="354" spans="1:71" ht="12.75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4"/>
      <c r="AD354" s="14"/>
      <c r="AE354" s="14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</row>
    <row r="355" spans="1:71" ht="12.75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4"/>
      <c r="AD355" s="14"/>
      <c r="AE355" s="14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</row>
    <row r="356" spans="1:71" ht="12.75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4"/>
      <c r="AD356" s="14"/>
      <c r="AE356" s="14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</row>
    <row r="357" spans="1:71" ht="12.75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4"/>
      <c r="AD357" s="14"/>
      <c r="AE357" s="14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</row>
    <row r="358" spans="1:71" ht="12.75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4"/>
      <c r="AD358" s="14"/>
      <c r="AE358" s="14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</row>
    <row r="359" spans="1:71" ht="12.75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4"/>
      <c r="AD359" s="14"/>
      <c r="AE359" s="14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</row>
    <row r="360" spans="1:71" ht="12.75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4"/>
      <c r="AD360" s="14"/>
      <c r="AE360" s="14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</row>
    <row r="361" spans="1:71" ht="12.75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4"/>
      <c r="AD361" s="14"/>
      <c r="AE361" s="14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</row>
    <row r="362" spans="1:71" ht="12.75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4"/>
      <c r="AD362" s="14"/>
      <c r="AE362" s="14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</row>
    <row r="363" spans="1:71" ht="12.75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4"/>
      <c r="AD363" s="14"/>
      <c r="AE363" s="14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</row>
    <row r="364" spans="1:71" ht="12.75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4"/>
      <c r="AD364" s="14"/>
      <c r="AE364" s="14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</row>
    <row r="365" spans="1:71" ht="12.75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4"/>
      <c r="AD365" s="14"/>
      <c r="AE365" s="14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</row>
    <row r="366" spans="1:71" ht="12.75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4"/>
      <c r="AD366" s="14"/>
      <c r="AE366" s="14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</row>
    <row r="367" spans="1:71" ht="12.75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4"/>
      <c r="AD367" s="14"/>
      <c r="AE367" s="14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</row>
    <row r="368" spans="1:71" ht="12.75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4"/>
      <c r="AD368" s="14"/>
      <c r="AE368" s="14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</row>
    <row r="369" spans="1:71" ht="12.75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4"/>
      <c r="AD369" s="14"/>
      <c r="AE369" s="14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</row>
    <row r="370" spans="1:71" ht="12.75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4"/>
      <c r="AD370" s="14"/>
      <c r="AE370" s="14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</row>
    <row r="371" spans="1:71" ht="12.75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4"/>
      <c r="AD371" s="14"/>
      <c r="AE371" s="14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</row>
    <row r="372" spans="1:71" ht="12.75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4"/>
      <c r="AD372" s="14"/>
      <c r="AE372" s="14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</row>
    <row r="373" spans="1:71" ht="12.75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4"/>
      <c r="AD373" s="14"/>
      <c r="AE373" s="14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</row>
    <row r="374" spans="1:71" ht="12.75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4"/>
      <c r="AD374" s="14"/>
      <c r="AE374" s="14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</row>
    <row r="375" spans="1:71" ht="12.75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4"/>
      <c r="AD375" s="14"/>
      <c r="AE375" s="14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</row>
    <row r="376" spans="1:71" ht="12.75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4"/>
      <c r="AD376" s="14"/>
      <c r="AE376" s="14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</row>
    <row r="377" spans="1:71" ht="12.75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4"/>
      <c r="AD377" s="14"/>
      <c r="AE377" s="14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</row>
    <row r="378" spans="1:71" ht="12.75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4"/>
      <c r="AD378" s="14"/>
      <c r="AE378" s="14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</row>
    <row r="379" spans="1:71" ht="12.75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4"/>
      <c r="AD379" s="14"/>
      <c r="AE379" s="14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</row>
    <row r="380" spans="1:71" ht="12.75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4"/>
      <c r="AD380" s="14"/>
      <c r="AE380" s="14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</row>
    <row r="381" spans="1:71" ht="12.75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4"/>
      <c r="AD381" s="14"/>
      <c r="AE381" s="14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</row>
    <row r="382" spans="1:71" ht="12.75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4"/>
      <c r="AD382" s="14"/>
      <c r="AE382" s="14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</row>
    <row r="383" spans="1:71" ht="12.75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4"/>
      <c r="AD383" s="14"/>
      <c r="AE383" s="14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</row>
    <row r="384" spans="1:71" ht="12.7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4"/>
      <c r="AD384" s="14"/>
      <c r="AE384" s="14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</row>
    <row r="385" spans="1:71" ht="12.75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4"/>
      <c r="AD385" s="14"/>
      <c r="AE385" s="14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</row>
    <row r="386" spans="1:71" ht="12.75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4"/>
      <c r="AD386" s="14"/>
      <c r="AE386" s="14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</row>
    <row r="387" spans="1:71" ht="12.75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4"/>
      <c r="AD387" s="14"/>
      <c r="AE387" s="14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</row>
    <row r="388" spans="1:71" ht="12.75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4"/>
      <c r="AD388" s="14"/>
      <c r="AE388" s="14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</row>
    <row r="389" spans="1:71" ht="12.75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4"/>
      <c r="AD389" s="14"/>
      <c r="AE389" s="14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</row>
    <row r="390" spans="1:71" ht="12.75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4"/>
      <c r="AD390" s="14"/>
      <c r="AE390" s="14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</row>
    <row r="391" spans="1:71" ht="12.75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4"/>
      <c r="AD391" s="14"/>
      <c r="AE391" s="14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</row>
    <row r="392" spans="1:71" ht="12.75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4"/>
      <c r="AD392" s="14"/>
      <c r="AE392" s="14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</row>
    <row r="393" spans="1:71" ht="12.75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4"/>
      <c r="AD393" s="14"/>
      <c r="AE393" s="14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</row>
    <row r="394" spans="1:71" ht="12.75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4"/>
      <c r="AD394" s="14"/>
      <c r="AE394" s="14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</row>
    <row r="395" spans="1:71" ht="12.75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4"/>
      <c r="AD395" s="14"/>
      <c r="AE395" s="14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</row>
    <row r="396" spans="1:71" ht="12.75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4"/>
      <c r="AD396" s="14"/>
      <c r="AE396" s="14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</row>
    <row r="397" spans="1:71" ht="12.75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4"/>
      <c r="AD397" s="14"/>
      <c r="AE397" s="14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</row>
    <row r="398" spans="1:71" ht="12.75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4"/>
      <c r="AD398" s="14"/>
      <c r="AE398" s="14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</row>
    <row r="399" spans="1:71" ht="12.75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4"/>
      <c r="AD399" s="14"/>
      <c r="AE399" s="14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</row>
    <row r="400" spans="1:71" ht="12.75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4"/>
      <c r="AD400" s="14"/>
      <c r="AE400" s="14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</row>
    <row r="401" spans="1:71" ht="12.75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4"/>
      <c r="AD401" s="14"/>
      <c r="AE401" s="14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</row>
    <row r="402" spans="1:71" ht="12.75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4"/>
      <c r="AD402" s="14"/>
      <c r="AE402" s="14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</row>
    <row r="403" spans="1:71" ht="12.75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4"/>
      <c r="AD403" s="14"/>
      <c r="AE403" s="14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</row>
    <row r="404" spans="1:71" ht="12.75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4"/>
      <c r="AD404" s="14"/>
      <c r="AE404" s="14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</row>
    <row r="405" spans="1:71" ht="12.75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4"/>
      <c r="AD405" s="14"/>
      <c r="AE405" s="14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</row>
    <row r="406" spans="1:71" ht="12.75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4"/>
      <c r="AD406" s="14"/>
      <c r="AE406" s="14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</row>
    <row r="407" spans="1:71" ht="12.75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4"/>
      <c r="AD407" s="14"/>
      <c r="AE407" s="14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</row>
    <row r="408" spans="1:71" ht="12.75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4"/>
      <c r="AD408" s="14"/>
      <c r="AE408" s="14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</row>
    <row r="409" spans="1:71" ht="12.75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4"/>
      <c r="AD409" s="14"/>
      <c r="AE409" s="14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</row>
    <row r="410" spans="1:71" ht="12.75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4"/>
      <c r="AD410" s="14"/>
      <c r="AE410" s="14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</row>
    <row r="411" spans="1:71" ht="12.75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4"/>
      <c r="AD411" s="14"/>
      <c r="AE411" s="14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</row>
    <row r="412" spans="1:71" ht="12.75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4"/>
      <c r="AD412" s="14"/>
      <c r="AE412" s="14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</row>
    <row r="413" spans="1:71" ht="12.75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4"/>
      <c r="AD413" s="14"/>
      <c r="AE413" s="14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</row>
    <row r="414" spans="1:71" ht="12.75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4"/>
      <c r="AD414" s="14"/>
      <c r="AE414" s="14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</row>
    <row r="415" spans="1:71" ht="12.75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4"/>
      <c r="AD415" s="14"/>
      <c r="AE415" s="14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</row>
    <row r="416" spans="1:71" ht="12.75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4"/>
      <c r="AD416" s="14"/>
      <c r="AE416" s="14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</row>
    <row r="417" spans="1:71" ht="12.75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4"/>
      <c r="AD417" s="14"/>
      <c r="AE417" s="14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</row>
    <row r="418" spans="1:71" ht="12.75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4"/>
      <c r="AD418" s="14"/>
      <c r="AE418" s="14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</row>
    <row r="419" spans="1:71" ht="12.75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4"/>
      <c r="AD419" s="14"/>
      <c r="AE419" s="14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</row>
    <row r="420" spans="1:71" ht="12.75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4"/>
      <c r="AD420" s="14"/>
      <c r="AE420" s="14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</row>
    <row r="421" spans="1:71" ht="12.75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4"/>
      <c r="AD421" s="14"/>
      <c r="AE421" s="14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</row>
    <row r="422" spans="1:71" ht="12.75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4"/>
      <c r="AD422" s="14"/>
      <c r="AE422" s="14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</row>
    <row r="423" spans="1:71" ht="12.75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4"/>
      <c r="AD423" s="14"/>
      <c r="AE423" s="14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</row>
    <row r="424" spans="1:71" ht="12.75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4"/>
      <c r="AD424" s="14"/>
      <c r="AE424" s="14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</row>
    <row r="425" spans="1:71" ht="12.75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4"/>
      <c r="AD425" s="14"/>
      <c r="AE425" s="14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</row>
    <row r="426" spans="1:71" ht="12.75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4"/>
      <c r="AD426" s="14"/>
      <c r="AE426" s="14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</row>
    <row r="427" spans="1:71" ht="12.75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4"/>
      <c r="AD427" s="14"/>
      <c r="AE427" s="14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</row>
    <row r="428" spans="1:71" ht="12.75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4"/>
      <c r="AD428" s="14"/>
      <c r="AE428" s="14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</row>
    <row r="429" spans="1:71" ht="12.75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4"/>
      <c r="AD429" s="14"/>
      <c r="AE429" s="14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</row>
    <row r="430" spans="1:71" ht="12.75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4"/>
      <c r="AD430" s="14"/>
      <c r="AE430" s="14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</row>
    <row r="431" spans="1:71" ht="12.75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4"/>
      <c r="AD431" s="14"/>
      <c r="AE431" s="14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</row>
    <row r="432" spans="1:71" ht="12.75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4"/>
      <c r="AD432" s="14"/>
      <c r="AE432" s="14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</row>
    <row r="433" spans="1:71" ht="12.75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4"/>
      <c r="AD433" s="14"/>
      <c r="AE433" s="14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</row>
    <row r="434" spans="1:71" ht="12.75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4"/>
      <c r="AD434" s="14"/>
      <c r="AE434" s="14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</row>
    <row r="435" spans="1:71" ht="12.75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4"/>
      <c r="AD435" s="14"/>
      <c r="AE435" s="14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</row>
    <row r="436" spans="1:71" ht="12.75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4"/>
      <c r="AD436" s="14"/>
      <c r="AE436" s="14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</row>
    <row r="437" spans="1:71" ht="12.75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4"/>
      <c r="AD437" s="14"/>
      <c r="AE437" s="14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</row>
    <row r="438" spans="1:71" ht="12.75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4"/>
      <c r="AD438" s="14"/>
      <c r="AE438" s="14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</row>
    <row r="439" spans="1:71" ht="12.75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4"/>
      <c r="AD439" s="14"/>
      <c r="AE439" s="14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</row>
    <row r="440" spans="1:71" ht="12.75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4"/>
      <c r="AD440" s="14"/>
      <c r="AE440" s="14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</row>
    <row r="441" spans="1:71" ht="12.75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4"/>
      <c r="AD441" s="14"/>
      <c r="AE441" s="14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</row>
    <row r="442" spans="1:71" ht="12.75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4"/>
      <c r="AD442" s="14"/>
      <c r="AE442" s="14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</row>
    <row r="443" spans="1:71" ht="12.75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4"/>
      <c r="AD443" s="14"/>
      <c r="AE443" s="14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</row>
    <row r="444" spans="1:71" ht="12.75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4"/>
      <c r="AD444" s="14"/>
      <c r="AE444" s="14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</row>
    <row r="445" spans="1:71" ht="12.75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4"/>
      <c r="AD445" s="14"/>
      <c r="AE445" s="14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</row>
    <row r="446" spans="1:71" ht="12.75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4"/>
      <c r="AD446" s="14"/>
      <c r="AE446" s="14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</row>
    <row r="447" spans="1:71" ht="12.75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4"/>
      <c r="AD447" s="14"/>
      <c r="AE447" s="14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</row>
    <row r="448" spans="1:71" ht="12.75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4"/>
      <c r="AD448" s="14"/>
      <c r="AE448" s="14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</row>
    <row r="449" spans="1:71" ht="12.75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4"/>
      <c r="AD449" s="14"/>
      <c r="AE449" s="14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</row>
    <row r="450" spans="1:71" ht="12.75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4"/>
      <c r="AD450" s="14"/>
      <c r="AE450" s="14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</row>
    <row r="451" spans="1:71" ht="12.75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4"/>
      <c r="AD451" s="14"/>
      <c r="AE451" s="14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</row>
    <row r="452" spans="1:71" ht="12.75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4"/>
      <c r="AD452" s="14"/>
      <c r="AE452" s="14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</row>
    <row r="453" spans="1:71" ht="12.75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4"/>
      <c r="AD453" s="14"/>
      <c r="AE453" s="14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</row>
    <row r="454" spans="1:71" ht="12.75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4"/>
      <c r="AD454" s="14"/>
      <c r="AE454" s="14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</row>
    <row r="455" spans="1:71" ht="12.75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4"/>
      <c r="AD455" s="14"/>
      <c r="AE455" s="14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</row>
    <row r="456" spans="1:71" ht="12.75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4"/>
      <c r="AD456" s="14"/>
      <c r="AE456" s="14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</row>
    <row r="457" spans="1:71" ht="12.75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4"/>
      <c r="AD457" s="14"/>
      <c r="AE457" s="14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</row>
    <row r="458" spans="1:71" ht="12.75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4"/>
      <c r="AD458" s="14"/>
      <c r="AE458" s="14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</row>
    <row r="459" spans="1:71" ht="12.75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4"/>
      <c r="AD459" s="14"/>
      <c r="AE459" s="14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</row>
    <row r="460" spans="1:71" ht="12.75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4"/>
      <c r="AD460" s="14"/>
      <c r="AE460" s="14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</row>
    <row r="461" spans="1:71" ht="12.75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4"/>
      <c r="AD461" s="14"/>
      <c r="AE461" s="14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</row>
    <row r="462" spans="1:71" ht="12.75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4"/>
      <c r="AD462" s="14"/>
      <c r="AE462" s="14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</row>
    <row r="463" spans="1:71" ht="12.75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4"/>
      <c r="AD463" s="14"/>
      <c r="AE463" s="14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</row>
    <row r="464" spans="1:71" ht="12.75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4"/>
      <c r="AD464" s="14"/>
      <c r="AE464" s="14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</row>
    <row r="465" spans="1:71" ht="12.7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4"/>
      <c r="AD465" s="14"/>
      <c r="AE465" s="14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</row>
    <row r="466" spans="1:71" ht="12.75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4"/>
      <c r="AD466" s="14"/>
      <c r="AE466" s="14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</row>
    <row r="467" spans="1:71" ht="12.75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4"/>
      <c r="AD467" s="14"/>
      <c r="AE467" s="14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</row>
    <row r="468" spans="1:71" ht="12.75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4"/>
      <c r="AD468" s="14"/>
      <c r="AE468" s="14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</row>
    <row r="469" spans="1:71" ht="12.75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4"/>
      <c r="AD469" s="14"/>
      <c r="AE469" s="14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</row>
    <row r="470" spans="1:71" ht="12.75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4"/>
      <c r="AD470" s="14"/>
      <c r="AE470" s="14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</row>
    <row r="471" spans="1:71" ht="12.75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4"/>
      <c r="AD471" s="14"/>
      <c r="AE471" s="14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</row>
    <row r="472" spans="1:71" ht="12.75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4"/>
      <c r="AD472" s="14"/>
      <c r="AE472" s="14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</row>
    <row r="473" spans="1:71" ht="12.75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4"/>
      <c r="AD473" s="14"/>
      <c r="AE473" s="14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</row>
    <row r="474" spans="1:71" ht="12.75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4"/>
      <c r="AD474" s="14"/>
      <c r="AE474" s="14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</row>
    <row r="475" spans="1:71" ht="12.75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4"/>
      <c r="AD475" s="14"/>
      <c r="AE475" s="14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</row>
    <row r="476" spans="1:71" ht="12.75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4"/>
      <c r="AD476" s="14"/>
      <c r="AE476" s="14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</row>
    <row r="477" spans="1:71" ht="12.75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4"/>
      <c r="AD477" s="14"/>
      <c r="AE477" s="14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</row>
    <row r="478" spans="1:71" ht="12.75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4"/>
      <c r="AD478" s="14"/>
      <c r="AE478" s="14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</row>
    <row r="479" spans="1:71" ht="12.75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4"/>
      <c r="AD479" s="14"/>
      <c r="AE479" s="14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</row>
    <row r="480" spans="1:71" ht="12.75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4"/>
      <c r="AD480" s="14"/>
      <c r="AE480" s="14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</row>
    <row r="481" spans="1:71" ht="12.75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4"/>
      <c r="AD481" s="14"/>
      <c r="AE481" s="14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</row>
    <row r="482" spans="1:71" ht="12.75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4"/>
      <c r="AD482" s="14"/>
      <c r="AE482" s="14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</row>
    <row r="483" spans="1:71" ht="12.75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4"/>
      <c r="AD483" s="14"/>
      <c r="AE483" s="14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</row>
    <row r="484" spans="1:71" ht="12.75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4"/>
      <c r="AD484" s="14"/>
      <c r="AE484" s="14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</row>
    <row r="485" spans="1:71" ht="12.75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4"/>
      <c r="AD485" s="14"/>
      <c r="AE485" s="14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</row>
    <row r="486" spans="1:71" ht="12.75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4"/>
      <c r="AD486" s="14"/>
      <c r="AE486" s="14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</row>
    <row r="487" spans="1:71" ht="12.75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4"/>
      <c r="AD487" s="14"/>
      <c r="AE487" s="14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</row>
    <row r="488" spans="1:71" ht="12.75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4"/>
      <c r="AD488" s="14"/>
      <c r="AE488" s="14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</row>
    <row r="489" spans="1:71" ht="12.75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4"/>
      <c r="AD489" s="14"/>
      <c r="AE489" s="14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</row>
    <row r="490" spans="1:71" ht="12.75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4"/>
      <c r="AD490" s="14"/>
      <c r="AE490" s="14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</row>
    <row r="491" spans="1:71" ht="12.75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4"/>
      <c r="AD491" s="14"/>
      <c r="AE491" s="14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</row>
    <row r="492" spans="1:71" ht="12.75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4"/>
      <c r="AD492" s="14"/>
      <c r="AE492" s="14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</row>
    <row r="493" spans="1:71" ht="12.75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4"/>
      <c r="AD493" s="14"/>
      <c r="AE493" s="14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</row>
    <row r="494" spans="1:71" ht="12.75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4"/>
      <c r="AD494" s="14"/>
      <c r="AE494" s="14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</row>
    <row r="495" spans="1:71" ht="12.75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4"/>
      <c r="AD495" s="14"/>
      <c r="AE495" s="14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</row>
    <row r="496" spans="1:71" ht="12.75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4"/>
      <c r="AD496" s="14"/>
      <c r="AE496" s="14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</row>
    <row r="497" spans="1:71" ht="12.75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4"/>
      <c r="AD497" s="14"/>
      <c r="AE497" s="14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</row>
    <row r="498" spans="1:71" ht="12.75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4"/>
      <c r="AD498" s="14"/>
      <c r="AE498" s="14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</row>
    <row r="499" spans="1:71" ht="12.75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4"/>
      <c r="AD499" s="14"/>
      <c r="AE499" s="14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</row>
    <row r="500" spans="1:71" ht="12.75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4"/>
      <c r="AD500" s="14"/>
      <c r="AE500" s="14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</row>
    <row r="501" spans="1:71" ht="12.75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4"/>
      <c r="AD501" s="14"/>
      <c r="AE501" s="14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</row>
    <row r="502" spans="1:71" ht="12.75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4"/>
      <c r="AD502" s="14"/>
      <c r="AE502" s="14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</row>
    <row r="503" spans="1:71" ht="12.75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4"/>
      <c r="AD503" s="14"/>
      <c r="AE503" s="14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</row>
    <row r="504" spans="1:71" ht="12.75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4"/>
      <c r="AD504" s="14"/>
      <c r="AE504" s="14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</row>
    <row r="505" spans="1:71" ht="12.75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4"/>
      <c r="AD505" s="14"/>
      <c r="AE505" s="14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</row>
    <row r="506" spans="1:71" ht="12.75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4"/>
      <c r="AD506" s="14"/>
      <c r="AE506" s="14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</row>
    <row r="507" spans="1:71" ht="12.75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4"/>
      <c r="AD507" s="14"/>
      <c r="AE507" s="14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</row>
    <row r="508" spans="1:71" ht="12.75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4"/>
      <c r="AD508" s="14"/>
      <c r="AE508" s="14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</row>
    <row r="509" spans="1:71" ht="12.75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4"/>
      <c r="AD509" s="14"/>
      <c r="AE509" s="14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</row>
    <row r="510" spans="1:71" ht="12.75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4"/>
      <c r="AD510" s="14"/>
      <c r="AE510" s="14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</row>
    <row r="511" spans="1:71" ht="12.75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4"/>
      <c r="AD511" s="14"/>
      <c r="AE511" s="14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</row>
    <row r="512" spans="1:71" ht="12.75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4"/>
      <c r="AD512" s="14"/>
      <c r="AE512" s="14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</row>
    <row r="513" spans="1:71" ht="12.75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4"/>
      <c r="AD513" s="14"/>
      <c r="AE513" s="14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</row>
    <row r="514" spans="1:71" ht="12.75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4"/>
      <c r="AD514" s="14"/>
      <c r="AE514" s="14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</row>
    <row r="515" spans="1:71" ht="12.75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4"/>
      <c r="AD515" s="14"/>
      <c r="AE515" s="14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</row>
    <row r="516" spans="1:71" ht="12.75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4"/>
      <c r="AD516" s="14"/>
      <c r="AE516" s="14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</row>
    <row r="517" spans="1:71" ht="12.75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4"/>
      <c r="AD517" s="14"/>
      <c r="AE517" s="14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</row>
    <row r="518" spans="1:71" ht="12.75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4"/>
      <c r="AD518" s="14"/>
      <c r="AE518" s="14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</row>
    <row r="519" spans="1:71" ht="12.75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4"/>
      <c r="AD519" s="14"/>
      <c r="AE519" s="14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</row>
    <row r="520" spans="1:71" ht="12.75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4"/>
      <c r="AD520" s="14"/>
      <c r="AE520" s="14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</row>
    <row r="521" spans="1:71" ht="12.75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4"/>
      <c r="AD521" s="14"/>
      <c r="AE521" s="14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</row>
    <row r="522" spans="1:71" ht="12.75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4"/>
      <c r="AD522" s="14"/>
      <c r="AE522" s="14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</row>
    <row r="523" spans="1:71" ht="12.75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4"/>
      <c r="AD523" s="14"/>
      <c r="AE523" s="14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</row>
    <row r="524" spans="1:71" ht="12.75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4"/>
      <c r="AD524" s="14"/>
      <c r="AE524" s="14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</row>
    <row r="525" spans="1:71" ht="12.75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4"/>
      <c r="AD525" s="14"/>
      <c r="AE525" s="14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</row>
    <row r="526" spans="1:71" ht="12.75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4"/>
      <c r="AD526" s="14"/>
      <c r="AE526" s="14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</row>
    <row r="527" spans="1:71" ht="12.75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4"/>
      <c r="AD527" s="14"/>
      <c r="AE527" s="14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</row>
    <row r="528" spans="1:71" ht="12.7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4"/>
      <c r="AD528" s="14"/>
      <c r="AE528" s="14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</row>
    <row r="529" spans="1:71" ht="12.75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4"/>
      <c r="AD529" s="14"/>
      <c r="AE529" s="14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</row>
    <row r="530" spans="1:71" ht="12.75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4"/>
      <c r="AD530" s="14"/>
      <c r="AE530" s="14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</row>
    <row r="531" spans="1:71" ht="12.75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4"/>
      <c r="AD531" s="14"/>
      <c r="AE531" s="14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</row>
    <row r="532" spans="1:71" ht="12.75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4"/>
      <c r="AD532" s="14"/>
      <c r="AE532" s="14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</row>
    <row r="533" spans="1:71" ht="12.75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4"/>
      <c r="AD533" s="14"/>
      <c r="AE533" s="14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</row>
    <row r="534" spans="1:71" ht="12.75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4"/>
      <c r="AD534" s="14"/>
      <c r="AE534" s="14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</row>
    <row r="535" spans="1:71" ht="12.75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4"/>
      <c r="AD535" s="14"/>
      <c r="AE535" s="14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</row>
    <row r="536" spans="1:71" ht="12.75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4"/>
      <c r="AD536" s="14"/>
      <c r="AE536" s="14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</row>
    <row r="537" spans="1:71" ht="12.7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4"/>
      <c r="AD537" s="14"/>
      <c r="AE537" s="14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</row>
    <row r="538" spans="1:71" ht="12.75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4"/>
      <c r="AD538" s="14"/>
      <c r="AE538" s="14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</row>
    <row r="539" spans="1:71" ht="12.75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4"/>
      <c r="AD539" s="14"/>
      <c r="AE539" s="14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</row>
    <row r="540" spans="1:71" ht="12.75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4"/>
      <c r="AD540" s="14"/>
      <c r="AE540" s="14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</row>
    <row r="541" spans="1:71" ht="12.75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4"/>
      <c r="AD541" s="14"/>
      <c r="AE541" s="14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</row>
    <row r="542" spans="1:71" ht="12.75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4"/>
      <c r="AD542" s="14"/>
      <c r="AE542" s="14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</row>
    <row r="543" spans="1:71" ht="12.75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4"/>
      <c r="AD543" s="14"/>
      <c r="AE543" s="14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</row>
    <row r="544" spans="1:71" ht="12.75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4"/>
      <c r="AD544" s="14"/>
      <c r="AE544" s="14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</row>
    <row r="545" spans="1:71" ht="12.75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4"/>
      <c r="AD545" s="14"/>
      <c r="AE545" s="14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</row>
    <row r="546" spans="1:71" ht="12.75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4"/>
      <c r="AD546" s="14"/>
      <c r="AE546" s="14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</row>
    <row r="547" spans="1:71" ht="12.75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4"/>
      <c r="AD547" s="14"/>
      <c r="AE547" s="14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</row>
    <row r="548" spans="1:71" ht="12.75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4"/>
      <c r="AD548" s="14"/>
      <c r="AE548" s="14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</row>
    <row r="549" spans="1:71" ht="12.75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4"/>
      <c r="AD549" s="14"/>
      <c r="AE549" s="14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</row>
    <row r="550" spans="1:71" ht="12.75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4"/>
      <c r="AD550" s="14"/>
      <c r="AE550" s="14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</row>
    <row r="551" spans="1:71" ht="12.75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4"/>
      <c r="AD551" s="14"/>
      <c r="AE551" s="14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</row>
    <row r="552" spans="1:71" ht="12.75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4"/>
      <c r="AD552" s="14"/>
      <c r="AE552" s="14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</row>
    <row r="553" spans="1:71" ht="12.75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4"/>
      <c r="AD553" s="14"/>
      <c r="AE553" s="14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</row>
    <row r="554" spans="1:71" ht="12.75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4"/>
      <c r="AD554" s="14"/>
      <c r="AE554" s="14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</row>
    <row r="555" spans="1:71" ht="12.75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4"/>
      <c r="AD555" s="14"/>
      <c r="AE555" s="14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</row>
    <row r="556" spans="1:71" ht="12.75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4"/>
      <c r="AD556" s="14"/>
      <c r="AE556" s="14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</row>
    <row r="557" spans="1:71" ht="12.75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4"/>
      <c r="AD557" s="14"/>
      <c r="AE557" s="14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</row>
    <row r="558" spans="1:71" ht="12.75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4"/>
      <c r="AD558" s="14"/>
      <c r="AE558" s="14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</row>
    <row r="559" spans="1:71" ht="12.75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4"/>
      <c r="AD559" s="14"/>
      <c r="AE559" s="14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</row>
    <row r="560" spans="1:71" ht="12.75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4"/>
      <c r="AD560" s="14"/>
      <c r="AE560" s="14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</row>
    <row r="561" spans="1:71" ht="12.75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4"/>
      <c r="AD561" s="14"/>
      <c r="AE561" s="14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</row>
    <row r="562" spans="1:71" ht="12.75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4"/>
      <c r="AD562" s="14"/>
      <c r="AE562" s="14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</row>
    <row r="563" spans="1:71" ht="12.75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4"/>
      <c r="AD563" s="14"/>
      <c r="AE563" s="14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</row>
    <row r="564" spans="1:71" ht="12.75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4"/>
      <c r="AD564" s="14"/>
      <c r="AE564" s="14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</row>
    <row r="565" spans="1:71" ht="12.75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4"/>
      <c r="AD565" s="14"/>
      <c r="AE565" s="14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</row>
    <row r="566" spans="1:71" ht="12.75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4"/>
      <c r="AD566" s="14"/>
      <c r="AE566" s="14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</row>
    <row r="567" spans="1:71" ht="12.75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4"/>
      <c r="AD567" s="14"/>
      <c r="AE567" s="14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</row>
    <row r="568" spans="1:71" ht="12.75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4"/>
      <c r="AD568" s="14"/>
      <c r="AE568" s="14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</row>
    <row r="569" spans="1:71" ht="12.75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4"/>
      <c r="AD569" s="14"/>
      <c r="AE569" s="14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</row>
    <row r="570" spans="1:71" ht="12.75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4"/>
      <c r="AD570" s="14"/>
      <c r="AE570" s="14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</row>
    <row r="571" spans="1:71" ht="12.75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4"/>
      <c r="AD571" s="14"/>
      <c r="AE571" s="14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</row>
    <row r="572" spans="1:71" ht="12.75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4"/>
      <c r="AD572" s="14"/>
      <c r="AE572" s="14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</row>
    <row r="573" spans="1:71" ht="12.75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4"/>
      <c r="AD573" s="14"/>
      <c r="AE573" s="14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</row>
    <row r="574" spans="1:71" ht="12.75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4"/>
      <c r="AD574" s="14"/>
      <c r="AE574" s="14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</row>
    <row r="575" spans="1:71" ht="12.75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4"/>
      <c r="AD575" s="14"/>
      <c r="AE575" s="14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</row>
    <row r="576" spans="1:71" ht="12.75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4"/>
      <c r="AD576" s="14"/>
      <c r="AE576" s="14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</row>
    <row r="577" spans="1:31" ht="12.75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2.75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2.75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2.75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2.75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2.75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2.75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2.75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2.75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2.75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2.75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2.75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2.75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2.75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2.7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2.75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2.75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2.75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2.75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2.75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2.75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2.75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2.75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2.75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2.75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2.75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2.75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2.75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2.75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2.75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2.75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2.75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2.75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2.75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2.75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2.7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2.75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2.75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2.75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2.75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2.75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2.75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2.75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2.75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2.75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2.75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2.75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2.75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2.75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2.75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2.75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2.75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2.75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2.75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2.75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2.75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2.75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2.75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2.75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2.75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2.75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2.75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2.75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2.75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2.75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2.75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2.75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2.75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2.75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2.75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2.75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2.75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2.75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2.75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2.75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2.75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2.75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2.75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2.75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2.75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2.75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2.75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2.75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2.75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2.75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2.75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2.75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2.75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2.75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2.75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2.75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2.75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2.75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2.75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2.75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2.75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2.75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2.75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2.75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2.75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2.75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2.75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2.75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2.75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2.75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2.75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2.75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2.75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2.75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2.75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2.75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2.75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2.75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2.75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2.75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2.75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2.75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2.75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2.75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2.75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2.75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2.75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2.75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2.75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2.75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2.75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2.75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2.75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2.75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2.75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2.75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2.75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2.75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2.75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2.75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2.75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2.75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2.75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2.75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2.75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2.75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2.75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2.75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2.75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2.75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2.75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2.75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2.75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2.75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2.75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2.75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2.75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2.75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2.75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2.75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2.75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2.75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2.75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2.75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2.75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2.75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2.75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2.75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2.75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2.75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2.75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2.75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2.75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2.75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2.75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2.75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2.75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2.75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2.75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2.75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2.75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2.75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2.75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2.75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2.75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2.75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2.75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2.75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2.75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2.75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2.75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2.75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2.75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2.75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2.75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2.75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2.75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2.75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2.75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2.75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2.75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2.75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2.75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2.75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2.75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2.75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2.75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2.75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2.75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2.75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2.75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2.75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2.75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2.75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2.75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2.75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2.75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2.75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2.75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2.75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2.75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2.75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2.75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2.75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2.75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2.75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2.75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2.75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2.75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2.75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2.75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2.75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2.75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2.75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2.75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2.75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2.75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2.75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2.75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2.75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2.75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2.75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2.75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2.75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2.75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2.75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2.75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2.75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2.75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2.75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2.75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2.75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2.75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2.75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2.75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2.75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2.75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2.75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2.75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2.75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2.75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2.75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2.75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2.75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2.75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2.75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2.75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2.75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2.75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2.75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2.75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2.75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2.75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2.75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2.75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2.75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2.75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2.75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2.75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2.75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2.75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2.75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2.75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2.75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2.75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2.75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2.75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2.75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2.75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2.75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2.75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2.75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2.75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2.75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2.75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2.75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2.75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2.75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2.75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2.75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2.75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2.75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2.75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2.75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2.75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2.75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2.75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2.75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2.75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2.75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2.75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2.75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2.75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2.75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2.75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2.75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2.75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2.75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2.75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2.75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2.75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2.75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2.75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2.75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2.75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2.75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2.75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2.75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2.75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2.75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2.75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2.75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2.75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2.75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2.75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2.75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2.75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2.75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2.75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2.75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2.75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2.75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2.75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2.75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2.75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2.75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2.75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2.75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2.75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2.75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2.75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2.75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2.75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2.75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2.75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2.75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2.75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2.75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2.75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2.75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2.75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2.75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2.75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2.75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2.75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2.75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2.75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2.75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2.75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2.75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2.75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2.75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2.75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2.75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2.75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2.7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2.7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2.7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2.7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2.7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2.7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2.7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2.7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2.7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2.7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2.7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2.7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2.7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2.7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2.7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2.7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2.7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2.7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2.7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2.7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2.7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2.7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2.7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2.7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2.7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2.7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2.7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2.7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2.7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2.7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2.7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2.7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2.7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2.7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2.7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2.7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2.7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2.7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2.7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2.75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2.75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2.75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2.75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2.75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2.75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2.75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2.75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2.75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2.75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2.75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2.75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2.75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2.75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2.75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</sheetData>
  <mergeCells count="8">
    <mergeCell ref="A1:AC1"/>
    <mergeCell ref="C3:G3"/>
    <mergeCell ref="H3:L3"/>
    <mergeCell ref="M3:Q3"/>
    <mergeCell ref="R3:V3"/>
    <mergeCell ref="W3:AA3"/>
    <mergeCell ref="AB3:AB19"/>
    <mergeCell ref="B3:B19"/>
  </mergeCells>
  <conditionalFormatting sqref="J2 E2 O2 T2 Y2 E4:E18 J5:J18 O5:O18 T5:T18 Y5:Y18">
    <cfRule type="colorScale" priority="7">
      <colorScale>
        <cfvo type="min"/>
        <cfvo type="max"/>
        <color rgb="FFEFEFEF"/>
        <color rgb="FF3C78D8"/>
      </colorScale>
    </cfRule>
  </conditionalFormatting>
  <conditionalFormatting sqref="J4">
    <cfRule type="colorScale" priority="6">
      <colorScale>
        <cfvo type="min"/>
        <cfvo type="max"/>
        <color rgb="FFEFEFEF"/>
        <color rgb="FF3C78D8"/>
      </colorScale>
    </cfRule>
  </conditionalFormatting>
  <conditionalFormatting sqref="O4">
    <cfRule type="colorScale" priority="5">
      <colorScale>
        <cfvo type="min"/>
        <cfvo type="max"/>
        <color rgb="FFEFEFEF"/>
        <color rgb="FF3C78D8"/>
      </colorScale>
    </cfRule>
  </conditionalFormatting>
  <conditionalFormatting sqref="T4">
    <cfRule type="colorScale" priority="4">
      <colorScale>
        <cfvo type="min"/>
        <cfvo type="max"/>
        <color rgb="FFEFEFEF"/>
        <color rgb="FF3C78D8"/>
      </colorScale>
    </cfRule>
  </conditionalFormatting>
  <conditionalFormatting sqref="Y4">
    <cfRule type="colorScale" priority="3">
      <colorScale>
        <cfvo type="min"/>
        <cfvo type="max"/>
        <color rgb="FFEFEFEF"/>
        <color rgb="FF3C78D8"/>
      </colorScale>
    </cfRule>
  </conditionalFormatting>
  <conditionalFormatting sqref="E5:E18 J5:J18 O5:O18 T5:T18 Y5:Y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T18 O5:O18 J5:J18 E5:E18 Y5:Y18">
    <cfRule type="colorScale" priority="1">
      <colorScale>
        <cfvo type="min"/>
        <cfvo type="max"/>
        <color theme="0"/>
        <color rgb="FFFF0000"/>
      </colorScale>
    </cfRule>
  </conditionalFormatting>
  <dataValidations count="2">
    <dataValidation type="list" allowBlank="1" sqref="N8" xr:uid="{00000000-0002-0000-0500-000000000000}">
      <formula1>"Aatrox,Ahri,Akali,Alistar,Amumu,Anivia,Annie,Aphelios,Ashe,AurelionSol,Azir,Bard,Blitzcrank,Brand,Braum,Caitlyn,Camille,Cassiopeia,Chogath,Corki,Darius,Diana,Draven,DrMundo,Ekko,Elise,Evelynn,Ezreal,Fiddlesticks,Fiora,Fizz,Galio,Gangplank,Garen,Gnar,Graga"&amp;"s,Graves,Hecarim,Heimerdinger,Illaoi,Irelia,Ivern,Janna,JarvanIV,Jax,Jayce,Jhin,Jinx,Kaisa,Kalista,Karma,Karthus,Kassadin,Katarina,Kayle,Kayn,Kennen,Khazix,Kindred,Kled,KogMaw,Leblanc,LeeSin,Leona,Lissandra,Lucian,Lulu,Lux,Malphite,Malzahar,Maokai,MasterY"&amp;"i,MissFortune,MonkeyKing,Mordekaiser,Morgana,Nami,Nasus,Nautilus,Neeko,Nidalee,Nocturne,Nunu,Olaf,Orianna,Ornn,Pantheon,Poppy,Pyke,Qiyana,Quinn,Rakan,Rammus,RekSai,Renekton,Rengar,Riven,Rumble,Ryze,Sejuani,Senna,Sett,Shaco,Shen,Shyvana,Singed,Sion,Sivir,S"&amp;"karner,Sona,Soraka,Swain,Sylas,Syndra,TahmKench,Taliyah,Talon,Taric,Teemo,Thresh,Tristana,Trundle,Tryndamere,TwistedFate,Twitch,Udyr,Urgot,Varus,Vayne,Veigar,Velkoz,Vi,Viktor,Vladimir,Volibear,Warwick,Xayah,Xerath,XinZhao,Yasuo,Yoric,Yuumi,Zac,Zed,Ziggs,Z"&amp;"ilean,Zoe,Zyra,"</formula1>
    </dataValidation>
    <dataValidation type="list" allowBlank="1" sqref="N5:N7 D5:D18 I5:I18 N9:N18 S5:S18 X5:X18" xr:uid="{00000000-0002-0000-0500-000001000000}">
      <formula1>"Aatrox,Ahri,Akali,Alistar,Amumu,Anivia,Annie,Aphelios,Ashe,AurelionSol,Azir,Bard,Blitzcrank,Brand,Braum,Caitlyn,Camille,Cassiopeia,Chogath,Corki,Darius,Diana,Draven,DrMundo,Ekko,Elise,Evelynn,Ezreal,Fiddlesticks,Fiora,Fizz,Galio,Gangplank,Garen,Gnar,Graga"&amp;"s,Graves,Hecarim,Heimerdinger,Illaoi,Irelia,Ivern,Janna,JarvanIV,Jax,Jayce,Jhin,Jinx,Kaisa,Kalista,Karma,Karthus,Kassadin,Katarina,Kayle,Kayn,Kennen,Khazix,Kindred,Kled,KogMaw,LeBlanc,LeeSin,Leona,Lissandra,Lucian,Lulu,Lux,Malphite,Malzahar,Maokai,MasterY"&amp;"i,MissFortune,MonkeyKing,Mordekaiser,Morgana,Nami,Nasus,Nautilus,Neeko,Nidalee,Nocturne,Nunu,Olaf,Orianna,Ornn,Pantheon,Poppy,Pyke,Qiyana,Quinn,Rakan,Rammus,RekSai,Renekton,Rengar,Riven,Rumble,Ryze,Sejuani,Senna,Sett,Shaco,Shen,Shyvana,Singed,Sion,Sivir,S"&amp;"karner,Sona,Soraka,Swain,Sylas,Syndra,TahmKench,Taliyah,Talon,Taric,Teemo,Thresh,Tristana,Trundle,Tryndamere,TwistedFate,Twitch,Udyr,Urgot,Varus,Vayne,Veigar,Velkoz,Vi,Viktor,Vladimir,Volibear,Warwick,Xayah,Xerath,XinZhao,Yasuo,Yoric,Yuumi,Zac,Zed,Ziggs,Z"&amp;"ilean,Zoe,Zyra,"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outlinePr summaryBelow="0" summaryRight="0"/>
  </sheetPr>
  <dimension ref="A1:FK990"/>
  <sheetViews>
    <sheetView zoomScaleNormal="10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CB3" sqref="CB3"/>
    </sheetView>
  </sheetViews>
  <sheetFormatPr baseColWidth="10" defaultColWidth="14.42578125" defaultRowHeight="15.75" customHeight="1" x14ac:dyDescent="0.2"/>
  <cols>
    <col min="1" max="1" width="4" style="77" customWidth="1"/>
    <col min="2" max="2" width="8.7109375" customWidth="1"/>
    <col min="3" max="3" width="14.42578125" customWidth="1"/>
    <col min="4" max="4" width="10.140625" customWidth="1"/>
    <col min="5" max="5" width="5.5703125" customWidth="1"/>
    <col min="6" max="6" width="7.85546875" customWidth="1"/>
    <col min="7" max="7" width="7.140625" customWidth="1"/>
    <col min="8" max="8" width="6.28515625" customWidth="1"/>
    <col min="9" max="9" width="8.7109375" customWidth="1"/>
    <col min="10" max="11" width="7.28515625" customWidth="1"/>
    <col min="12" max="12" width="8" customWidth="1"/>
    <col min="13" max="13" width="5.42578125" customWidth="1"/>
    <col min="14" max="14" width="7.28515625" customWidth="1"/>
    <col min="15" max="15" width="7.42578125" customWidth="1"/>
    <col min="16" max="16" width="5.85546875" customWidth="1"/>
    <col min="17" max="17" width="7.5703125" customWidth="1"/>
    <col min="18" max="18" width="7.28515625" customWidth="1"/>
    <col min="19" max="19" width="7.85546875" customWidth="1"/>
    <col min="20" max="20" width="8.28515625" customWidth="1"/>
    <col min="21" max="21" width="5.5703125" customWidth="1"/>
    <col min="22" max="22" width="7.28515625" customWidth="1"/>
    <col min="23" max="23" width="6.42578125" customWidth="1"/>
    <col min="24" max="24" width="5.5703125" customWidth="1"/>
    <col min="25" max="25" width="8" customWidth="1"/>
    <col min="26" max="27" width="7.28515625" customWidth="1"/>
    <col min="28" max="28" width="8.42578125" customWidth="1"/>
    <col min="29" max="35" width="7.28515625" customWidth="1"/>
    <col min="36" max="36" width="9" customWidth="1"/>
    <col min="37" max="43" width="7.28515625" customWidth="1"/>
    <col min="44" max="44" width="9" customWidth="1"/>
    <col min="45" max="49" width="7.28515625" customWidth="1"/>
    <col min="50" max="50" width="13.42578125" customWidth="1"/>
    <col min="51" max="51" width="3.7109375" customWidth="1"/>
    <col min="52" max="61" width="7.28515625" customWidth="1"/>
    <col min="62" max="62" width="3.7109375" customWidth="1"/>
    <col min="63" max="63" width="12.5703125" customWidth="1"/>
    <col min="64" max="64" width="12.85546875" customWidth="1"/>
    <col min="65" max="65" width="3.7109375" customWidth="1"/>
    <col min="66" max="66" width="13.7109375" customWidth="1"/>
    <col min="67" max="67" width="13.5703125" customWidth="1"/>
    <col min="68" max="68" width="3.7109375" customWidth="1"/>
    <col min="69" max="69" width="12.7109375" customWidth="1"/>
    <col min="70" max="70" width="14.28515625" customWidth="1"/>
    <col min="71" max="71" width="3.7109375" customWidth="1"/>
    <col min="72" max="72" width="8.140625" style="3" customWidth="1"/>
    <col min="73" max="73" width="8" style="3" customWidth="1"/>
    <col min="74" max="75" width="9.140625" style="3" customWidth="1"/>
    <col min="76" max="76" width="9.42578125" style="3" customWidth="1"/>
    <col min="77" max="77" width="3.7109375" style="3" customWidth="1"/>
    <col min="78" max="78" width="3.7109375" customWidth="1"/>
    <col min="79" max="83" width="7.28515625" customWidth="1"/>
    <col min="84" max="84" width="3.7109375" customWidth="1"/>
    <col min="85" max="89" width="7.28515625" customWidth="1"/>
    <col min="90" max="90" width="3.7109375" customWidth="1"/>
    <col min="91" max="95" width="7.28515625" customWidth="1"/>
    <col min="96" max="96" width="3.7109375" customWidth="1"/>
    <col min="97" max="101" width="7.28515625" customWidth="1"/>
    <col min="102" max="102" width="3.7109375" customWidth="1"/>
    <col min="103" max="107" width="7.28515625" customWidth="1"/>
    <col min="108" max="142" width="7.28515625" style="13" customWidth="1"/>
    <col min="143" max="167" width="7.28515625" customWidth="1"/>
  </cols>
  <sheetData>
    <row r="1" spans="1:167" s="13" customFormat="1" ht="13.5" customHeight="1" thickBot="1" x14ac:dyDescent="0.25">
      <c r="A1" s="321" t="s">
        <v>20</v>
      </c>
      <c r="B1" s="322"/>
      <c r="C1" s="322"/>
      <c r="D1" s="323"/>
      <c r="E1" s="342"/>
      <c r="F1" s="342"/>
      <c r="G1" s="342"/>
      <c r="H1" s="342"/>
      <c r="I1" s="342"/>
      <c r="J1" s="14"/>
      <c r="K1" s="14"/>
      <c r="L1" s="14"/>
      <c r="M1" s="14"/>
      <c r="N1" s="14"/>
      <c r="O1" s="14"/>
      <c r="P1" s="14"/>
      <c r="Q1" s="14"/>
      <c r="R1" s="14"/>
      <c r="S1" s="338"/>
      <c r="T1" s="338"/>
      <c r="U1" s="338"/>
      <c r="V1" s="338"/>
      <c r="W1" s="338"/>
      <c r="X1" s="338"/>
      <c r="Y1" s="338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</row>
    <row r="2" spans="1:167" s="13" customFormat="1" ht="25.5" customHeight="1" thickBot="1" x14ac:dyDescent="0.25">
      <c r="A2" s="324"/>
      <c r="B2" s="325"/>
      <c r="C2" s="325"/>
      <c r="D2" s="326"/>
      <c r="E2" s="343"/>
      <c r="F2" s="343"/>
      <c r="G2" s="343"/>
      <c r="H2" s="343"/>
      <c r="I2" s="343"/>
      <c r="J2" s="45"/>
      <c r="K2" s="45"/>
      <c r="L2" s="45"/>
      <c r="M2" s="45"/>
      <c r="N2" s="45"/>
      <c r="O2" s="45"/>
      <c r="P2" s="45"/>
      <c r="Q2" s="45"/>
      <c r="R2" s="45"/>
      <c r="S2" s="339"/>
      <c r="T2" s="339"/>
      <c r="U2" s="339"/>
      <c r="V2" s="339"/>
      <c r="W2" s="339"/>
      <c r="X2" s="339"/>
      <c r="Y2" s="339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14"/>
      <c r="AZ2" s="333" t="s">
        <v>17</v>
      </c>
      <c r="BA2" s="334"/>
      <c r="BB2" s="334"/>
      <c r="BC2" s="334"/>
      <c r="BD2" s="334"/>
      <c r="BE2" s="334"/>
      <c r="BF2" s="334"/>
      <c r="BG2" s="334"/>
      <c r="BH2" s="334"/>
      <c r="BI2" s="335"/>
      <c r="BJ2" s="14"/>
      <c r="BK2" s="14"/>
      <c r="BM2" s="109"/>
      <c r="BO2" s="14"/>
      <c r="BP2" s="14"/>
      <c r="BR2" s="14"/>
      <c r="BS2" s="14"/>
      <c r="BT2" s="14"/>
      <c r="BU2" s="14"/>
      <c r="BV2" s="14"/>
      <c r="BW2" s="14"/>
      <c r="BX2" s="14"/>
      <c r="BY2" s="14"/>
      <c r="BZ2" s="45"/>
      <c r="CA2" s="344" t="s">
        <v>1</v>
      </c>
      <c r="CB2" s="345"/>
      <c r="CC2" s="345"/>
      <c r="CD2" s="345"/>
      <c r="CE2" s="3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</row>
    <row r="3" spans="1:167" ht="22.5" customHeight="1" thickBot="1" x14ac:dyDescent="0.35">
      <c r="A3" s="327"/>
      <c r="B3" s="328"/>
      <c r="C3" s="328"/>
      <c r="D3" s="329"/>
      <c r="E3" s="336" t="s">
        <v>21</v>
      </c>
      <c r="F3" s="337"/>
      <c r="G3" s="337"/>
      <c r="H3" s="337"/>
      <c r="I3" s="337"/>
      <c r="J3" s="331"/>
      <c r="K3" s="331"/>
      <c r="L3" s="332"/>
      <c r="M3" s="330" t="s">
        <v>22</v>
      </c>
      <c r="N3" s="331"/>
      <c r="O3" s="331"/>
      <c r="P3" s="331"/>
      <c r="Q3" s="331"/>
      <c r="R3" s="331"/>
      <c r="S3" s="331"/>
      <c r="T3" s="332"/>
      <c r="U3" s="330" t="s">
        <v>23</v>
      </c>
      <c r="V3" s="331"/>
      <c r="W3" s="331"/>
      <c r="X3" s="331"/>
      <c r="Y3" s="331"/>
      <c r="Z3" s="331"/>
      <c r="AA3" s="331"/>
      <c r="AB3" s="332"/>
      <c r="AC3" s="330" t="s">
        <v>24</v>
      </c>
      <c r="AD3" s="331"/>
      <c r="AE3" s="331"/>
      <c r="AF3" s="331"/>
      <c r="AG3" s="331"/>
      <c r="AH3" s="331"/>
      <c r="AI3" s="331"/>
      <c r="AJ3" s="332"/>
      <c r="AK3" s="330" t="s">
        <v>25</v>
      </c>
      <c r="AL3" s="331"/>
      <c r="AM3" s="331"/>
      <c r="AN3" s="331"/>
      <c r="AO3" s="331"/>
      <c r="AP3" s="331"/>
      <c r="AQ3" s="331"/>
      <c r="AR3" s="332"/>
      <c r="AS3" s="330" t="s">
        <v>5</v>
      </c>
      <c r="AT3" s="340"/>
      <c r="AU3" s="340"/>
      <c r="AV3" s="340"/>
      <c r="AW3" s="340"/>
      <c r="AX3" s="341"/>
      <c r="AY3" s="14"/>
      <c r="AZ3" s="346" t="str">
        <f>A1</f>
        <v>TeamName</v>
      </c>
      <c r="BA3" s="347"/>
      <c r="BB3" s="347"/>
      <c r="BC3" s="347"/>
      <c r="BD3" s="347"/>
      <c r="BE3" s="348" t="s">
        <v>56</v>
      </c>
      <c r="BF3" s="347"/>
      <c r="BG3" s="347"/>
      <c r="BH3" s="347"/>
      <c r="BI3" s="349"/>
      <c r="BJ3" s="14"/>
      <c r="BK3" s="350" t="s">
        <v>105</v>
      </c>
      <c r="BL3" s="351"/>
      <c r="BM3" s="14"/>
      <c r="BN3" s="350" t="s">
        <v>106</v>
      </c>
      <c r="BO3" s="351"/>
      <c r="BP3" s="14"/>
      <c r="BQ3" s="350" t="s">
        <v>19</v>
      </c>
      <c r="BR3" s="351"/>
      <c r="BS3" s="14"/>
      <c r="BT3" s="352" t="s">
        <v>31</v>
      </c>
      <c r="BU3" s="353"/>
      <c r="BV3" s="353"/>
      <c r="BW3" s="353"/>
      <c r="BX3" s="354"/>
      <c r="BY3" s="14"/>
      <c r="BZ3" s="45"/>
      <c r="CA3" s="13"/>
      <c r="CB3" s="13"/>
      <c r="CC3" s="13"/>
      <c r="CD3" s="13"/>
      <c r="CE3" s="13"/>
      <c r="CF3" s="105"/>
      <c r="CG3" s="344" t="s">
        <v>0</v>
      </c>
      <c r="CH3" s="345"/>
      <c r="CI3" s="345"/>
      <c r="CJ3" s="345"/>
      <c r="CK3" s="345"/>
      <c r="CL3" s="105"/>
      <c r="CM3" s="344" t="s">
        <v>3</v>
      </c>
      <c r="CN3" s="345"/>
      <c r="CO3" s="345"/>
      <c r="CP3" s="345"/>
      <c r="CQ3" s="345"/>
      <c r="CR3" s="105"/>
      <c r="CS3" s="344" t="s">
        <v>2</v>
      </c>
      <c r="CT3" s="345"/>
      <c r="CU3" s="345"/>
      <c r="CV3" s="345"/>
      <c r="CW3" s="345"/>
      <c r="CX3" s="105"/>
      <c r="CY3" s="344" t="s">
        <v>4</v>
      </c>
      <c r="CZ3" s="345"/>
      <c r="DA3" s="345"/>
      <c r="DB3" s="345"/>
      <c r="DC3" s="345"/>
      <c r="DD3" s="45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s="147" customFormat="1" ht="27.75" customHeight="1" thickBot="1" x14ac:dyDescent="0.25">
      <c r="A4" s="134" t="s">
        <v>95</v>
      </c>
      <c r="B4" s="170" t="s">
        <v>97</v>
      </c>
      <c r="C4" s="170" t="s">
        <v>98</v>
      </c>
      <c r="D4" s="171" t="s">
        <v>99</v>
      </c>
      <c r="E4" s="135" t="s">
        <v>6</v>
      </c>
      <c r="F4" s="136" t="s">
        <v>7</v>
      </c>
      <c r="G4" s="137" t="s">
        <v>8</v>
      </c>
      <c r="H4" s="138" t="s">
        <v>101</v>
      </c>
      <c r="I4" s="133" t="s">
        <v>102</v>
      </c>
      <c r="J4" s="138" t="s">
        <v>104</v>
      </c>
      <c r="K4" s="137" t="s">
        <v>9</v>
      </c>
      <c r="L4" s="150" t="s">
        <v>103</v>
      </c>
      <c r="M4" s="135" t="s">
        <v>6</v>
      </c>
      <c r="N4" s="136" t="s">
        <v>7</v>
      </c>
      <c r="O4" s="137" t="s">
        <v>8</v>
      </c>
      <c r="P4" s="138" t="s">
        <v>101</v>
      </c>
      <c r="Q4" s="133" t="s">
        <v>102</v>
      </c>
      <c r="R4" s="138" t="s">
        <v>104</v>
      </c>
      <c r="S4" s="137" t="s">
        <v>9</v>
      </c>
      <c r="T4" s="150" t="s">
        <v>103</v>
      </c>
      <c r="U4" s="135" t="s">
        <v>6</v>
      </c>
      <c r="V4" s="136" t="s">
        <v>7</v>
      </c>
      <c r="W4" s="137" t="s">
        <v>8</v>
      </c>
      <c r="X4" s="138" t="s">
        <v>101</v>
      </c>
      <c r="Y4" s="133" t="s">
        <v>102</v>
      </c>
      <c r="Z4" s="138" t="s">
        <v>104</v>
      </c>
      <c r="AA4" s="137" t="s">
        <v>9</v>
      </c>
      <c r="AB4" s="150" t="s">
        <v>103</v>
      </c>
      <c r="AC4" s="135" t="s">
        <v>6</v>
      </c>
      <c r="AD4" s="136" t="s">
        <v>7</v>
      </c>
      <c r="AE4" s="137" t="s">
        <v>8</v>
      </c>
      <c r="AF4" s="138" t="s">
        <v>101</v>
      </c>
      <c r="AG4" s="133" t="s">
        <v>102</v>
      </c>
      <c r="AH4" s="138" t="s">
        <v>104</v>
      </c>
      <c r="AI4" s="137" t="s">
        <v>9</v>
      </c>
      <c r="AJ4" s="150" t="s">
        <v>103</v>
      </c>
      <c r="AK4" s="135" t="s">
        <v>6</v>
      </c>
      <c r="AL4" s="136" t="s">
        <v>7</v>
      </c>
      <c r="AM4" s="137" t="s">
        <v>8</v>
      </c>
      <c r="AN4" s="138" t="s">
        <v>101</v>
      </c>
      <c r="AO4" s="133" t="s">
        <v>102</v>
      </c>
      <c r="AP4" s="138" t="s">
        <v>104</v>
      </c>
      <c r="AQ4" s="137" t="s">
        <v>9</v>
      </c>
      <c r="AR4" s="150" t="s">
        <v>103</v>
      </c>
      <c r="AS4" s="136" t="s">
        <v>6</v>
      </c>
      <c r="AT4" s="136" t="s">
        <v>7</v>
      </c>
      <c r="AU4" s="136" t="s">
        <v>8</v>
      </c>
      <c r="AV4" s="152" t="s">
        <v>104</v>
      </c>
      <c r="AW4" s="136" t="s">
        <v>9</v>
      </c>
      <c r="AX4" s="151" t="s">
        <v>100</v>
      </c>
      <c r="AY4" s="139"/>
      <c r="AZ4" s="153"/>
      <c r="BA4" s="140"/>
      <c r="BB4" s="140"/>
      <c r="BC4" s="140"/>
      <c r="BD4" s="141"/>
      <c r="BE4" s="142"/>
      <c r="BF4" s="140"/>
      <c r="BG4" s="140"/>
      <c r="BH4" s="140"/>
      <c r="BI4" s="154"/>
      <c r="BJ4" s="139"/>
      <c r="BK4" s="189" t="str">
        <f>A1</f>
        <v>TeamName</v>
      </c>
      <c r="BL4" s="190" t="s">
        <v>56</v>
      </c>
      <c r="BM4" s="176"/>
      <c r="BN4" s="189" t="str">
        <f>A1</f>
        <v>TeamName</v>
      </c>
      <c r="BO4" s="190" t="s">
        <v>56</v>
      </c>
      <c r="BP4" s="176"/>
      <c r="BQ4" s="189" t="str">
        <f>A1</f>
        <v>TeamName</v>
      </c>
      <c r="BR4" s="190" t="s">
        <v>56</v>
      </c>
      <c r="BS4" s="139"/>
      <c r="BT4" s="202" t="s">
        <v>26</v>
      </c>
      <c r="BU4" s="188" t="s">
        <v>27</v>
      </c>
      <c r="BV4" s="188" t="s">
        <v>28</v>
      </c>
      <c r="BW4" s="188" t="s">
        <v>29</v>
      </c>
      <c r="BX4" s="203" t="s">
        <v>30</v>
      </c>
      <c r="BY4" s="139"/>
      <c r="BZ4" s="143"/>
      <c r="CA4" s="144" t="s">
        <v>10</v>
      </c>
      <c r="CB4" s="144" t="s">
        <v>11</v>
      </c>
      <c r="CC4" s="144" t="s">
        <v>12</v>
      </c>
      <c r="CD4" s="144" t="s">
        <v>13</v>
      </c>
      <c r="CE4" s="144" t="s">
        <v>14</v>
      </c>
      <c r="CF4" s="145"/>
      <c r="CG4" s="144" t="s">
        <v>10</v>
      </c>
      <c r="CH4" s="144" t="s">
        <v>11</v>
      </c>
      <c r="CI4" s="144" t="s">
        <v>12</v>
      </c>
      <c r="CJ4" s="144" t="s">
        <v>13</v>
      </c>
      <c r="CK4" s="144" t="s">
        <v>14</v>
      </c>
      <c r="CL4" s="145"/>
      <c r="CM4" s="144" t="s">
        <v>10</v>
      </c>
      <c r="CN4" s="144" t="s">
        <v>11</v>
      </c>
      <c r="CO4" s="144" t="s">
        <v>12</v>
      </c>
      <c r="CP4" s="144" t="s">
        <v>13</v>
      </c>
      <c r="CQ4" s="144" t="s">
        <v>14</v>
      </c>
      <c r="CR4" s="145"/>
      <c r="CS4" s="144" t="s">
        <v>10</v>
      </c>
      <c r="CT4" s="144" t="s">
        <v>11</v>
      </c>
      <c r="CU4" s="144" t="s">
        <v>12</v>
      </c>
      <c r="CV4" s="144" t="s">
        <v>13</v>
      </c>
      <c r="CW4" s="144" t="s">
        <v>14</v>
      </c>
      <c r="CX4" s="145"/>
      <c r="CY4" s="144" t="s">
        <v>10</v>
      </c>
      <c r="CZ4" s="144" t="s">
        <v>11</v>
      </c>
      <c r="DA4" s="144" t="s">
        <v>12</v>
      </c>
      <c r="DB4" s="144" t="s">
        <v>13</v>
      </c>
      <c r="DC4" s="144" t="s">
        <v>14</v>
      </c>
      <c r="DD4" s="143"/>
      <c r="DE4" s="139"/>
      <c r="DF4" s="139"/>
      <c r="DG4" s="139"/>
      <c r="DH4" s="139"/>
      <c r="DI4" s="139"/>
      <c r="DJ4" s="139"/>
      <c r="DK4" s="139"/>
      <c r="DL4" s="139"/>
      <c r="DM4" s="139"/>
      <c r="DN4" s="139"/>
      <c r="DO4" s="139"/>
      <c r="DP4" s="139"/>
      <c r="DQ4" s="139"/>
      <c r="DR4" s="139"/>
      <c r="DS4" s="139"/>
      <c r="DT4" s="139"/>
      <c r="DU4" s="139"/>
      <c r="DV4" s="139"/>
      <c r="DW4" s="139"/>
      <c r="DX4" s="139"/>
      <c r="DY4" s="139"/>
      <c r="DZ4" s="139"/>
      <c r="EA4" s="139"/>
      <c r="EB4" s="139"/>
      <c r="EC4" s="139"/>
      <c r="ED4" s="139"/>
      <c r="EE4" s="139"/>
      <c r="EF4" s="139"/>
      <c r="EG4" s="139"/>
      <c r="EH4" s="139"/>
      <c r="EI4" s="139"/>
      <c r="EJ4" s="139"/>
      <c r="EK4" s="139"/>
      <c r="EL4" s="139"/>
      <c r="EM4" s="146"/>
      <c r="EN4" s="146"/>
      <c r="EO4" s="146"/>
      <c r="EP4" s="146"/>
      <c r="EQ4" s="146"/>
      <c r="ER4" s="146"/>
      <c r="ES4" s="146"/>
      <c r="ET4" s="146"/>
      <c r="EU4" s="146"/>
      <c r="EV4" s="146"/>
      <c r="EW4" s="146"/>
      <c r="EX4" s="146"/>
      <c r="EY4" s="146"/>
      <c r="EZ4" s="146"/>
      <c r="FA4" s="146"/>
      <c r="FB4" s="146"/>
      <c r="FC4" s="146"/>
      <c r="FD4" s="146"/>
      <c r="FE4" s="146"/>
      <c r="FF4" s="146"/>
      <c r="FG4" s="146"/>
      <c r="FH4" s="146"/>
      <c r="FI4" s="146"/>
      <c r="FJ4" s="146"/>
      <c r="FK4" s="146"/>
    </row>
    <row r="5" spans="1:167" ht="15" x14ac:dyDescent="0.25">
      <c r="A5" s="115" t="s">
        <v>65</v>
      </c>
      <c r="B5" s="172"/>
      <c r="C5" s="174"/>
      <c r="D5" s="173"/>
      <c r="E5" s="126"/>
      <c r="F5" s="121"/>
      <c r="G5" s="120"/>
      <c r="H5" s="122"/>
      <c r="I5" s="123"/>
      <c r="J5" s="124"/>
      <c r="K5" s="125"/>
      <c r="L5" s="127"/>
      <c r="M5" s="126"/>
      <c r="N5" s="121"/>
      <c r="O5" s="120"/>
      <c r="P5" s="122"/>
      <c r="Q5" s="123"/>
      <c r="R5" s="124"/>
      <c r="S5" s="125"/>
      <c r="T5" s="127"/>
      <c r="U5" s="126"/>
      <c r="V5" s="121"/>
      <c r="W5" s="120"/>
      <c r="X5" s="122"/>
      <c r="Y5" s="123"/>
      <c r="Z5" s="124"/>
      <c r="AA5" s="125"/>
      <c r="AB5" s="127"/>
      <c r="AC5" s="126"/>
      <c r="AD5" s="121"/>
      <c r="AE5" s="120"/>
      <c r="AF5" s="122"/>
      <c r="AG5" s="123"/>
      <c r="AH5" s="124"/>
      <c r="AI5" s="125"/>
      <c r="AJ5" s="127"/>
      <c r="AK5" s="126"/>
      <c r="AL5" s="121"/>
      <c r="AM5" s="120"/>
      <c r="AN5" s="122"/>
      <c r="AO5" s="123"/>
      <c r="AP5" s="124"/>
      <c r="AQ5" s="125"/>
      <c r="AR5" s="127"/>
      <c r="AS5" s="132">
        <f t="shared" ref="AS5:AS34" si="0">E5+M5+U5+AC5+AK5</f>
        <v>0</v>
      </c>
      <c r="AT5" s="129">
        <f t="shared" ref="AT5:AT34" si="1">F5+N5+V5+AD5+AL5</f>
        <v>0</v>
      </c>
      <c r="AU5" s="129">
        <f t="shared" ref="AU5:AU34" si="2">G5+O5+W5+AE5+AM5</f>
        <v>0</v>
      </c>
      <c r="AV5" s="129">
        <f t="shared" ref="AV5:AV34" si="3">J5+R5+Z5+AH5+AP5</f>
        <v>0</v>
      </c>
      <c r="AW5" s="129">
        <f t="shared" ref="AW5:AW34" si="4">K5+S5+AA5+AI5+AQ5</f>
        <v>0</v>
      </c>
      <c r="AX5" s="130"/>
      <c r="AY5" s="14"/>
      <c r="AZ5" s="185"/>
      <c r="BA5" s="179"/>
      <c r="BB5" s="180"/>
      <c r="BC5" s="181"/>
      <c r="BD5" s="173"/>
      <c r="BE5" s="186"/>
      <c r="BF5" s="182"/>
      <c r="BG5" s="183"/>
      <c r="BH5" s="184"/>
      <c r="BI5" s="160"/>
      <c r="BJ5" s="109"/>
      <c r="BK5" s="194"/>
      <c r="BL5" s="192"/>
      <c r="BM5" s="109"/>
      <c r="BN5" s="199"/>
      <c r="BO5" s="196"/>
      <c r="BP5" s="109"/>
      <c r="BQ5" s="199"/>
      <c r="BR5" s="196"/>
      <c r="BS5" s="109"/>
      <c r="BT5" s="204"/>
      <c r="BU5" s="210"/>
      <c r="BV5" s="187"/>
      <c r="BW5" s="210"/>
      <c r="BX5" s="205"/>
      <c r="BY5" s="14"/>
      <c r="BZ5" s="45"/>
      <c r="CA5" s="106" t="e">
        <f t="shared" ref="CA5:CA34" si="5">(E5+G5)/$AS5</f>
        <v>#DIV/0!</v>
      </c>
      <c r="CB5" s="106" t="e">
        <f t="shared" ref="CB5:CB34" si="6">(M5+O5)/AS5</f>
        <v>#DIV/0!</v>
      </c>
      <c r="CC5" s="106" t="e">
        <f t="shared" ref="CC5:CC34" si="7">(U5+W5)/AS5</f>
        <v>#DIV/0!</v>
      </c>
      <c r="CD5" s="106" t="e">
        <f t="shared" ref="CD5:CD34" si="8">(AC5+AE5)/AS5</f>
        <v>#DIV/0!</v>
      </c>
      <c r="CE5" s="106" t="e">
        <f t="shared" ref="CE5:CE34" si="9">(AK5+AM5)/AS5</f>
        <v>#DIV/0!</v>
      </c>
      <c r="CF5" s="105"/>
      <c r="CG5" s="107">
        <f>IF(F5=0,(E5+G5),(E5+G5)/F5)</f>
        <v>0</v>
      </c>
      <c r="CH5" s="107">
        <f t="shared" ref="CH5:CH34" si="10">IF(N5=0,(M5+O5),(M5+O5)/N5)</f>
        <v>0</v>
      </c>
      <c r="CI5" s="107">
        <f t="shared" ref="CI5:CI34" si="11">IF(V5=0,(U5+W5),(U5+W5)/V5)</f>
        <v>0</v>
      </c>
      <c r="CJ5" s="107">
        <f t="shared" ref="CJ5:CJ34" si="12">IF(AD5=0,(AC5+AE5),(AC5+AE5)/AD5)</f>
        <v>0</v>
      </c>
      <c r="CK5" s="107">
        <f t="shared" ref="CK5:CK34" si="13">IF(AL5=0,(AK5+AM5),(AK5+AM5)/AL5)</f>
        <v>0</v>
      </c>
      <c r="CL5" s="105"/>
      <c r="CM5" s="106" t="e">
        <f t="shared" ref="CM5:CM34" si="14">J5/AV5</f>
        <v>#DIV/0!</v>
      </c>
      <c r="CN5" s="106" t="e">
        <f t="shared" ref="CN5:CN34" si="15">R5/AV5</f>
        <v>#DIV/0!</v>
      </c>
      <c r="CO5" s="106" t="e">
        <f t="shared" ref="CO5:CO34" si="16">Z5/AV5</f>
        <v>#DIV/0!</v>
      </c>
      <c r="CP5" s="106" t="e">
        <f t="shared" ref="CP5:CP34" si="17">AH5/AV5</f>
        <v>#DIV/0!</v>
      </c>
      <c r="CQ5" s="106" t="e">
        <f t="shared" ref="CQ5:CQ34" si="18">AP5/AV5</f>
        <v>#DIV/0!</v>
      </c>
      <c r="CR5" s="105"/>
      <c r="CS5" s="106" t="e">
        <f t="shared" ref="CS5:CS34" si="19">K5/AW5</f>
        <v>#DIV/0!</v>
      </c>
      <c r="CT5" s="106" t="e">
        <f t="shared" ref="CT5:CT34" si="20">S5/AW5</f>
        <v>#DIV/0!</v>
      </c>
      <c r="CU5" s="106" t="e">
        <f t="shared" ref="CU5:CU34" si="21">AA5/AW5</f>
        <v>#DIV/0!</v>
      </c>
      <c r="CV5" s="106" t="e">
        <f t="shared" ref="CV5:CV34" si="22">AI5/AW5</f>
        <v>#DIV/0!</v>
      </c>
      <c r="CW5" s="106" t="e">
        <f t="shared" ref="CW5:CW34" si="23">AQ5/AW5</f>
        <v>#DIV/0!</v>
      </c>
      <c r="CX5" s="105"/>
      <c r="CY5" s="107" t="e">
        <f t="shared" ref="CY5:CY34" si="24">H5/AX5</f>
        <v>#DIV/0!</v>
      </c>
      <c r="CZ5" s="107" t="e">
        <f t="shared" ref="CZ5:CZ34" si="25">P5/AX5</f>
        <v>#DIV/0!</v>
      </c>
      <c r="DA5" s="107" t="e">
        <f t="shared" ref="DA5:DA34" si="26">X5/AX5</f>
        <v>#DIV/0!</v>
      </c>
      <c r="DB5" s="107" t="e">
        <f t="shared" ref="DB5:DB34" si="27">AF5/AX5</f>
        <v>#DIV/0!</v>
      </c>
      <c r="DC5" s="107" t="e">
        <f t="shared" ref="DC5:DC34" si="28">AN5/AX5</f>
        <v>#DIV/0!</v>
      </c>
      <c r="DD5" s="45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</row>
    <row r="6" spans="1:167" ht="15" x14ac:dyDescent="0.25">
      <c r="A6" s="115" t="s">
        <v>66</v>
      </c>
      <c r="B6" s="172"/>
      <c r="C6" s="174"/>
      <c r="D6" s="173"/>
      <c r="E6" s="126"/>
      <c r="F6" s="121"/>
      <c r="G6" s="120"/>
      <c r="H6" s="122"/>
      <c r="I6" s="123"/>
      <c r="J6" s="124"/>
      <c r="K6" s="125"/>
      <c r="L6" s="127"/>
      <c r="M6" s="126"/>
      <c r="N6" s="121"/>
      <c r="O6" s="120"/>
      <c r="P6" s="122"/>
      <c r="Q6" s="123"/>
      <c r="R6" s="124"/>
      <c r="S6" s="125"/>
      <c r="T6" s="127"/>
      <c r="U6" s="126"/>
      <c r="V6" s="121"/>
      <c r="W6" s="120"/>
      <c r="X6" s="122"/>
      <c r="Y6" s="123"/>
      <c r="Z6" s="124"/>
      <c r="AA6" s="125"/>
      <c r="AB6" s="127"/>
      <c r="AC6" s="126"/>
      <c r="AD6" s="121"/>
      <c r="AE6" s="120"/>
      <c r="AF6" s="122"/>
      <c r="AG6" s="123"/>
      <c r="AH6" s="124"/>
      <c r="AI6" s="125"/>
      <c r="AJ6" s="127"/>
      <c r="AK6" s="126"/>
      <c r="AL6" s="121"/>
      <c r="AM6" s="120"/>
      <c r="AN6" s="122"/>
      <c r="AO6" s="123"/>
      <c r="AP6" s="124"/>
      <c r="AQ6" s="125"/>
      <c r="AR6" s="127"/>
      <c r="AS6" s="132">
        <f t="shared" si="0"/>
        <v>0</v>
      </c>
      <c r="AT6" s="129">
        <f t="shared" si="1"/>
        <v>0</v>
      </c>
      <c r="AU6" s="129">
        <f t="shared" si="2"/>
        <v>0</v>
      </c>
      <c r="AV6" s="129">
        <f t="shared" si="3"/>
        <v>0</v>
      </c>
      <c r="AW6" s="129">
        <f t="shared" si="4"/>
        <v>0</v>
      </c>
      <c r="AX6" s="131"/>
      <c r="AY6" s="14"/>
      <c r="AZ6" s="185"/>
      <c r="BA6" s="179"/>
      <c r="BB6" s="180"/>
      <c r="BC6" s="181"/>
      <c r="BD6" s="173"/>
      <c r="BE6" s="186"/>
      <c r="BF6" s="182"/>
      <c r="BG6" s="183"/>
      <c r="BH6" s="184"/>
      <c r="BI6" s="160"/>
      <c r="BJ6" s="109"/>
      <c r="BK6" s="195"/>
      <c r="BL6" s="193"/>
      <c r="BM6" s="109"/>
      <c r="BN6" s="200"/>
      <c r="BO6" s="197"/>
      <c r="BP6" s="109"/>
      <c r="BQ6" s="200"/>
      <c r="BR6" s="197"/>
      <c r="BS6" s="109"/>
      <c r="BT6" s="206"/>
      <c r="BU6" s="211"/>
      <c r="BV6" s="157"/>
      <c r="BW6" s="211"/>
      <c r="BX6" s="160"/>
      <c r="BY6" s="14"/>
      <c r="BZ6" s="45"/>
      <c r="CA6" s="106" t="e">
        <f t="shared" si="5"/>
        <v>#DIV/0!</v>
      </c>
      <c r="CB6" s="106" t="e">
        <f t="shared" si="6"/>
        <v>#DIV/0!</v>
      </c>
      <c r="CC6" s="106" t="e">
        <f t="shared" si="7"/>
        <v>#DIV/0!</v>
      </c>
      <c r="CD6" s="106" t="e">
        <f t="shared" si="8"/>
        <v>#DIV/0!</v>
      </c>
      <c r="CE6" s="106" t="e">
        <f t="shared" si="9"/>
        <v>#DIV/0!</v>
      </c>
      <c r="CF6" s="105"/>
      <c r="CG6" s="107">
        <f t="shared" ref="CG6:CG34" si="29">IF(F6 = 0, (E6+G6), (E6+G6)/F6)</f>
        <v>0</v>
      </c>
      <c r="CH6" s="107">
        <f t="shared" si="10"/>
        <v>0</v>
      </c>
      <c r="CI6" s="107">
        <f t="shared" si="11"/>
        <v>0</v>
      </c>
      <c r="CJ6" s="107">
        <f t="shared" si="12"/>
        <v>0</v>
      </c>
      <c r="CK6" s="107">
        <f t="shared" si="13"/>
        <v>0</v>
      </c>
      <c r="CL6" s="105"/>
      <c r="CM6" s="106" t="e">
        <f t="shared" si="14"/>
        <v>#DIV/0!</v>
      </c>
      <c r="CN6" s="106" t="e">
        <f t="shared" si="15"/>
        <v>#DIV/0!</v>
      </c>
      <c r="CO6" s="106" t="e">
        <f t="shared" si="16"/>
        <v>#DIV/0!</v>
      </c>
      <c r="CP6" s="106" t="e">
        <f t="shared" si="17"/>
        <v>#DIV/0!</v>
      </c>
      <c r="CQ6" s="106" t="e">
        <f t="shared" si="18"/>
        <v>#DIV/0!</v>
      </c>
      <c r="CR6" s="105"/>
      <c r="CS6" s="106" t="e">
        <f t="shared" si="19"/>
        <v>#DIV/0!</v>
      </c>
      <c r="CT6" s="106" t="e">
        <f t="shared" si="20"/>
        <v>#DIV/0!</v>
      </c>
      <c r="CU6" s="106" t="e">
        <f t="shared" si="21"/>
        <v>#DIV/0!</v>
      </c>
      <c r="CV6" s="106" t="e">
        <f t="shared" si="22"/>
        <v>#DIV/0!</v>
      </c>
      <c r="CW6" s="106" t="e">
        <f t="shared" si="23"/>
        <v>#DIV/0!</v>
      </c>
      <c r="CX6" s="105"/>
      <c r="CY6" s="107" t="e">
        <f t="shared" si="24"/>
        <v>#DIV/0!</v>
      </c>
      <c r="CZ6" s="107" t="e">
        <f t="shared" si="25"/>
        <v>#DIV/0!</v>
      </c>
      <c r="DA6" s="107" t="e">
        <f t="shared" si="26"/>
        <v>#DIV/0!</v>
      </c>
      <c r="DB6" s="107" t="e">
        <f t="shared" si="27"/>
        <v>#DIV/0!</v>
      </c>
      <c r="DC6" s="107" t="e">
        <f t="shared" si="28"/>
        <v>#DIV/0!</v>
      </c>
      <c r="DD6" s="45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5" x14ac:dyDescent="0.25">
      <c r="A7" s="115" t="s">
        <v>67</v>
      </c>
      <c r="B7" s="172"/>
      <c r="C7" s="174"/>
      <c r="D7" s="173"/>
      <c r="E7" s="126"/>
      <c r="F7" s="121"/>
      <c r="G7" s="120"/>
      <c r="H7" s="122"/>
      <c r="I7" s="123"/>
      <c r="J7" s="124"/>
      <c r="K7" s="125"/>
      <c r="L7" s="127"/>
      <c r="M7" s="126"/>
      <c r="N7" s="121"/>
      <c r="O7" s="120"/>
      <c r="P7" s="122"/>
      <c r="Q7" s="123"/>
      <c r="R7" s="124"/>
      <c r="S7" s="125"/>
      <c r="T7" s="127"/>
      <c r="U7" s="126"/>
      <c r="V7" s="121"/>
      <c r="W7" s="120"/>
      <c r="X7" s="122"/>
      <c r="Y7" s="123"/>
      <c r="Z7" s="124"/>
      <c r="AA7" s="125"/>
      <c r="AB7" s="127"/>
      <c r="AC7" s="126"/>
      <c r="AD7" s="121"/>
      <c r="AE7" s="120"/>
      <c r="AF7" s="122"/>
      <c r="AG7" s="123"/>
      <c r="AH7" s="124"/>
      <c r="AI7" s="125"/>
      <c r="AJ7" s="127"/>
      <c r="AK7" s="126"/>
      <c r="AL7" s="121"/>
      <c r="AM7" s="120"/>
      <c r="AN7" s="122"/>
      <c r="AO7" s="123"/>
      <c r="AP7" s="124"/>
      <c r="AQ7" s="125"/>
      <c r="AR7" s="127"/>
      <c r="AS7" s="132">
        <f t="shared" si="0"/>
        <v>0</v>
      </c>
      <c r="AT7" s="129">
        <f t="shared" si="1"/>
        <v>0</v>
      </c>
      <c r="AU7" s="129">
        <f t="shared" si="2"/>
        <v>0</v>
      </c>
      <c r="AV7" s="129">
        <f t="shared" si="3"/>
        <v>0</v>
      </c>
      <c r="AW7" s="129">
        <f t="shared" si="4"/>
        <v>0</v>
      </c>
      <c r="AX7" s="131"/>
      <c r="AY7" s="14"/>
      <c r="AZ7" s="185"/>
      <c r="BA7" s="179"/>
      <c r="BB7" s="180"/>
      <c r="BC7" s="181"/>
      <c r="BD7" s="173"/>
      <c r="BE7" s="186"/>
      <c r="BF7" s="182"/>
      <c r="BG7" s="183"/>
      <c r="BH7" s="184"/>
      <c r="BI7" s="160"/>
      <c r="BJ7" s="109"/>
      <c r="BK7" s="195"/>
      <c r="BL7" s="193"/>
      <c r="BM7" s="109"/>
      <c r="BN7" s="200"/>
      <c r="BO7" s="197"/>
      <c r="BP7" s="109"/>
      <c r="BQ7" s="200"/>
      <c r="BR7" s="197"/>
      <c r="BS7" s="109"/>
      <c r="BT7" s="206"/>
      <c r="BU7" s="211"/>
      <c r="BV7" s="157"/>
      <c r="BW7" s="211"/>
      <c r="BX7" s="160"/>
      <c r="BY7" s="14"/>
      <c r="BZ7" s="45"/>
      <c r="CA7" s="106" t="e">
        <f t="shared" si="5"/>
        <v>#DIV/0!</v>
      </c>
      <c r="CB7" s="106" t="e">
        <f t="shared" si="6"/>
        <v>#DIV/0!</v>
      </c>
      <c r="CC7" s="106" t="e">
        <f t="shared" si="7"/>
        <v>#DIV/0!</v>
      </c>
      <c r="CD7" s="106" t="e">
        <f t="shared" si="8"/>
        <v>#DIV/0!</v>
      </c>
      <c r="CE7" s="106" t="e">
        <f t="shared" si="9"/>
        <v>#DIV/0!</v>
      </c>
      <c r="CF7" s="105"/>
      <c r="CG7" s="107">
        <f t="shared" si="29"/>
        <v>0</v>
      </c>
      <c r="CH7" s="107">
        <f t="shared" si="10"/>
        <v>0</v>
      </c>
      <c r="CI7" s="107">
        <f t="shared" si="11"/>
        <v>0</v>
      </c>
      <c r="CJ7" s="107">
        <f t="shared" si="12"/>
        <v>0</v>
      </c>
      <c r="CK7" s="107">
        <f t="shared" si="13"/>
        <v>0</v>
      </c>
      <c r="CL7" s="105"/>
      <c r="CM7" s="106" t="e">
        <f t="shared" si="14"/>
        <v>#DIV/0!</v>
      </c>
      <c r="CN7" s="106" t="e">
        <f t="shared" si="15"/>
        <v>#DIV/0!</v>
      </c>
      <c r="CO7" s="106" t="e">
        <f t="shared" si="16"/>
        <v>#DIV/0!</v>
      </c>
      <c r="CP7" s="106" t="e">
        <f t="shared" si="17"/>
        <v>#DIV/0!</v>
      </c>
      <c r="CQ7" s="106" t="e">
        <f t="shared" si="18"/>
        <v>#DIV/0!</v>
      </c>
      <c r="CR7" s="105"/>
      <c r="CS7" s="106" t="e">
        <f t="shared" si="19"/>
        <v>#DIV/0!</v>
      </c>
      <c r="CT7" s="106" t="e">
        <f t="shared" si="20"/>
        <v>#DIV/0!</v>
      </c>
      <c r="CU7" s="106" t="e">
        <f t="shared" si="21"/>
        <v>#DIV/0!</v>
      </c>
      <c r="CV7" s="106" t="e">
        <f t="shared" si="22"/>
        <v>#DIV/0!</v>
      </c>
      <c r="CW7" s="106" t="e">
        <f t="shared" si="23"/>
        <v>#DIV/0!</v>
      </c>
      <c r="CX7" s="105"/>
      <c r="CY7" s="107" t="e">
        <f t="shared" si="24"/>
        <v>#DIV/0!</v>
      </c>
      <c r="CZ7" s="107" t="e">
        <f t="shared" si="25"/>
        <v>#DIV/0!</v>
      </c>
      <c r="DA7" s="107" t="e">
        <f t="shared" si="26"/>
        <v>#DIV/0!</v>
      </c>
      <c r="DB7" s="107" t="e">
        <f t="shared" si="27"/>
        <v>#DIV/0!</v>
      </c>
      <c r="DC7" s="107" t="e">
        <f t="shared" si="28"/>
        <v>#DIV/0!</v>
      </c>
      <c r="DD7" s="45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" x14ac:dyDescent="0.25">
      <c r="A8" s="115" t="s">
        <v>68</v>
      </c>
      <c r="B8" s="172"/>
      <c r="C8" s="174"/>
      <c r="D8" s="173"/>
      <c r="E8" s="126"/>
      <c r="F8" s="121"/>
      <c r="G8" s="120"/>
      <c r="H8" s="122"/>
      <c r="I8" s="123"/>
      <c r="J8" s="124"/>
      <c r="K8" s="125"/>
      <c r="L8" s="127"/>
      <c r="M8" s="126"/>
      <c r="N8" s="121"/>
      <c r="O8" s="120"/>
      <c r="P8" s="122"/>
      <c r="Q8" s="123"/>
      <c r="R8" s="124"/>
      <c r="S8" s="125"/>
      <c r="T8" s="127"/>
      <c r="U8" s="126"/>
      <c r="V8" s="121"/>
      <c r="W8" s="120"/>
      <c r="X8" s="122"/>
      <c r="Y8" s="123"/>
      <c r="Z8" s="124"/>
      <c r="AA8" s="125"/>
      <c r="AB8" s="127"/>
      <c r="AC8" s="126"/>
      <c r="AD8" s="121"/>
      <c r="AE8" s="120"/>
      <c r="AF8" s="122"/>
      <c r="AG8" s="123"/>
      <c r="AH8" s="124"/>
      <c r="AI8" s="125"/>
      <c r="AJ8" s="127"/>
      <c r="AK8" s="126"/>
      <c r="AL8" s="121"/>
      <c r="AM8" s="120"/>
      <c r="AN8" s="122"/>
      <c r="AO8" s="123"/>
      <c r="AP8" s="124"/>
      <c r="AQ8" s="125"/>
      <c r="AR8" s="127"/>
      <c r="AS8" s="132">
        <f t="shared" si="0"/>
        <v>0</v>
      </c>
      <c r="AT8" s="129">
        <f t="shared" si="1"/>
        <v>0</v>
      </c>
      <c r="AU8" s="129">
        <f t="shared" si="2"/>
        <v>0</v>
      </c>
      <c r="AV8" s="129">
        <f t="shared" si="3"/>
        <v>0</v>
      </c>
      <c r="AW8" s="129">
        <f t="shared" si="4"/>
        <v>0</v>
      </c>
      <c r="AX8" s="131"/>
      <c r="AY8" s="14"/>
      <c r="AZ8" s="185"/>
      <c r="BA8" s="179"/>
      <c r="BB8" s="180"/>
      <c r="BC8" s="181"/>
      <c r="BD8" s="173"/>
      <c r="BE8" s="186"/>
      <c r="BF8" s="182"/>
      <c r="BG8" s="183"/>
      <c r="BH8" s="184"/>
      <c r="BI8" s="160"/>
      <c r="BJ8" s="109"/>
      <c r="BK8" s="195"/>
      <c r="BL8" s="193"/>
      <c r="BM8" s="109"/>
      <c r="BN8" s="200"/>
      <c r="BO8" s="197"/>
      <c r="BP8" s="109"/>
      <c r="BQ8" s="200"/>
      <c r="BR8" s="197"/>
      <c r="BS8" s="109"/>
      <c r="BT8" s="206"/>
      <c r="BU8" s="211"/>
      <c r="BV8" s="157"/>
      <c r="BW8" s="211"/>
      <c r="BX8" s="160"/>
      <c r="BY8" s="14"/>
      <c r="BZ8" s="45"/>
      <c r="CA8" s="106" t="e">
        <f t="shared" si="5"/>
        <v>#DIV/0!</v>
      </c>
      <c r="CB8" s="106" t="e">
        <f t="shared" si="6"/>
        <v>#DIV/0!</v>
      </c>
      <c r="CC8" s="106" t="e">
        <f t="shared" si="7"/>
        <v>#DIV/0!</v>
      </c>
      <c r="CD8" s="106" t="e">
        <f t="shared" si="8"/>
        <v>#DIV/0!</v>
      </c>
      <c r="CE8" s="106" t="e">
        <f t="shared" si="9"/>
        <v>#DIV/0!</v>
      </c>
      <c r="CF8" s="105"/>
      <c r="CG8" s="107">
        <f t="shared" si="29"/>
        <v>0</v>
      </c>
      <c r="CH8" s="107">
        <f t="shared" si="10"/>
        <v>0</v>
      </c>
      <c r="CI8" s="107">
        <f t="shared" si="11"/>
        <v>0</v>
      </c>
      <c r="CJ8" s="107">
        <f t="shared" si="12"/>
        <v>0</v>
      </c>
      <c r="CK8" s="107">
        <f t="shared" si="13"/>
        <v>0</v>
      </c>
      <c r="CL8" s="105"/>
      <c r="CM8" s="106" t="e">
        <f t="shared" si="14"/>
        <v>#DIV/0!</v>
      </c>
      <c r="CN8" s="106" t="e">
        <f t="shared" si="15"/>
        <v>#DIV/0!</v>
      </c>
      <c r="CO8" s="106" t="e">
        <f t="shared" si="16"/>
        <v>#DIV/0!</v>
      </c>
      <c r="CP8" s="106" t="e">
        <f t="shared" si="17"/>
        <v>#DIV/0!</v>
      </c>
      <c r="CQ8" s="106" t="e">
        <f t="shared" si="18"/>
        <v>#DIV/0!</v>
      </c>
      <c r="CR8" s="105"/>
      <c r="CS8" s="106" t="e">
        <f t="shared" si="19"/>
        <v>#DIV/0!</v>
      </c>
      <c r="CT8" s="106" t="e">
        <f t="shared" si="20"/>
        <v>#DIV/0!</v>
      </c>
      <c r="CU8" s="106" t="e">
        <f t="shared" si="21"/>
        <v>#DIV/0!</v>
      </c>
      <c r="CV8" s="106" t="e">
        <f t="shared" si="22"/>
        <v>#DIV/0!</v>
      </c>
      <c r="CW8" s="106" t="e">
        <f t="shared" si="23"/>
        <v>#DIV/0!</v>
      </c>
      <c r="CX8" s="105"/>
      <c r="CY8" s="107" t="e">
        <f t="shared" si="24"/>
        <v>#DIV/0!</v>
      </c>
      <c r="CZ8" s="107" t="e">
        <f t="shared" si="25"/>
        <v>#DIV/0!</v>
      </c>
      <c r="DA8" s="107" t="e">
        <f t="shared" si="26"/>
        <v>#DIV/0!</v>
      </c>
      <c r="DB8" s="107" t="e">
        <f t="shared" si="27"/>
        <v>#DIV/0!</v>
      </c>
      <c r="DC8" s="107" t="e">
        <f t="shared" si="28"/>
        <v>#DIV/0!</v>
      </c>
      <c r="DD8" s="45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" x14ac:dyDescent="0.25">
      <c r="A9" s="115" t="s">
        <v>69</v>
      </c>
      <c r="B9" s="172"/>
      <c r="C9" s="174"/>
      <c r="D9" s="173"/>
      <c r="E9" s="126"/>
      <c r="F9" s="121"/>
      <c r="G9" s="120"/>
      <c r="H9" s="122"/>
      <c r="I9" s="123"/>
      <c r="J9" s="124"/>
      <c r="K9" s="125"/>
      <c r="L9" s="127"/>
      <c r="M9" s="126"/>
      <c r="N9" s="121"/>
      <c r="O9" s="120"/>
      <c r="P9" s="122"/>
      <c r="Q9" s="123"/>
      <c r="R9" s="124"/>
      <c r="S9" s="125"/>
      <c r="T9" s="127"/>
      <c r="U9" s="126"/>
      <c r="V9" s="121"/>
      <c r="W9" s="120"/>
      <c r="X9" s="122"/>
      <c r="Y9" s="123"/>
      <c r="Z9" s="124"/>
      <c r="AA9" s="125"/>
      <c r="AB9" s="127"/>
      <c r="AC9" s="126"/>
      <c r="AD9" s="121"/>
      <c r="AE9" s="120"/>
      <c r="AF9" s="122"/>
      <c r="AG9" s="123"/>
      <c r="AH9" s="124"/>
      <c r="AI9" s="125"/>
      <c r="AJ9" s="127"/>
      <c r="AK9" s="126"/>
      <c r="AL9" s="121"/>
      <c r="AM9" s="120"/>
      <c r="AN9" s="122"/>
      <c r="AO9" s="123"/>
      <c r="AP9" s="124"/>
      <c r="AQ9" s="125"/>
      <c r="AR9" s="127"/>
      <c r="AS9" s="132">
        <f t="shared" si="0"/>
        <v>0</v>
      </c>
      <c r="AT9" s="129">
        <f t="shared" si="1"/>
        <v>0</v>
      </c>
      <c r="AU9" s="129">
        <f t="shared" si="2"/>
        <v>0</v>
      </c>
      <c r="AV9" s="129">
        <f t="shared" si="3"/>
        <v>0</v>
      </c>
      <c r="AW9" s="129">
        <f t="shared" si="4"/>
        <v>0</v>
      </c>
      <c r="AX9" s="131"/>
      <c r="AY9" s="14"/>
      <c r="AZ9" s="185"/>
      <c r="BA9" s="179"/>
      <c r="BB9" s="180"/>
      <c r="BC9" s="181"/>
      <c r="BD9" s="173"/>
      <c r="BE9" s="186"/>
      <c r="BF9" s="182"/>
      <c r="BG9" s="183"/>
      <c r="BH9" s="184"/>
      <c r="BI9" s="160"/>
      <c r="BJ9" s="109"/>
      <c r="BK9" s="195"/>
      <c r="BL9" s="193"/>
      <c r="BM9" s="109"/>
      <c r="BN9" s="200"/>
      <c r="BO9" s="197"/>
      <c r="BP9" s="109"/>
      <c r="BQ9" s="200"/>
      <c r="BR9" s="197"/>
      <c r="BS9" s="109"/>
      <c r="BT9" s="206"/>
      <c r="BU9" s="211"/>
      <c r="BV9" s="157"/>
      <c r="BW9" s="211"/>
      <c r="BX9" s="160"/>
      <c r="BY9" s="14"/>
      <c r="BZ9" s="45"/>
      <c r="CA9" s="106" t="e">
        <f t="shared" si="5"/>
        <v>#DIV/0!</v>
      </c>
      <c r="CB9" s="106" t="e">
        <f t="shared" si="6"/>
        <v>#DIV/0!</v>
      </c>
      <c r="CC9" s="106" t="e">
        <f t="shared" si="7"/>
        <v>#DIV/0!</v>
      </c>
      <c r="CD9" s="106" t="e">
        <f t="shared" si="8"/>
        <v>#DIV/0!</v>
      </c>
      <c r="CE9" s="106" t="e">
        <f t="shared" si="9"/>
        <v>#DIV/0!</v>
      </c>
      <c r="CF9" s="105"/>
      <c r="CG9" s="107">
        <f t="shared" si="29"/>
        <v>0</v>
      </c>
      <c r="CH9" s="107">
        <f t="shared" si="10"/>
        <v>0</v>
      </c>
      <c r="CI9" s="107">
        <f t="shared" si="11"/>
        <v>0</v>
      </c>
      <c r="CJ9" s="107">
        <f t="shared" si="12"/>
        <v>0</v>
      </c>
      <c r="CK9" s="107">
        <f t="shared" si="13"/>
        <v>0</v>
      </c>
      <c r="CL9" s="105"/>
      <c r="CM9" s="106" t="e">
        <f t="shared" si="14"/>
        <v>#DIV/0!</v>
      </c>
      <c r="CN9" s="106" t="e">
        <f t="shared" si="15"/>
        <v>#DIV/0!</v>
      </c>
      <c r="CO9" s="106" t="e">
        <f t="shared" si="16"/>
        <v>#DIV/0!</v>
      </c>
      <c r="CP9" s="106" t="e">
        <f t="shared" si="17"/>
        <v>#DIV/0!</v>
      </c>
      <c r="CQ9" s="106" t="e">
        <f t="shared" si="18"/>
        <v>#DIV/0!</v>
      </c>
      <c r="CR9" s="105"/>
      <c r="CS9" s="106" t="e">
        <f t="shared" si="19"/>
        <v>#DIV/0!</v>
      </c>
      <c r="CT9" s="106" t="e">
        <f t="shared" si="20"/>
        <v>#DIV/0!</v>
      </c>
      <c r="CU9" s="106" t="e">
        <f t="shared" si="21"/>
        <v>#DIV/0!</v>
      </c>
      <c r="CV9" s="106" t="e">
        <f t="shared" si="22"/>
        <v>#DIV/0!</v>
      </c>
      <c r="CW9" s="106" t="e">
        <f t="shared" si="23"/>
        <v>#DIV/0!</v>
      </c>
      <c r="CX9" s="105"/>
      <c r="CY9" s="107" t="e">
        <f t="shared" si="24"/>
        <v>#DIV/0!</v>
      </c>
      <c r="CZ9" s="107" t="e">
        <f t="shared" si="25"/>
        <v>#DIV/0!</v>
      </c>
      <c r="DA9" s="107" t="e">
        <f t="shared" si="26"/>
        <v>#DIV/0!</v>
      </c>
      <c r="DB9" s="107" t="e">
        <f t="shared" si="27"/>
        <v>#DIV/0!</v>
      </c>
      <c r="DC9" s="107" t="e">
        <f t="shared" si="28"/>
        <v>#DIV/0!</v>
      </c>
      <c r="DD9" s="45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5" x14ac:dyDescent="0.25">
      <c r="A10" s="115" t="s">
        <v>70</v>
      </c>
      <c r="B10" s="172"/>
      <c r="C10" s="174"/>
      <c r="D10" s="173"/>
      <c r="E10" s="126"/>
      <c r="F10" s="121"/>
      <c r="G10" s="120"/>
      <c r="H10" s="122"/>
      <c r="I10" s="123"/>
      <c r="J10" s="124"/>
      <c r="K10" s="125"/>
      <c r="L10" s="127"/>
      <c r="M10" s="126"/>
      <c r="N10" s="121"/>
      <c r="O10" s="120"/>
      <c r="P10" s="122"/>
      <c r="Q10" s="123"/>
      <c r="R10" s="124"/>
      <c r="S10" s="125"/>
      <c r="T10" s="127"/>
      <c r="U10" s="126"/>
      <c r="V10" s="121"/>
      <c r="W10" s="120"/>
      <c r="X10" s="122"/>
      <c r="Y10" s="123"/>
      <c r="Z10" s="124"/>
      <c r="AA10" s="125"/>
      <c r="AB10" s="127"/>
      <c r="AC10" s="126"/>
      <c r="AD10" s="121"/>
      <c r="AE10" s="120"/>
      <c r="AF10" s="122"/>
      <c r="AG10" s="123"/>
      <c r="AH10" s="124"/>
      <c r="AI10" s="125"/>
      <c r="AJ10" s="127"/>
      <c r="AK10" s="126"/>
      <c r="AL10" s="121"/>
      <c r="AM10" s="120"/>
      <c r="AN10" s="122"/>
      <c r="AO10" s="123"/>
      <c r="AP10" s="124"/>
      <c r="AQ10" s="125"/>
      <c r="AR10" s="127"/>
      <c r="AS10" s="132">
        <f t="shared" si="0"/>
        <v>0</v>
      </c>
      <c r="AT10" s="129">
        <f t="shared" si="1"/>
        <v>0</v>
      </c>
      <c r="AU10" s="129">
        <f t="shared" si="2"/>
        <v>0</v>
      </c>
      <c r="AV10" s="129">
        <f t="shared" si="3"/>
        <v>0</v>
      </c>
      <c r="AW10" s="129">
        <f t="shared" si="4"/>
        <v>0</v>
      </c>
      <c r="AX10" s="131"/>
      <c r="AY10" s="14"/>
      <c r="AZ10" s="185"/>
      <c r="BA10" s="179"/>
      <c r="BB10" s="180"/>
      <c r="BC10" s="181"/>
      <c r="BD10" s="173"/>
      <c r="BE10" s="186"/>
      <c r="BF10" s="182"/>
      <c r="BG10" s="183"/>
      <c r="BH10" s="184"/>
      <c r="BI10" s="160"/>
      <c r="BJ10" s="109"/>
      <c r="BK10" s="195"/>
      <c r="BL10" s="193"/>
      <c r="BM10" s="109"/>
      <c r="BN10" s="200"/>
      <c r="BO10" s="197"/>
      <c r="BP10" s="109"/>
      <c r="BQ10" s="200"/>
      <c r="BR10" s="197"/>
      <c r="BS10" s="109"/>
      <c r="BT10" s="206"/>
      <c r="BU10" s="211"/>
      <c r="BV10" s="157"/>
      <c r="BW10" s="211"/>
      <c r="BX10" s="160"/>
      <c r="BY10" s="14"/>
      <c r="BZ10" s="45"/>
      <c r="CA10" s="106" t="e">
        <f t="shared" si="5"/>
        <v>#DIV/0!</v>
      </c>
      <c r="CB10" s="106" t="e">
        <f t="shared" si="6"/>
        <v>#DIV/0!</v>
      </c>
      <c r="CC10" s="106" t="e">
        <f t="shared" si="7"/>
        <v>#DIV/0!</v>
      </c>
      <c r="CD10" s="106" t="e">
        <f t="shared" si="8"/>
        <v>#DIV/0!</v>
      </c>
      <c r="CE10" s="106" t="e">
        <f t="shared" si="9"/>
        <v>#DIV/0!</v>
      </c>
      <c r="CF10" s="105"/>
      <c r="CG10" s="107">
        <f t="shared" si="29"/>
        <v>0</v>
      </c>
      <c r="CH10" s="107">
        <f t="shared" si="10"/>
        <v>0</v>
      </c>
      <c r="CI10" s="107">
        <f t="shared" si="11"/>
        <v>0</v>
      </c>
      <c r="CJ10" s="107">
        <f t="shared" si="12"/>
        <v>0</v>
      </c>
      <c r="CK10" s="107">
        <f t="shared" si="13"/>
        <v>0</v>
      </c>
      <c r="CL10" s="105"/>
      <c r="CM10" s="106" t="e">
        <f t="shared" si="14"/>
        <v>#DIV/0!</v>
      </c>
      <c r="CN10" s="106" t="e">
        <f t="shared" si="15"/>
        <v>#DIV/0!</v>
      </c>
      <c r="CO10" s="106" t="e">
        <f t="shared" si="16"/>
        <v>#DIV/0!</v>
      </c>
      <c r="CP10" s="106" t="e">
        <f t="shared" si="17"/>
        <v>#DIV/0!</v>
      </c>
      <c r="CQ10" s="106" t="e">
        <f t="shared" si="18"/>
        <v>#DIV/0!</v>
      </c>
      <c r="CR10" s="105"/>
      <c r="CS10" s="106" t="e">
        <f t="shared" si="19"/>
        <v>#DIV/0!</v>
      </c>
      <c r="CT10" s="106" t="e">
        <f t="shared" si="20"/>
        <v>#DIV/0!</v>
      </c>
      <c r="CU10" s="106" t="e">
        <f t="shared" si="21"/>
        <v>#DIV/0!</v>
      </c>
      <c r="CV10" s="106" t="e">
        <f t="shared" si="22"/>
        <v>#DIV/0!</v>
      </c>
      <c r="CW10" s="106" t="e">
        <f t="shared" si="23"/>
        <v>#DIV/0!</v>
      </c>
      <c r="CX10" s="105"/>
      <c r="CY10" s="107" t="e">
        <f t="shared" si="24"/>
        <v>#DIV/0!</v>
      </c>
      <c r="CZ10" s="107" t="e">
        <f t="shared" si="25"/>
        <v>#DIV/0!</v>
      </c>
      <c r="DA10" s="107" t="e">
        <f t="shared" si="26"/>
        <v>#DIV/0!</v>
      </c>
      <c r="DB10" s="107" t="e">
        <f t="shared" si="27"/>
        <v>#DIV/0!</v>
      </c>
      <c r="DC10" s="107" t="e">
        <f t="shared" si="28"/>
        <v>#DIV/0!</v>
      </c>
      <c r="DD10" s="45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5" x14ac:dyDescent="0.25">
      <c r="A11" s="115" t="s">
        <v>71</v>
      </c>
      <c r="B11" s="172"/>
      <c r="C11" s="174"/>
      <c r="D11" s="173"/>
      <c r="E11" s="126"/>
      <c r="F11" s="121"/>
      <c r="G11" s="120"/>
      <c r="H11" s="122"/>
      <c r="I11" s="123"/>
      <c r="J11" s="124"/>
      <c r="K11" s="125"/>
      <c r="L11" s="127"/>
      <c r="M11" s="126"/>
      <c r="N11" s="121"/>
      <c r="O11" s="120"/>
      <c r="P11" s="122"/>
      <c r="Q11" s="123"/>
      <c r="R11" s="124"/>
      <c r="S11" s="125"/>
      <c r="T11" s="127"/>
      <c r="U11" s="126"/>
      <c r="V11" s="121"/>
      <c r="W11" s="120"/>
      <c r="X11" s="122"/>
      <c r="Y11" s="123"/>
      <c r="Z11" s="124"/>
      <c r="AA11" s="125"/>
      <c r="AB11" s="127"/>
      <c r="AC11" s="126"/>
      <c r="AD11" s="121"/>
      <c r="AE11" s="120"/>
      <c r="AF11" s="122"/>
      <c r="AG11" s="123"/>
      <c r="AH11" s="124"/>
      <c r="AI11" s="125"/>
      <c r="AJ11" s="127"/>
      <c r="AK11" s="126"/>
      <c r="AL11" s="121"/>
      <c r="AM11" s="120"/>
      <c r="AN11" s="122"/>
      <c r="AO11" s="123"/>
      <c r="AP11" s="124"/>
      <c r="AQ11" s="125"/>
      <c r="AR11" s="127"/>
      <c r="AS11" s="132">
        <f t="shared" si="0"/>
        <v>0</v>
      </c>
      <c r="AT11" s="129">
        <f t="shared" si="1"/>
        <v>0</v>
      </c>
      <c r="AU11" s="129">
        <f t="shared" si="2"/>
        <v>0</v>
      </c>
      <c r="AV11" s="129">
        <f t="shared" si="3"/>
        <v>0</v>
      </c>
      <c r="AW11" s="129">
        <f t="shared" si="4"/>
        <v>0</v>
      </c>
      <c r="AX11" s="131"/>
      <c r="AY11" s="14"/>
      <c r="AZ11" s="185"/>
      <c r="BA11" s="179"/>
      <c r="BB11" s="180"/>
      <c r="BC11" s="181"/>
      <c r="BD11" s="173"/>
      <c r="BE11" s="186"/>
      <c r="BF11" s="182"/>
      <c r="BG11" s="183"/>
      <c r="BH11" s="184"/>
      <c r="BI11" s="160"/>
      <c r="BJ11" s="109"/>
      <c r="BK11" s="195"/>
      <c r="BL11" s="193"/>
      <c r="BM11" s="109"/>
      <c r="BN11" s="200"/>
      <c r="BO11" s="197"/>
      <c r="BP11" s="109"/>
      <c r="BQ11" s="200"/>
      <c r="BR11" s="197"/>
      <c r="BS11" s="109"/>
      <c r="BT11" s="206"/>
      <c r="BU11" s="211"/>
      <c r="BV11" s="157"/>
      <c r="BW11" s="211"/>
      <c r="BX11" s="160"/>
      <c r="BY11" s="14"/>
      <c r="BZ11" s="45"/>
      <c r="CA11" s="106" t="e">
        <f t="shared" si="5"/>
        <v>#DIV/0!</v>
      </c>
      <c r="CB11" s="106" t="e">
        <f t="shared" si="6"/>
        <v>#DIV/0!</v>
      </c>
      <c r="CC11" s="106" t="e">
        <f t="shared" si="7"/>
        <v>#DIV/0!</v>
      </c>
      <c r="CD11" s="106" t="e">
        <f t="shared" si="8"/>
        <v>#DIV/0!</v>
      </c>
      <c r="CE11" s="106" t="e">
        <f t="shared" si="9"/>
        <v>#DIV/0!</v>
      </c>
      <c r="CF11" s="105"/>
      <c r="CG11" s="107">
        <f t="shared" si="29"/>
        <v>0</v>
      </c>
      <c r="CH11" s="107">
        <f t="shared" si="10"/>
        <v>0</v>
      </c>
      <c r="CI11" s="107">
        <f t="shared" si="11"/>
        <v>0</v>
      </c>
      <c r="CJ11" s="107">
        <f t="shared" si="12"/>
        <v>0</v>
      </c>
      <c r="CK11" s="107">
        <f t="shared" si="13"/>
        <v>0</v>
      </c>
      <c r="CL11" s="105"/>
      <c r="CM11" s="106" t="e">
        <f t="shared" si="14"/>
        <v>#DIV/0!</v>
      </c>
      <c r="CN11" s="106" t="e">
        <f t="shared" si="15"/>
        <v>#DIV/0!</v>
      </c>
      <c r="CO11" s="106" t="e">
        <f t="shared" si="16"/>
        <v>#DIV/0!</v>
      </c>
      <c r="CP11" s="106" t="e">
        <f t="shared" si="17"/>
        <v>#DIV/0!</v>
      </c>
      <c r="CQ11" s="106" t="e">
        <f t="shared" si="18"/>
        <v>#DIV/0!</v>
      </c>
      <c r="CR11" s="105"/>
      <c r="CS11" s="106" t="e">
        <f t="shared" si="19"/>
        <v>#DIV/0!</v>
      </c>
      <c r="CT11" s="106" t="e">
        <f t="shared" si="20"/>
        <v>#DIV/0!</v>
      </c>
      <c r="CU11" s="106" t="e">
        <f t="shared" si="21"/>
        <v>#DIV/0!</v>
      </c>
      <c r="CV11" s="106" t="e">
        <f t="shared" si="22"/>
        <v>#DIV/0!</v>
      </c>
      <c r="CW11" s="106" t="e">
        <f t="shared" si="23"/>
        <v>#DIV/0!</v>
      </c>
      <c r="CX11" s="105"/>
      <c r="CY11" s="107" t="e">
        <f t="shared" si="24"/>
        <v>#DIV/0!</v>
      </c>
      <c r="CZ11" s="107" t="e">
        <f t="shared" si="25"/>
        <v>#DIV/0!</v>
      </c>
      <c r="DA11" s="107" t="e">
        <f t="shared" si="26"/>
        <v>#DIV/0!</v>
      </c>
      <c r="DB11" s="107" t="e">
        <f t="shared" si="27"/>
        <v>#DIV/0!</v>
      </c>
      <c r="DC11" s="107" t="e">
        <f t="shared" si="28"/>
        <v>#DIV/0!</v>
      </c>
      <c r="DD11" s="45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</row>
    <row r="12" spans="1:167" ht="15" x14ac:dyDescent="0.25">
      <c r="A12" s="115" t="s">
        <v>72</v>
      </c>
      <c r="B12" s="172"/>
      <c r="C12" s="174"/>
      <c r="D12" s="173"/>
      <c r="E12" s="126"/>
      <c r="F12" s="121"/>
      <c r="G12" s="120"/>
      <c r="H12" s="122"/>
      <c r="I12" s="123"/>
      <c r="J12" s="124"/>
      <c r="K12" s="125"/>
      <c r="L12" s="127"/>
      <c r="M12" s="126"/>
      <c r="N12" s="121"/>
      <c r="O12" s="120"/>
      <c r="P12" s="122"/>
      <c r="Q12" s="123"/>
      <c r="R12" s="124"/>
      <c r="S12" s="125"/>
      <c r="T12" s="127"/>
      <c r="U12" s="126"/>
      <c r="V12" s="121"/>
      <c r="W12" s="120"/>
      <c r="X12" s="122"/>
      <c r="Y12" s="123"/>
      <c r="Z12" s="124"/>
      <c r="AA12" s="125"/>
      <c r="AB12" s="127"/>
      <c r="AC12" s="126"/>
      <c r="AD12" s="121"/>
      <c r="AE12" s="120"/>
      <c r="AF12" s="122"/>
      <c r="AG12" s="123"/>
      <c r="AH12" s="124"/>
      <c r="AI12" s="125"/>
      <c r="AJ12" s="127"/>
      <c r="AK12" s="126"/>
      <c r="AL12" s="121"/>
      <c r="AM12" s="120"/>
      <c r="AN12" s="122"/>
      <c r="AO12" s="123"/>
      <c r="AP12" s="124"/>
      <c r="AQ12" s="125"/>
      <c r="AR12" s="127"/>
      <c r="AS12" s="132">
        <f t="shared" si="0"/>
        <v>0</v>
      </c>
      <c r="AT12" s="129">
        <f t="shared" si="1"/>
        <v>0</v>
      </c>
      <c r="AU12" s="129">
        <f t="shared" si="2"/>
        <v>0</v>
      </c>
      <c r="AV12" s="129">
        <f t="shared" si="3"/>
        <v>0</v>
      </c>
      <c r="AW12" s="129">
        <f t="shared" si="4"/>
        <v>0</v>
      </c>
      <c r="AX12" s="131"/>
      <c r="AY12" s="14"/>
      <c r="AZ12" s="185"/>
      <c r="BA12" s="179"/>
      <c r="BB12" s="180"/>
      <c r="BC12" s="181"/>
      <c r="BD12" s="173"/>
      <c r="BE12" s="186"/>
      <c r="BF12" s="182"/>
      <c r="BG12" s="183"/>
      <c r="BH12" s="184"/>
      <c r="BI12" s="160"/>
      <c r="BJ12" s="109"/>
      <c r="BK12" s="195"/>
      <c r="BL12" s="193"/>
      <c r="BM12" s="109"/>
      <c r="BN12" s="200"/>
      <c r="BO12" s="197"/>
      <c r="BP12" s="109"/>
      <c r="BQ12" s="200"/>
      <c r="BR12" s="197"/>
      <c r="BS12" s="109"/>
      <c r="BT12" s="206"/>
      <c r="BU12" s="211"/>
      <c r="BV12" s="157"/>
      <c r="BW12" s="211"/>
      <c r="BX12" s="160"/>
      <c r="BY12" s="14"/>
      <c r="BZ12" s="45"/>
      <c r="CA12" s="106" t="e">
        <f t="shared" si="5"/>
        <v>#DIV/0!</v>
      </c>
      <c r="CB12" s="106" t="e">
        <f t="shared" si="6"/>
        <v>#DIV/0!</v>
      </c>
      <c r="CC12" s="106" t="e">
        <f t="shared" si="7"/>
        <v>#DIV/0!</v>
      </c>
      <c r="CD12" s="106" t="e">
        <f t="shared" si="8"/>
        <v>#DIV/0!</v>
      </c>
      <c r="CE12" s="106" t="e">
        <f t="shared" si="9"/>
        <v>#DIV/0!</v>
      </c>
      <c r="CF12" s="105"/>
      <c r="CG12" s="107">
        <f t="shared" si="29"/>
        <v>0</v>
      </c>
      <c r="CH12" s="107">
        <f t="shared" si="10"/>
        <v>0</v>
      </c>
      <c r="CI12" s="107">
        <f t="shared" si="11"/>
        <v>0</v>
      </c>
      <c r="CJ12" s="107">
        <f t="shared" si="12"/>
        <v>0</v>
      </c>
      <c r="CK12" s="107">
        <f t="shared" si="13"/>
        <v>0</v>
      </c>
      <c r="CL12" s="105"/>
      <c r="CM12" s="106" t="e">
        <f t="shared" si="14"/>
        <v>#DIV/0!</v>
      </c>
      <c r="CN12" s="106" t="e">
        <f t="shared" si="15"/>
        <v>#DIV/0!</v>
      </c>
      <c r="CO12" s="106" t="e">
        <f t="shared" si="16"/>
        <v>#DIV/0!</v>
      </c>
      <c r="CP12" s="106" t="e">
        <f t="shared" si="17"/>
        <v>#DIV/0!</v>
      </c>
      <c r="CQ12" s="106" t="e">
        <f t="shared" si="18"/>
        <v>#DIV/0!</v>
      </c>
      <c r="CR12" s="105"/>
      <c r="CS12" s="106" t="e">
        <f t="shared" si="19"/>
        <v>#DIV/0!</v>
      </c>
      <c r="CT12" s="106" t="e">
        <f t="shared" si="20"/>
        <v>#DIV/0!</v>
      </c>
      <c r="CU12" s="106" t="e">
        <f t="shared" si="21"/>
        <v>#DIV/0!</v>
      </c>
      <c r="CV12" s="106" t="e">
        <f t="shared" si="22"/>
        <v>#DIV/0!</v>
      </c>
      <c r="CW12" s="106" t="e">
        <f t="shared" si="23"/>
        <v>#DIV/0!</v>
      </c>
      <c r="CX12" s="105"/>
      <c r="CY12" s="107" t="e">
        <f t="shared" si="24"/>
        <v>#DIV/0!</v>
      </c>
      <c r="CZ12" s="107" t="e">
        <f t="shared" si="25"/>
        <v>#DIV/0!</v>
      </c>
      <c r="DA12" s="107" t="e">
        <f t="shared" si="26"/>
        <v>#DIV/0!</v>
      </c>
      <c r="DB12" s="107" t="e">
        <f t="shared" si="27"/>
        <v>#DIV/0!</v>
      </c>
      <c r="DC12" s="107" t="e">
        <f t="shared" si="28"/>
        <v>#DIV/0!</v>
      </c>
      <c r="DD12" s="45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5" x14ac:dyDescent="0.25">
      <c r="A13" s="115" t="s">
        <v>73</v>
      </c>
      <c r="B13" s="172"/>
      <c r="C13" s="174"/>
      <c r="D13" s="173"/>
      <c r="E13" s="126"/>
      <c r="F13" s="121"/>
      <c r="G13" s="120"/>
      <c r="H13" s="122"/>
      <c r="I13" s="123"/>
      <c r="J13" s="124"/>
      <c r="K13" s="125"/>
      <c r="L13" s="127"/>
      <c r="M13" s="126"/>
      <c r="N13" s="121"/>
      <c r="O13" s="120"/>
      <c r="P13" s="122"/>
      <c r="Q13" s="123"/>
      <c r="R13" s="124"/>
      <c r="S13" s="125"/>
      <c r="T13" s="127"/>
      <c r="U13" s="126"/>
      <c r="V13" s="121"/>
      <c r="W13" s="120"/>
      <c r="X13" s="122"/>
      <c r="Y13" s="123"/>
      <c r="Z13" s="124"/>
      <c r="AA13" s="125"/>
      <c r="AB13" s="127"/>
      <c r="AC13" s="126"/>
      <c r="AD13" s="121"/>
      <c r="AE13" s="120"/>
      <c r="AF13" s="122"/>
      <c r="AG13" s="123"/>
      <c r="AH13" s="124"/>
      <c r="AI13" s="125"/>
      <c r="AJ13" s="127"/>
      <c r="AK13" s="126"/>
      <c r="AL13" s="121"/>
      <c r="AM13" s="120"/>
      <c r="AN13" s="122"/>
      <c r="AO13" s="123"/>
      <c r="AP13" s="124"/>
      <c r="AQ13" s="125"/>
      <c r="AR13" s="127"/>
      <c r="AS13" s="132">
        <f t="shared" si="0"/>
        <v>0</v>
      </c>
      <c r="AT13" s="129">
        <f t="shared" si="1"/>
        <v>0</v>
      </c>
      <c r="AU13" s="129">
        <f t="shared" si="2"/>
        <v>0</v>
      </c>
      <c r="AV13" s="129">
        <f t="shared" si="3"/>
        <v>0</v>
      </c>
      <c r="AW13" s="129">
        <f t="shared" si="4"/>
        <v>0</v>
      </c>
      <c r="AX13" s="131"/>
      <c r="AY13" s="14"/>
      <c r="AZ13" s="185"/>
      <c r="BA13" s="179"/>
      <c r="BB13" s="180"/>
      <c r="BC13" s="181"/>
      <c r="BD13" s="173"/>
      <c r="BE13" s="186"/>
      <c r="BF13" s="182"/>
      <c r="BG13" s="183"/>
      <c r="BH13" s="184"/>
      <c r="BI13" s="160"/>
      <c r="BJ13" s="109"/>
      <c r="BK13" s="195"/>
      <c r="BL13" s="193"/>
      <c r="BM13" s="109"/>
      <c r="BN13" s="200"/>
      <c r="BO13" s="197"/>
      <c r="BP13" s="109"/>
      <c r="BQ13" s="200"/>
      <c r="BR13" s="197"/>
      <c r="BS13" s="109"/>
      <c r="BT13" s="206"/>
      <c r="BU13" s="211"/>
      <c r="BV13" s="157"/>
      <c r="BW13" s="211"/>
      <c r="BX13" s="160"/>
      <c r="BY13" s="14"/>
      <c r="BZ13" s="45"/>
      <c r="CA13" s="106" t="e">
        <f t="shared" si="5"/>
        <v>#DIV/0!</v>
      </c>
      <c r="CB13" s="106" t="e">
        <f t="shared" si="6"/>
        <v>#DIV/0!</v>
      </c>
      <c r="CC13" s="106" t="e">
        <f t="shared" si="7"/>
        <v>#DIV/0!</v>
      </c>
      <c r="CD13" s="106" t="e">
        <f t="shared" si="8"/>
        <v>#DIV/0!</v>
      </c>
      <c r="CE13" s="106" t="e">
        <f t="shared" si="9"/>
        <v>#DIV/0!</v>
      </c>
      <c r="CF13" s="105"/>
      <c r="CG13" s="107">
        <f t="shared" si="29"/>
        <v>0</v>
      </c>
      <c r="CH13" s="107">
        <f t="shared" si="10"/>
        <v>0</v>
      </c>
      <c r="CI13" s="107">
        <f t="shared" si="11"/>
        <v>0</v>
      </c>
      <c r="CJ13" s="107">
        <f t="shared" si="12"/>
        <v>0</v>
      </c>
      <c r="CK13" s="107">
        <f t="shared" si="13"/>
        <v>0</v>
      </c>
      <c r="CL13" s="105"/>
      <c r="CM13" s="106" t="e">
        <f t="shared" si="14"/>
        <v>#DIV/0!</v>
      </c>
      <c r="CN13" s="106" t="e">
        <f t="shared" si="15"/>
        <v>#DIV/0!</v>
      </c>
      <c r="CO13" s="106" t="e">
        <f t="shared" si="16"/>
        <v>#DIV/0!</v>
      </c>
      <c r="CP13" s="106" t="e">
        <f t="shared" si="17"/>
        <v>#DIV/0!</v>
      </c>
      <c r="CQ13" s="106" t="e">
        <f t="shared" si="18"/>
        <v>#DIV/0!</v>
      </c>
      <c r="CR13" s="105"/>
      <c r="CS13" s="106" t="e">
        <f t="shared" si="19"/>
        <v>#DIV/0!</v>
      </c>
      <c r="CT13" s="106" t="e">
        <f t="shared" si="20"/>
        <v>#DIV/0!</v>
      </c>
      <c r="CU13" s="106" t="e">
        <f t="shared" si="21"/>
        <v>#DIV/0!</v>
      </c>
      <c r="CV13" s="106" t="e">
        <f t="shared" si="22"/>
        <v>#DIV/0!</v>
      </c>
      <c r="CW13" s="106" t="e">
        <f t="shared" si="23"/>
        <v>#DIV/0!</v>
      </c>
      <c r="CX13" s="105"/>
      <c r="CY13" s="107" t="e">
        <f t="shared" si="24"/>
        <v>#DIV/0!</v>
      </c>
      <c r="CZ13" s="107" t="e">
        <f t="shared" si="25"/>
        <v>#DIV/0!</v>
      </c>
      <c r="DA13" s="107" t="e">
        <f t="shared" si="26"/>
        <v>#DIV/0!</v>
      </c>
      <c r="DB13" s="107" t="e">
        <f t="shared" si="27"/>
        <v>#DIV/0!</v>
      </c>
      <c r="DC13" s="107" t="e">
        <f t="shared" si="28"/>
        <v>#DIV/0!</v>
      </c>
      <c r="DD13" s="45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spans="1:167" ht="15" x14ac:dyDescent="0.25">
      <c r="A14" s="115" t="s">
        <v>74</v>
      </c>
      <c r="B14" s="172"/>
      <c r="C14" s="174"/>
      <c r="D14" s="173"/>
      <c r="E14" s="126"/>
      <c r="F14" s="121"/>
      <c r="G14" s="120"/>
      <c r="H14" s="122"/>
      <c r="I14" s="123"/>
      <c r="J14" s="124"/>
      <c r="K14" s="125"/>
      <c r="L14" s="127"/>
      <c r="M14" s="126"/>
      <c r="N14" s="121"/>
      <c r="O14" s="120"/>
      <c r="P14" s="122"/>
      <c r="Q14" s="123"/>
      <c r="R14" s="124"/>
      <c r="S14" s="125"/>
      <c r="T14" s="127"/>
      <c r="U14" s="126"/>
      <c r="V14" s="121"/>
      <c r="W14" s="120"/>
      <c r="X14" s="122"/>
      <c r="Y14" s="123"/>
      <c r="Z14" s="124"/>
      <c r="AA14" s="125"/>
      <c r="AB14" s="127"/>
      <c r="AC14" s="126"/>
      <c r="AD14" s="121"/>
      <c r="AE14" s="120"/>
      <c r="AF14" s="122"/>
      <c r="AG14" s="123"/>
      <c r="AH14" s="124"/>
      <c r="AI14" s="125"/>
      <c r="AJ14" s="127"/>
      <c r="AK14" s="126"/>
      <c r="AL14" s="121"/>
      <c r="AM14" s="120"/>
      <c r="AN14" s="122"/>
      <c r="AO14" s="123"/>
      <c r="AP14" s="124"/>
      <c r="AQ14" s="125"/>
      <c r="AR14" s="127"/>
      <c r="AS14" s="132">
        <f t="shared" si="0"/>
        <v>0</v>
      </c>
      <c r="AT14" s="129">
        <f t="shared" si="1"/>
        <v>0</v>
      </c>
      <c r="AU14" s="129">
        <f t="shared" si="2"/>
        <v>0</v>
      </c>
      <c r="AV14" s="129">
        <f t="shared" si="3"/>
        <v>0</v>
      </c>
      <c r="AW14" s="129">
        <f t="shared" si="4"/>
        <v>0</v>
      </c>
      <c r="AX14" s="131"/>
      <c r="AY14" s="14"/>
      <c r="AZ14" s="185"/>
      <c r="BA14" s="179"/>
      <c r="BB14" s="180"/>
      <c r="BC14" s="181"/>
      <c r="BD14" s="173"/>
      <c r="BE14" s="186"/>
      <c r="BF14" s="182"/>
      <c r="BG14" s="183"/>
      <c r="BH14" s="184"/>
      <c r="BI14" s="160"/>
      <c r="BJ14" s="109"/>
      <c r="BK14" s="195"/>
      <c r="BL14" s="193"/>
      <c r="BM14" s="109"/>
      <c r="BN14" s="200"/>
      <c r="BO14" s="197"/>
      <c r="BP14" s="109"/>
      <c r="BQ14" s="200"/>
      <c r="BR14" s="197"/>
      <c r="BS14" s="109"/>
      <c r="BT14" s="206"/>
      <c r="BU14" s="211"/>
      <c r="BV14" s="157"/>
      <c r="BW14" s="211"/>
      <c r="BX14" s="160"/>
      <c r="BY14" s="14"/>
      <c r="BZ14" s="45"/>
      <c r="CA14" s="106" t="e">
        <f t="shared" si="5"/>
        <v>#DIV/0!</v>
      </c>
      <c r="CB14" s="106" t="e">
        <f t="shared" si="6"/>
        <v>#DIV/0!</v>
      </c>
      <c r="CC14" s="106" t="e">
        <f t="shared" si="7"/>
        <v>#DIV/0!</v>
      </c>
      <c r="CD14" s="106" t="e">
        <f t="shared" si="8"/>
        <v>#DIV/0!</v>
      </c>
      <c r="CE14" s="106" t="e">
        <f t="shared" si="9"/>
        <v>#DIV/0!</v>
      </c>
      <c r="CF14" s="105"/>
      <c r="CG14" s="107">
        <f t="shared" si="29"/>
        <v>0</v>
      </c>
      <c r="CH14" s="107">
        <f t="shared" si="10"/>
        <v>0</v>
      </c>
      <c r="CI14" s="107">
        <f t="shared" si="11"/>
        <v>0</v>
      </c>
      <c r="CJ14" s="107">
        <f t="shared" si="12"/>
        <v>0</v>
      </c>
      <c r="CK14" s="107">
        <f t="shared" si="13"/>
        <v>0</v>
      </c>
      <c r="CL14" s="105"/>
      <c r="CM14" s="106" t="e">
        <f t="shared" si="14"/>
        <v>#DIV/0!</v>
      </c>
      <c r="CN14" s="106" t="e">
        <f t="shared" si="15"/>
        <v>#DIV/0!</v>
      </c>
      <c r="CO14" s="106" t="e">
        <f t="shared" si="16"/>
        <v>#DIV/0!</v>
      </c>
      <c r="CP14" s="106" t="e">
        <f t="shared" si="17"/>
        <v>#DIV/0!</v>
      </c>
      <c r="CQ14" s="106" t="e">
        <f t="shared" si="18"/>
        <v>#DIV/0!</v>
      </c>
      <c r="CR14" s="105"/>
      <c r="CS14" s="106" t="e">
        <f t="shared" si="19"/>
        <v>#DIV/0!</v>
      </c>
      <c r="CT14" s="106" t="e">
        <f t="shared" si="20"/>
        <v>#DIV/0!</v>
      </c>
      <c r="CU14" s="106" t="e">
        <f t="shared" si="21"/>
        <v>#DIV/0!</v>
      </c>
      <c r="CV14" s="106" t="e">
        <f t="shared" si="22"/>
        <v>#DIV/0!</v>
      </c>
      <c r="CW14" s="106" t="e">
        <f t="shared" si="23"/>
        <v>#DIV/0!</v>
      </c>
      <c r="CX14" s="105"/>
      <c r="CY14" s="107" t="e">
        <f t="shared" si="24"/>
        <v>#DIV/0!</v>
      </c>
      <c r="CZ14" s="107" t="e">
        <f t="shared" si="25"/>
        <v>#DIV/0!</v>
      </c>
      <c r="DA14" s="107" t="e">
        <f t="shared" si="26"/>
        <v>#DIV/0!</v>
      </c>
      <c r="DB14" s="107" t="e">
        <f t="shared" si="27"/>
        <v>#DIV/0!</v>
      </c>
      <c r="DC14" s="107" t="e">
        <f t="shared" si="28"/>
        <v>#DIV/0!</v>
      </c>
      <c r="DD14" s="45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spans="1:167" ht="15" x14ac:dyDescent="0.25">
      <c r="A15" s="115" t="s">
        <v>75</v>
      </c>
      <c r="B15" s="172"/>
      <c r="C15" s="174"/>
      <c r="D15" s="173"/>
      <c r="E15" s="126"/>
      <c r="F15" s="121"/>
      <c r="G15" s="120"/>
      <c r="H15" s="122"/>
      <c r="I15" s="123"/>
      <c r="J15" s="124"/>
      <c r="K15" s="125"/>
      <c r="L15" s="127"/>
      <c r="M15" s="126"/>
      <c r="N15" s="121"/>
      <c r="O15" s="120"/>
      <c r="P15" s="122"/>
      <c r="Q15" s="123"/>
      <c r="R15" s="124"/>
      <c r="S15" s="125"/>
      <c r="T15" s="127"/>
      <c r="U15" s="126"/>
      <c r="V15" s="121"/>
      <c r="W15" s="120"/>
      <c r="X15" s="122"/>
      <c r="Y15" s="123"/>
      <c r="Z15" s="124"/>
      <c r="AA15" s="125"/>
      <c r="AB15" s="127"/>
      <c r="AC15" s="126"/>
      <c r="AD15" s="121"/>
      <c r="AE15" s="120"/>
      <c r="AF15" s="122"/>
      <c r="AG15" s="123"/>
      <c r="AH15" s="124"/>
      <c r="AI15" s="125"/>
      <c r="AJ15" s="127"/>
      <c r="AK15" s="126"/>
      <c r="AL15" s="121"/>
      <c r="AM15" s="120"/>
      <c r="AN15" s="122"/>
      <c r="AO15" s="123"/>
      <c r="AP15" s="124"/>
      <c r="AQ15" s="125"/>
      <c r="AR15" s="127"/>
      <c r="AS15" s="132">
        <f t="shared" si="0"/>
        <v>0</v>
      </c>
      <c r="AT15" s="129">
        <f t="shared" si="1"/>
        <v>0</v>
      </c>
      <c r="AU15" s="129">
        <f t="shared" si="2"/>
        <v>0</v>
      </c>
      <c r="AV15" s="129">
        <f t="shared" si="3"/>
        <v>0</v>
      </c>
      <c r="AW15" s="129">
        <f t="shared" si="4"/>
        <v>0</v>
      </c>
      <c r="AX15" s="131"/>
      <c r="AY15" s="14"/>
      <c r="AZ15" s="185"/>
      <c r="BA15" s="179"/>
      <c r="BB15" s="180"/>
      <c r="BC15" s="181"/>
      <c r="BD15" s="173"/>
      <c r="BE15" s="186"/>
      <c r="BF15" s="182"/>
      <c r="BG15" s="183"/>
      <c r="BH15" s="184"/>
      <c r="BI15" s="160"/>
      <c r="BJ15" s="109"/>
      <c r="BK15" s="195"/>
      <c r="BL15" s="193"/>
      <c r="BM15" s="109"/>
      <c r="BN15" s="200"/>
      <c r="BO15" s="197"/>
      <c r="BP15" s="109"/>
      <c r="BQ15" s="200"/>
      <c r="BR15" s="197"/>
      <c r="BS15" s="109"/>
      <c r="BT15" s="206"/>
      <c r="BU15" s="211"/>
      <c r="BV15" s="157"/>
      <c r="BW15" s="211"/>
      <c r="BX15" s="160"/>
      <c r="BY15" s="14"/>
      <c r="BZ15" s="45"/>
      <c r="CA15" s="106" t="e">
        <f t="shared" si="5"/>
        <v>#DIV/0!</v>
      </c>
      <c r="CB15" s="106" t="e">
        <f t="shared" si="6"/>
        <v>#DIV/0!</v>
      </c>
      <c r="CC15" s="106" t="e">
        <f t="shared" si="7"/>
        <v>#DIV/0!</v>
      </c>
      <c r="CD15" s="106" t="e">
        <f t="shared" si="8"/>
        <v>#DIV/0!</v>
      </c>
      <c r="CE15" s="106" t="e">
        <f t="shared" si="9"/>
        <v>#DIV/0!</v>
      </c>
      <c r="CF15" s="105"/>
      <c r="CG15" s="107">
        <f t="shared" si="29"/>
        <v>0</v>
      </c>
      <c r="CH15" s="107">
        <f t="shared" si="10"/>
        <v>0</v>
      </c>
      <c r="CI15" s="107">
        <f t="shared" si="11"/>
        <v>0</v>
      </c>
      <c r="CJ15" s="107">
        <f t="shared" si="12"/>
        <v>0</v>
      </c>
      <c r="CK15" s="107">
        <f t="shared" si="13"/>
        <v>0</v>
      </c>
      <c r="CL15" s="105"/>
      <c r="CM15" s="106" t="e">
        <f t="shared" si="14"/>
        <v>#DIV/0!</v>
      </c>
      <c r="CN15" s="106" t="e">
        <f t="shared" si="15"/>
        <v>#DIV/0!</v>
      </c>
      <c r="CO15" s="106" t="e">
        <f t="shared" si="16"/>
        <v>#DIV/0!</v>
      </c>
      <c r="CP15" s="106" t="e">
        <f t="shared" si="17"/>
        <v>#DIV/0!</v>
      </c>
      <c r="CQ15" s="106" t="e">
        <f t="shared" si="18"/>
        <v>#DIV/0!</v>
      </c>
      <c r="CR15" s="105"/>
      <c r="CS15" s="106" t="e">
        <f t="shared" si="19"/>
        <v>#DIV/0!</v>
      </c>
      <c r="CT15" s="106" t="e">
        <f t="shared" si="20"/>
        <v>#DIV/0!</v>
      </c>
      <c r="CU15" s="106" t="e">
        <f t="shared" si="21"/>
        <v>#DIV/0!</v>
      </c>
      <c r="CV15" s="106" t="e">
        <f t="shared" si="22"/>
        <v>#DIV/0!</v>
      </c>
      <c r="CW15" s="106" t="e">
        <f t="shared" si="23"/>
        <v>#DIV/0!</v>
      </c>
      <c r="CX15" s="105"/>
      <c r="CY15" s="107" t="e">
        <f t="shared" si="24"/>
        <v>#DIV/0!</v>
      </c>
      <c r="CZ15" s="107" t="e">
        <f t="shared" si="25"/>
        <v>#DIV/0!</v>
      </c>
      <c r="DA15" s="107" t="e">
        <f t="shared" si="26"/>
        <v>#DIV/0!</v>
      </c>
      <c r="DB15" s="107" t="e">
        <f t="shared" si="27"/>
        <v>#DIV/0!</v>
      </c>
      <c r="DC15" s="107" t="e">
        <f t="shared" si="28"/>
        <v>#DIV/0!</v>
      </c>
      <c r="DD15" s="45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</row>
    <row r="16" spans="1:167" ht="15" x14ac:dyDescent="0.25">
      <c r="A16" s="115" t="s">
        <v>76</v>
      </c>
      <c r="B16" s="172"/>
      <c r="C16" s="174"/>
      <c r="D16" s="173"/>
      <c r="E16" s="126"/>
      <c r="F16" s="121"/>
      <c r="G16" s="120"/>
      <c r="H16" s="122"/>
      <c r="I16" s="123"/>
      <c r="J16" s="124"/>
      <c r="K16" s="125"/>
      <c r="L16" s="127"/>
      <c r="M16" s="126"/>
      <c r="N16" s="121"/>
      <c r="O16" s="120"/>
      <c r="P16" s="122"/>
      <c r="Q16" s="123"/>
      <c r="R16" s="124"/>
      <c r="S16" s="125"/>
      <c r="T16" s="127"/>
      <c r="U16" s="126"/>
      <c r="V16" s="121"/>
      <c r="W16" s="120"/>
      <c r="X16" s="122"/>
      <c r="Y16" s="123"/>
      <c r="Z16" s="124"/>
      <c r="AA16" s="125"/>
      <c r="AB16" s="127"/>
      <c r="AC16" s="126"/>
      <c r="AD16" s="121"/>
      <c r="AE16" s="120"/>
      <c r="AF16" s="122"/>
      <c r="AG16" s="123"/>
      <c r="AH16" s="124"/>
      <c r="AI16" s="125"/>
      <c r="AJ16" s="127"/>
      <c r="AK16" s="126"/>
      <c r="AL16" s="121"/>
      <c r="AM16" s="120"/>
      <c r="AN16" s="122"/>
      <c r="AO16" s="123"/>
      <c r="AP16" s="124"/>
      <c r="AQ16" s="125"/>
      <c r="AR16" s="127"/>
      <c r="AS16" s="132">
        <f t="shared" si="0"/>
        <v>0</v>
      </c>
      <c r="AT16" s="129">
        <f t="shared" si="1"/>
        <v>0</v>
      </c>
      <c r="AU16" s="129">
        <f t="shared" si="2"/>
        <v>0</v>
      </c>
      <c r="AV16" s="129">
        <f t="shared" si="3"/>
        <v>0</v>
      </c>
      <c r="AW16" s="129">
        <f t="shared" si="4"/>
        <v>0</v>
      </c>
      <c r="AX16" s="131"/>
      <c r="AY16" s="14"/>
      <c r="AZ16" s="185"/>
      <c r="BA16" s="179"/>
      <c r="BB16" s="180"/>
      <c r="BC16" s="181"/>
      <c r="BD16" s="173"/>
      <c r="BE16" s="186"/>
      <c r="BF16" s="182"/>
      <c r="BG16" s="183"/>
      <c r="BH16" s="184"/>
      <c r="BI16" s="160"/>
      <c r="BJ16" s="109"/>
      <c r="BK16" s="195"/>
      <c r="BL16" s="193"/>
      <c r="BM16" s="109"/>
      <c r="BN16" s="200"/>
      <c r="BO16" s="197"/>
      <c r="BP16" s="109"/>
      <c r="BQ16" s="200"/>
      <c r="BR16" s="197"/>
      <c r="BS16" s="109"/>
      <c r="BT16" s="206"/>
      <c r="BU16" s="211"/>
      <c r="BV16" s="157"/>
      <c r="BW16" s="211"/>
      <c r="BX16" s="160"/>
      <c r="BY16" s="14"/>
      <c r="BZ16" s="45"/>
      <c r="CA16" s="106" t="e">
        <f t="shared" si="5"/>
        <v>#DIV/0!</v>
      </c>
      <c r="CB16" s="106" t="e">
        <f t="shared" si="6"/>
        <v>#DIV/0!</v>
      </c>
      <c r="CC16" s="106" t="e">
        <f t="shared" si="7"/>
        <v>#DIV/0!</v>
      </c>
      <c r="CD16" s="106" t="e">
        <f t="shared" si="8"/>
        <v>#DIV/0!</v>
      </c>
      <c r="CE16" s="106" t="e">
        <f t="shared" si="9"/>
        <v>#DIV/0!</v>
      </c>
      <c r="CF16" s="105"/>
      <c r="CG16" s="107">
        <f t="shared" si="29"/>
        <v>0</v>
      </c>
      <c r="CH16" s="107">
        <f t="shared" si="10"/>
        <v>0</v>
      </c>
      <c r="CI16" s="107">
        <f t="shared" si="11"/>
        <v>0</v>
      </c>
      <c r="CJ16" s="107">
        <f t="shared" si="12"/>
        <v>0</v>
      </c>
      <c r="CK16" s="107">
        <f t="shared" si="13"/>
        <v>0</v>
      </c>
      <c r="CL16" s="105"/>
      <c r="CM16" s="106" t="e">
        <f t="shared" si="14"/>
        <v>#DIV/0!</v>
      </c>
      <c r="CN16" s="106" t="e">
        <f t="shared" si="15"/>
        <v>#DIV/0!</v>
      </c>
      <c r="CO16" s="106" t="e">
        <f t="shared" si="16"/>
        <v>#DIV/0!</v>
      </c>
      <c r="CP16" s="106" t="e">
        <f t="shared" si="17"/>
        <v>#DIV/0!</v>
      </c>
      <c r="CQ16" s="106" t="e">
        <f t="shared" si="18"/>
        <v>#DIV/0!</v>
      </c>
      <c r="CR16" s="105"/>
      <c r="CS16" s="106" t="e">
        <f t="shared" si="19"/>
        <v>#DIV/0!</v>
      </c>
      <c r="CT16" s="106" t="e">
        <f t="shared" si="20"/>
        <v>#DIV/0!</v>
      </c>
      <c r="CU16" s="106" t="e">
        <f t="shared" si="21"/>
        <v>#DIV/0!</v>
      </c>
      <c r="CV16" s="106" t="e">
        <f t="shared" si="22"/>
        <v>#DIV/0!</v>
      </c>
      <c r="CW16" s="106" t="e">
        <f t="shared" si="23"/>
        <v>#DIV/0!</v>
      </c>
      <c r="CX16" s="105"/>
      <c r="CY16" s="107" t="e">
        <f t="shared" si="24"/>
        <v>#DIV/0!</v>
      </c>
      <c r="CZ16" s="107" t="e">
        <f t="shared" si="25"/>
        <v>#DIV/0!</v>
      </c>
      <c r="DA16" s="107" t="e">
        <f t="shared" si="26"/>
        <v>#DIV/0!</v>
      </c>
      <c r="DB16" s="107" t="e">
        <f t="shared" si="27"/>
        <v>#DIV/0!</v>
      </c>
      <c r="DC16" s="107" t="e">
        <f t="shared" si="28"/>
        <v>#DIV/0!</v>
      </c>
      <c r="DD16" s="45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</row>
    <row r="17" spans="1:167" ht="15" x14ac:dyDescent="0.25">
      <c r="A17" s="115" t="s">
        <v>77</v>
      </c>
      <c r="B17" s="172"/>
      <c r="C17" s="175"/>
      <c r="D17" s="173"/>
      <c r="E17" s="126"/>
      <c r="F17" s="121"/>
      <c r="G17" s="120"/>
      <c r="H17" s="122"/>
      <c r="I17" s="123"/>
      <c r="J17" s="124"/>
      <c r="K17" s="125"/>
      <c r="L17" s="127"/>
      <c r="M17" s="126"/>
      <c r="N17" s="121"/>
      <c r="O17" s="120"/>
      <c r="P17" s="122"/>
      <c r="Q17" s="123"/>
      <c r="R17" s="124"/>
      <c r="S17" s="125"/>
      <c r="T17" s="127"/>
      <c r="U17" s="126"/>
      <c r="V17" s="121"/>
      <c r="W17" s="120"/>
      <c r="X17" s="122"/>
      <c r="Y17" s="123"/>
      <c r="Z17" s="124"/>
      <c r="AA17" s="125"/>
      <c r="AB17" s="127"/>
      <c r="AC17" s="126"/>
      <c r="AD17" s="121"/>
      <c r="AE17" s="120"/>
      <c r="AF17" s="122"/>
      <c r="AG17" s="123"/>
      <c r="AH17" s="124"/>
      <c r="AI17" s="125"/>
      <c r="AJ17" s="127"/>
      <c r="AK17" s="126"/>
      <c r="AL17" s="121"/>
      <c r="AM17" s="120"/>
      <c r="AN17" s="122"/>
      <c r="AO17" s="123"/>
      <c r="AP17" s="124"/>
      <c r="AQ17" s="125"/>
      <c r="AR17" s="127"/>
      <c r="AS17" s="132">
        <f t="shared" si="0"/>
        <v>0</v>
      </c>
      <c r="AT17" s="129">
        <f t="shared" si="1"/>
        <v>0</v>
      </c>
      <c r="AU17" s="129">
        <f t="shared" si="2"/>
        <v>0</v>
      </c>
      <c r="AV17" s="129">
        <f t="shared" si="3"/>
        <v>0</v>
      </c>
      <c r="AW17" s="129">
        <f t="shared" si="4"/>
        <v>0</v>
      </c>
      <c r="AX17" s="131"/>
      <c r="AY17" s="14"/>
      <c r="AZ17" s="185"/>
      <c r="BA17" s="179"/>
      <c r="BB17" s="180"/>
      <c r="BC17" s="181"/>
      <c r="BD17" s="173"/>
      <c r="BE17" s="186"/>
      <c r="BF17" s="182"/>
      <c r="BG17" s="183"/>
      <c r="BH17" s="184"/>
      <c r="BI17" s="160"/>
      <c r="BJ17" s="109"/>
      <c r="BK17" s="195"/>
      <c r="BL17" s="193"/>
      <c r="BM17" s="109"/>
      <c r="BN17" s="200"/>
      <c r="BO17" s="197"/>
      <c r="BP17" s="109"/>
      <c r="BQ17" s="200"/>
      <c r="BR17" s="197"/>
      <c r="BS17" s="109"/>
      <c r="BT17" s="206"/>
      <c r="BU17" s="211"/>
      <c r="BV17" s="157"/>
      <c r="BW17" s="211"/>
      <c r="BX17" s="160"/>
      <c r="BY17" s="14"/>
      <c r="BZ17" s="45"/>
      <c r="CA17" s="106" t="e">
        <f t="shared" si="5"/>
        <v>#DIV/0!</v>
      </c>
      <c r="CB17" s="106" t="e">
        <f t="shared" si="6"/>
        <v>#DIV/0!</v>
      </c>
      <c r="CC17" s="106" t="e">
        <f t="shared" si="7"/>
        <v>#DIV/0!</v>
      </c>
      <c r="CD17" s="106" t="e">
        <f t="shared" si="8"/>
        <v>#DIV/0!</v>
      </c>
      <c r="CE17" s="106" t="e">
        <f t="shared" si="9"/>
        <v>#DIV/0!</v>
      </c>
      <c r="CF17" s="105"/>
      <c r="CG17" s="107">
        <f t="shared" si="29"/>
        <v>0</v>
      </c>
      <c r="CH17" s="107">
        <f t="shared" si="10"/>
        <v>0</v>
      </c>
      <c r="CI17" s="107">
        <f t="shared" si="11"/>
        <v>0</v>
      </c>
      <c r="CJ17" s="107">
        <f t="shared" si="12"/>
        <v>0</v>
      </c>
      <c r="CK17" s="107">
        <f t="shared" si="13"/>
        <v>0</v>
      </c>
      <c r="CL17" s="105"/>
      <c r="CM17" s="106" t="e">
        <f t="shared" si="14"/>
        <v>#DIV/0!</v>
      </c>
      <c r="CN17" s="106" t="e">
        <f t="shared" si="15"/>
        <v>#DIV/0!</v>
      </c>
      <c r="CO17" s="106" t="e">
        <f t="shared" si="16"/>
        <v>#DIV/0!</v>
      </c>
      <c r="CP17" s="106" t="e">
        <f t="shared" si="17"/>
        <v>#DIV/0!</v>
      </c>
      <c r="CQ17" s="106" t="e">
        <f t="shared" si="18"/>
        <v>#DIV/0!</v>
      </c>
      <c r="CR17" s="105"/>
      <c r="CS17" s="106" t="e">
        <f t="shared" si="19"/>
        <v>#DIV/0!</v>
      </c>
      <c r="CT17" s="106" t="e">
        <f t="shared" si="20"/>
        <v>#DIV/0!</v>
      </c>
      <c r="CU17" s="106" t="e">
        <f t="shared" si="21"/>
        <v>#DIV/0!</v>
      </c>
      <c r="CV17" s="106" t="e">
        <f t="shared" si="22"/>
        <v>#DIV/0!</v>
      </c>
      <c r="CW17" s="106" t="e">
        <f t="shared" si="23"/>
        <v>#DIV/0!</v>
      </c>
      <c r="CX17" s="105"/>
      <c r="CY17" s="107" t="e">
        <f t="shared" si="24"/>
        <v>#DIV/0!</v>
      </c>
      <c r="CZ17" s="107" t="e">
        <f t="shared" si="25"/>
        <v>#DIV/0!</v>
      </c>
      <c r="DA17" s="107" t="e">
        <f t="shared" si="26"/>
        <v>#DIV/0!</v>
      </c>
      <c r="DB17" s="107" t="e">
        <f t="shared" si="27"/>
        <v>#DIV/0!</v>
      </c>
      <c r="DC17" s="107" t="e">
        <f t="shared" si="28"/>
        <v>#DIV/0!</v>
      </c>
      <c r="DD17" s="45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</row>
    <row r="18" spans="1:167" ht="15" x14ac:dyDescent="0.25">
      <c r="A18" s="115" t="s">
        <v>78</v>
      </c>
      <c r="B18" s="172"/>
      <c r="C18" s="175"/>
      <c r="D18" s="173"/>
      <c r="E18" s="126"/>
      <c r="F18" s="121"/>
      <c r="G18" s="120"/>
      <c r="H18" s="122"/>
      <c r="I18" s="123"/>
      <c r="J18" s="124"/>
      <c r="K18" s="125"/>
      <c r="L18" s="127"/>
      <c r="M18" s="126"/>
      <c r="N18" s="121"/>
      <c r="O18" s="120"/>
      <c r="P18" s="122"/>
      <c r="Q18" s="123"/>
      <c r="R18" s="124"/>
      <c r="S18" s="125"/>
      <c r="T18" s="127"/>
      <c r="U18" s="126"/>
      <c r="V18" s="121"/>
      <c r="W18" s="120"/>
      <c r="X18" s="122"/>
      <c r="Y18" s="123"/>
      <c r="Z18" s="124"/>
      <c r="AA18" s="125"/>
      <c r="AB18" s="127"/>
      <c r="AC18" s="126"/>
      <c r="AD18" s="121"/>
      <c r="AE18" s="120"/>
      <c r="AF18" s="122"/>
      <c r="AG18" s="123"/>
      <c r="AH18" s="124"/>
      <c r="AI18" s="125"/>
      <c r="AJ18" s="127"/>
      <c r="AK18" s="126"/>
      <c r="AL18" s="121"/>
      <c r="AM18" s="120"/>
      <c r="AN18" s="122"/>
      <c r="AO18" s="123"/>
      <c r="AP18" s="124"/>
      <c r="AQ18" s="125"/>
      <c r="AR18" s="127"/>
      <c r="AS18" s="132">
        <f t="shared" si="0"/>
        <v>0</v>
      </c>
      <c r="AT18" s="129">
        <f t="shared" si="1"/>
        <v>0</v>
      </c>
      <c r="AU18" s="129">
        <f t="shared" si="2"/>
        <v>0</v>
      </c>
      <c r="AV18" s="129">
        <f t="shared" si="3"/>
        <v>0</v>
      </c>
      <c r="AW18" s="129">
        <f t="shared" si="4"/>
        <v>0</v>
      </c>
      <c r="AX18" s="131"/>
      <c r="AY18" s="14"/>
      <c r="AZ18" s="185"/>
      <c r="BA18" s="179"/>
      <c r="BB18" s="180"/>
      <c r="BC18" s="181"/>
      <c r="BD18" s="173"/>
      <c r="BE18" s="186"/>
      <c r="BF18" s="182"/>
      <c r="BG18" s="183"/>
      <c r="BH18" s="184"/>
      <c r="BI18" s="160"/>
      <c r="BJ18" s="109"/>
      <c r="BK18" s="195"/>
      <c r="BL18" s="193"/>
      <c r="BM18" s="109"/>
      <c r="BN18" s="200"/>
      <c r="BO18" s="197"/>
      <c r="BP18" s="109"/>
      <c r="BQ18" s="200"/>
      <c r="BR18" s="197"/>
      <c r="BS18" s="109"/>
      <c r="BT18" s="206"/>
      <c r="BU18" s="211"/>
      <c r="BV18" s="157"/>
      <c r="BW18" s="211"/>
      <c r="BX18" s="160"/>
      <c r="BY18" s="14"/>
      <c r="BZ18" s="45"/>
      <c r="CA18" s="106" t="e">
        <f t="shared" si="5"/>
        <v>#DIV/0!</v>
      </c>
      <c r="CB18" s="106" t="e">
        <f t="shared" si="6"/>
        <v>#DIV/0!</v>
      </c>
      <c r="CC18" s="106" t="e">
        <f t="shared" si="7"/>
        <v>#DIV/0!</v>
      </c>
      <c r="CD18" s="106" t="e">
        <f t="shared" si="8"/>
        <v>#DIV/0!</v>
      </c>
      <c r="CE18" s="106" t="e">
        <f t="shared" si="9"/>
        <v>#DIV/0!</v>
      </c>
      <c r="CF18" s="105"/>
      <c r="CG18" s="107">
        <f t="shared" si="29"/>
        <v>0</v>
      </c>
      <c r="CH18" s="107">
        <f t="shared" si="10"/>
        <v>0</v>
      </c>
      <c r="CI18" s="107">
        <f t="shared" si="11"/>
        <v>0</v>
      </c>
      <c r="CJ18" s="107">
        <f t="shared" si="12"/>
        <v>0</v>
      </c>
      <c r="CK18" s="107">
        <f t="shared" si="13"/>
        <v>0</v>
      </c>
      <c r="CL18" s="105"/>
      <c r="CM18" s="106" t="e">
        <f t="shared" si="14"/>
        <v>#DIV/0!</v>
      </c>
      <c r="CN18" s="106" t="e">
        <f t="shared" si="15"/>
        <v>#DIV/0!</v>
      </c>
      <c r="CO18" s="106" t="e">
        <f t="shared" si="16"/>
        <v>#DIV/0!</v>
      </c>
      <c r="CP18" s="106" t="e">
        <f t="shared" si="17"/>
        <v>#DIV/0!</v>
      </c>
      <c r="CQ18" s="106" t="e">
        <f t="shared" si="18"/>
        <v>#DIV/0!</v>
      </c>
      <c r="CR18" s="105"/>
      <c r="CS18" s="106" t="e">
        <f t="shared" si="19"/>
        <v>#DIV/0!</v>
      </c>
      <c r="CT18" s="106" t="e">
        <f t="shared" si="20"/>
        <v>#DIV/0!</v>
      </c>
      <c r="CU18" s="106" t="e">
        <f t="shared" si="21"/>
        <v>#DIV/0!</v>
      </c>
      <c r="CV18" s="106" t="e">
        <f t="shared" si="22"/>
        <v>#DIV/0!</v>
      </c>
      <c r="CW18" s="106" t="e">
        <f t="shared" si="23"/>
        <v>#DIV/0!</v>
      </c>
      <c r="CX18" s="105"/>
      <c r="CY18" s="107" t="e">
        <f t="shared" si="24"/>
        <v>#DIV/0!</v>
      </c>
      <c r="CZ18" s="107" t="e">
        <f t="shared" si="25"/>
        <v>#DIV/0!</v>
      </c>
      <c r="DA18" s="107" t="e">
        <f t="shared" si="26"/>
        <v>#DIV/0!</v>
      </c>
      <c r="DB18" s="107" t="e">
        <f t="shared" si="27"/>
        <v>#DIV/0!</v>
      </c>
      <c r="DC18" s="107" t="e">
        <f t="shared" si="28"/>
        <v>#DIV/0!</v>
      </c>
      <c r="DD18" s="45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</row>
    <row r="19" spans="1:167" ht="15" x14ac:dyDescent="0.25">
      <c r="A19" s="115" t="s">
        <v>79</v>
      </c>
      <c r="B19" s="172"/>
      <c r="C19" s="175"/>
      <c r="D19" s="173"/>
      <c r="E19" s="126"/>
      <c r="F19" s="121"/>
      <c r="G19" s="120"/>
      <c r="H19" s="122"/>
      <c r="I19" s="123"/>
      <c r="J19" s="124"/>
      <c r="K19" s="125"/>
      <c r="L19" s="127"/>
      <c r="M19" s="126"/>
      <c r="N19" s="121"/>
      <c r="O19" s="120"/>
      <c r="P19" s="122"/>
      <c r="Q19" s="123"/>
      <c r="R19" s="124"/>
      <c r="S19" s="125"/>
      <c r="T19" s="127"/>
      <c r="U19" s="126"/>
      <c r="V19" s="121"/>
      <c r="W19" s="120"/>
      <c r="X19" s="122"/>
      <c r="Y19" s="123"/>
      <c r="Z19" s="124"/>
      <c r="AA19" s="125"/>
      <c r="AB19" s="127"/>
      <c r="AC19" s="126"/>
      <c r="AD19" s="121"/>
      <c r="AE19" s="120"/>
      <c r="AF19" s="122"/>
      <c r="AG19" s="123"/>
      <c r="AH19" s="124"/>
      <c r="AI19" s="125"/>
      <c r="AJ19" s="127"/>
      <c r="AK19" s="126"/>
      <c r="AL19" s="121"/>
      <c r="AM19" s="120"/>
      <c r="AN19" s="122"/>
      <c r="AO19" s="123"/>
      <c r="AP19" s="124"/>
      <c r="AQ19" s="125"/>
      <c r="AR19" s="127"/>
      <c r="AS19" s="132">
        <f t="shared" si="0"/>
        <v>0</v>
      </c>
      <c r="AT19" s="129">
        <f t="shared" si="1"/>
        <v>0</v>
      </c>
      <c r="AU19" s="129">
        <f t="shared" si="2"/>
        <v>0</v>
      </c>
      <c r="AV19" s="129">
        <f t="shared" si="3"/>
        <v>0</v>
      </c>
      <c r="AW19" s="129">
        <f t="shared" si="4"/>
        <v>0</v>
      </c>
      <c r="AX19" s="131"/>
      <c r="AY19" s="14"/>
      <c r="AZ19" s="185"/>
      <c r="BA19" s="179"/>
      <c r="BB19" s="180"/>
      <c r="BC19" s="181"/>
      <c r="BD19" s="173"/>
      <c r="BE19" s="186"/>
      <c r="BF19" s="182"/>
      <c r="BG19" s="183"/>
      <c r="BH19" s="184"/>
      <c r="BI19" s="160"/>
      <c r="BJ19" s="109"/>
      <c r="BK19" s="195"/>
      <c r="BL19" s="193"/>
      <c r="BM19" s="109"/>
      <c r="BN19" s="200"/>
      <c r="BO19" s="197"/>
      <c r="BP19" s="109"/>
      <c r="BQ19" s="200"/>
      <c r="BR19" s="197"/>
      <c r="BS19" s="109"/>
      <c r="BT19" s="206"/>
      <c r="BU19" s="211"/>
      <c r="BV19" s="157"/>
      <c r="BW19" s="211"/>
      <c r="BX19" s="160"/>
      <c r="BY19" s="14"/>
      <c r="BZ19" s="45"/>
      <c r="CA19" s="106" t="e">
        <f t="shared" si="5"/>
        <v>#DIV/0!</v>
      </c>
      <c r="CB19" s="106" t="e">
        <f t="shared" si="6"/>
        <v>#DIV/0!</v>
      </c>
      <c r="CC19" s="106" t="e">
        <f t="shared" si="7"/>
        <v>#DIV/0!</v>
      </c>
      <c r="CD19" s="106" t="e">
        <f t="shared" si="8"/>
        <v>#DIV/0!</v>
      </c>
      <c r="CE19" s="106" t="e">
        <f t="shared" si="9"/>
        <v>#DIV/0!</v>
      </c>
      <c r="CF19" s="105"/>
      <c r="CG19" s="107">
        <f t="shared" si="29"/>
        <v>0</v>
      </c>
      <c r="CH19" s="107">
        <f t="shared" si="10"/>
        <v>0</v>
      </c>
      <c r="CI19" s="107">
        <f t="shared" si="11"/>
        <v>0</v>
      </c>
      <c r="CJ19" s="107">
        <f t="shared" si="12"/>
        <v>0</v>
      </c>
      <c r="CK19" s="107">
        <f t="shared" si="13"/>
        <v>0</v>
      </c>
      <c r="CL19" s="105"/>
      <c r="CM19" s="106" t="e">
        <f t="shared" si="14"/>
        <v>#DIV/0!</v>
      </c>
      <c r="CN19" s="106" t="e">
        <f t="shared" si="15"/>
        <v>#DIV/0!</v>
      </c>
      <c r="CO19" s="106" t="e">
        <f t="shared" si="16"/>
        <v>#DIV/0!</v>
      </c>
      <c r="CP19" s="106" t="e">
        <f t="shared" si="17"/>
        <v>#DIV/0!</v>
      </c>
      <c r="CQ19" s="106" t="e">
        <f t="shared" si="18"/>
        <v>#DIV/0!</v>
      </c>
      <c r="CR19" s="105"/>
      <c r="CS19" s="106" t="e">
        <f t="shared" si="19"/>
        <v>#DIV/0!</v>
      </c>
      <c r="CT19" s="106" t="e">
        <f t="shared" si="20"/>
        <v>#DIV/0!</v>
      </c>
      <c r="CU19" s="106" t="e">
        <f t="shared" si="21"/>
        <v>#DIV/0!</v>
      </c>
      <c r="CV19" s="106" t="e">
        <f t="shared" si="22"/>
        <v>#DIV/0!</v>
      </c>
      <c r="CW19" s="106" t="e">
        <f t="shared" si="23"/>
        <v>#DIV/0!</v>
      </c>
      <c r="CX19" s="105"/>
      <c r="CY19" s="107" t="e">
        <f t="shared" si="24"/>
        <v>#DIV/0!</v>
      </c>
      <c r="CZ19" s="107" t="e">
        <f t="shared" si="25"/>
        <v>#DIV/0!</v>
      </c>
      <c r="DA19" s="107" t="e">
        <f t="shared" si="26"/>
        <v>#DIV/0!</v>
      </c>
      <c r="DB19" s="107" t="e">
        <f t="shared" si="27"/>
        <v>#DIV/0!</v>
      </c>
      <c r="DC19" s="107" t="e">
        <f t="shared" si="28"/>
        <v>#DIV/0!</v>
      </c>
      <c r="DD19" s="45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</row>
    <row r="20" spans="1:167" ht="15" x14ac:dyDescent="0.25">
      <c r="A20" s="115" t="s">
        <v>80</v>
      </c>
      <c r="B20" s="172"/>
      <c r="C20" s="175"/>
      <c r="D20" s="173"/>
      <c r="E20" s="126"/>
      <c r="F20" s="121"/>
      <c r="G20" s="120"/>
      <c r="H20" s="122"/>
      <c r="I20" s="123"/>
      <c r="J20" s="124"/>
      <c r="K20" s="125"/>
      <c r="L20" s="127"/>
      <c r="M20" s="126"/>
      <c r="N20" s="121"/>
      <c r="O20" s="120"/>
      <c r="P20" s="122"/>
      <c r="Q20" s="123"/>
      <c r="R20" s="124"/>
      <c r="S20" s="125"/>
      <c r="T20" s="127"/>
      <c r="U20" s="126"/>
      <c r="V20" s="121"/>
      <c r="W20" s="120"/>
      <c r="X20" s="122"/>
      <c r="Y20" s="123"/>
      <c r="Z20" s="124"/>
      <c r="AA20" s="125"/>
      <c r="AB20" s="127"/>
      <c r="AC20" s="126"/>
      <c r="AD20" s="121"/>
      <c r="AE20" s="120"/>
      <c r="AF20" s="122"/>
      <c r="AG20" s="123"/>
      <c r="AH20" s="124"/>
      <c r="AI20" s="125"/>
      <c r="AJ20" s="127"/>
      <c r="AK20" s="126"/>
      <c r="AL20" s="121"/>
      <c r="AM20" s="120"/>
      <c r="AN20" s="122"/>
      <c r="AO20" s="123"/>
      <c r="AP20" s="124"/>
      <c r="AQ20" s="125"/>
      <c r="AR20" s="127"/>
      <c r="AS20" s="132">
        <f t="shared" si="0"/>
        <v>0</v>
      </c>
      <c r="AT20" s="129">
        <f t="shared" si="1"/>
        <v>0</v>
      </c>
      <c r="AU20" s="129">
        <f t="shared" si="2"/>
        <v>0</v>
      </c>
      <c r="AV20" s="129">
        <f t="shared" si="3"/>
        <v>0</v>
      </c>
      <c r="AW20" s="129">
        <f t="shared" si="4"/>
        <v>0</v>
      </c>
      <c r="AX20" s="131"/>
      <c r="AY20" s="14"/>
      <c r="AZ20" s="185"/>
      <c r="BA20" s="179"/>
      <c r="BB20" s="180"/>
      <c r="BC20" s="181"/>
      <c r="BD20" s="173"/>
      <c r="BE20" s="186"/>
      <c r="BF20" s="182"/>
      <c r="BG20" s="183"/>
      <c r="BH20" s="184"/>
      <c r="BI20" s="160"/>
      <c r="BJ20" s="109"/>
      <c r="BK20" s="195"/>
      <c r="BL20" s="193"/>
      <c r="BM20" s="109"/>
      <c r="BN20" s="200"/>
      <c r="BO20" s="197"/>
      <c r="BP20" s="109"/>
      <c r="BQ20" s="200"/>
      <c r="BR20" s="197"/>
      <c r="BS20" s="109"/>
      <c r="BT20" s="206"/>
      <c r="BU20" s="211"/>
      <c r="BV20" s="157"/>
      <c r="BW20" s="211"/>
      <c r="BX20" s="160"/>
      <c r="BY20" s="14"/>
      <c r="BZ20" s="45"/>
      <c r="CA20" s="106" t="e">
        <f t="shared" si="5"/>
        <v>#DIV/0!</v>
      </c>
      <c r="CB20" s="106" t="e">
        <f t="shared" si="6"/>
        <v>#DIV/0!</v>
      </c>
      <c r="CC20" s="106" t="e">
        <f t="shared" si="7"/>
        <v>#DIV/0!</v>
      </c>
      <c r="CD20" s="106" t="e">
        <f t="shared" si="8"/>
        <v>#DIV/0!</v>
      </c>
      <c r="CE20" s="106" t="e">
        <f t="shared" si="9"/>
        <v>#DIV/0!</v>
      </c>
      <c r="CF20" s="105"/>
      <c r="CG20" s="107">
        <f t="shared" si="29"/>
        <v>0</v>
      </c>
      <c r="CH20" s="107">
        <f t="shared" si="10"/>
        <v>0</v>
      </c>
      <c r="CI20" s="107">
        <f t="shared" si="11"/>
        <v>0</v>
      </c>
      <c r="CJ20" s="107">
        <f t="shared" si="12"/>
        <v>0</v>
      </c>
      <c r="CK20" s="107">
        <f t="shared" si="13"/>
        <v>0</v>
      </c>
      <c r="CL20" s="105"/>
      <c r="CM20" s="106" t="e">
        <f t="shared" si="14"/>
        <v>#DIV/0!</v>
      </c>
      <c r="CN20" s="106" t="e">
        <f t="shared" si="15"/>
        <v>#DIV/0!</v>
      </c>
      <c r="CO20" s="106" t="e">
        <f t="shared" si="16"/>
        <v>#DIV/0!</v>
      </c>
      <c r="CP20" s="106" t="e">
        <f t="shared" si="17"/>
        <v>#DIV/0!</v>
      </c>
      <c r="CQ20" s="106" t="e">
        <f t="shared" si="18"/>
        <v>#DIV/0!</v>
      </c>
      <c r="CR20" s="105"/>
      <c r="CS20" s="106" t="e">
        <f t="shared" si="19"/>
        <v>#DIV/0!</v>
      </c>
      <c r="CT20" s="106" t="e">
        <f t="shared" si="20"/>
        <v>#DIV/0!</v>
      </c>
      <c r="CU20" s="106" t="e">
        <f t="shared" si="21"/>
        <v>#DIV/0!</v>
      </c>
      <c r="CV20" s="106" t="e">
        <f t="shared" si="22"/>
        <v>#DIV/0!</v>
      </c>
      <c r="CW20" s="106" t="e">
        <f t="shared" si="23"/>
        <v>#DIV/0!</v>
      </c>
      <c r="CX20" s="105"/>
      <c r="CY20" s="107" t="e">
        <f t="shared" si="24"/>
        <v>#DIV/0!</v>
      </c>
      <c r="CZ20" s="107" t="e">
        <f t="shared" si="25"/>
        <v>#DIV/0!</v>
      </c>
      <c r="DA20" s="107" t="e">
        <f t="shared" si="26"/>
        <v>#DIV/0!</v>
      </c>
      <c r="DB20" s="107" t="e">
        <f t="shared" si="27"/>
        <v>#DIV/0!</v>
      </c>
      <c r="DC20" s="107" t="e">
        <f t="shared" si="28"/>
        <v>#DIV/0!</v>
      </c>
      <c r="DD20" s="45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</row>
    <row r="21" spans="1:167" ht="15" x14ac:dyDescent="0.25">
      <c r="A21" s="115" t="s">
        <v>81</v>
      </c>
      <c r="B21" s="172"/>
      <c r="C21" s="175"/>
      <c r="D21" s="173"/>
      <c r="E21" s="126"/>
      <c r="F21" s="121"/>
      <c r="G21" s="120"/>
      <c r="H21" s="122"/>
      <c r="I21" s="123"/>
      <c r="J21" s="124"/>
      <c r="K21" s="125"/>
      <c r="L21" s="127"/>
      <c r="M21" s="126"/>
      <c r="N21" s="121"/>
      <c r="O21" s="120"/>
      <c r="P21" s="122"/>
      <c r="Q21" s="123"/>
      <c r="R21" s="124"/>
      <c r="S21" s="125"/>
      <c r="T21" s="127"/>
      <c r="U21" s="126"/>
      <c r="V21" s="121"/>
      <c r="W21" s="120"/>
      <c r="X21" s="122"/>
      <c r="Y21" s="123"/>
      <c r="Z21" s="124"/>
      <c r="AA21" s="125"/>
      <c r="AB21" s="127"/>
      <c r="AC21" s="126"/>
      <c r="AD21" s="121"/>
      <c r="AE21" s="120"/>
      <c r="AF21" s="122"/>
      <c r="AG21" s="123"/>
      <c r="AH21" s="124"/>
      <c r="AI21" s="125"/>
      <c r="AJ21" s="127"/>
      <c r="AK21" s="126"/>
      <c r="AL21" s="121"/>
      <c r="AM21" s="120"/>
      <c r="AN21" s="122"/>
      <c r="AO21" s="123"/>
      <c r="AP21" s="124"/>
      <c r="AQ21" s="125"/>
      <c r="AR21" s="127"/>
      <c r="AS21" s="132">
        <f t="shared" si="0"/>
        <v>0</v>
      </c>
      <c r="AT21" s="129">
        <f t="shared" si="1"/>
        <v>0</v>
      </c>
      <c r="AU21" s="129">
        <f t="shared" si="2"/>
        <v>0</v>
      </c>
      <c r="AV21" s="129">
        <f t="shared" si="3"/>
        <v>0</v>
      </c>
      <c r="AW21" s="129">
        <f t="shared" si="4"/>
        <v>0</v>
      </c>
      <c r="AX21" s="131"/>
      <c r="AY21" s="14"/>
      <c r="AZ21" s="185"/>
      <c r="BA21" s="179"/>
      <c r="BB21" s="180"/>
      <c r="BC21" s="181"/>
      <c r="BD21" s="173"/>
      <c r="BE21" s="186"/>
      <c r="BF21" s="182"/>
      <c r="BG21" s="183"/>
      <c r="BH21" s="184"/>
      <c r="BI21" s="160"/>
      <c r="BJ21" s="109"/>
      <c r="BK21" s="195"/>
      <c r="BL21" s="193"/>
      <c r="BM21" s="109"/>
      <c r="BN21" s="200"/>
      <c r="BO21" s="197"/>
      <c r="BP21" s="109"/>
      <c r="BQ21" s="200"/>
      <c r="BR21" s="197"/>
      <c r="BS21" s="109"/>
      <c r="BT21" s="206"/>
      <c r="BU21" s="211"/>
      <c r="BV21" s="157"/>
      <c r="BW21" s="211"/>
      <c r="BX21" s="160"/>
      <c r="BY21" s="14"/>
      <c r="BZ21" s="45"/>
      <c r="CA21" s="106" t="e">
        <f t="shared" si="5"/>
        <v>#DIV/0!</v>
      </c>
      <c r="CB21" s="106" t="e">
        <f t="shared" si="6"/>
        <v>#DIV/0!</v>
      </c>
      <c r="CC21" s="106" t="e">
        <f t="shared" si="7"/>
        <v>#DIV/0!</v>
      </c>
      <c r="CD21" s="106" t="e">
        <f t="shared" si="8"/>
        <v>#DIV/0!</v>
      </c>
      <c r="CE21" s="106" t="e">
        <f t="shared" si="9"/>
        <v>#DIV/0!</v>
      </c>
      <c r="CF21" s="105"/>
      <c r="CG21" s="107">
        <f t="shared" si="29"/>
        <v>0</v>
      </c>
      <c r="CH21" s="107">
        <f t="shared" si="10"/>
        <v>0</v>
      </c>
      <c r="CI21" s="107">
        <f t="shared" si="11"/>
        <v>0</v>
      </c>
      <c r="CJ21" s="107">
        <f t="shared" si="12"/>
        <v>0</v>
      </c>
      <c r="CK21" s="107">
        <f t="shared" si="13"/>
        <v>0</v>
      </c>
      <c r="CL21" s="105"/>
      <c r="CM21" s="106" t="e">
        <f t="shared" si="14"/>
        <v>#DIV/0!</v>
      </c>
      <c r="CN21" s="106" t="e">
        <f t="shared" si="15"/>
        <v>#DIV/0!</v>
      </c>
      <c r="CO21" s="106" t="e">
        <f t="shared" si="16"/>
        <v>#DIV/0!</v>
      </c>
      <c r="CP21" s="106" t="e">
        <f t="shared" si="17"/>
        <v>#DIV/0!</v>
      </c>
      <c r="CQ21" s="106" t="e">
        <f t="shared" si="18"/>
        <v>#DIV/0!</v>
      </c>
      <c r="CR21" s="105"/>
      <c r="CS21" s="106" t="e">
        <f t="shared" si="19"/>
        <v>#DIV/0!</v>
      </c>
      <c r="CT21" s="106" t="e">
        <f t="shared" si="20"/>
        <v>#DIV/0!</v>
      </c>
      <c r="CU21" s="106" t="e">
        <f t="shared" si="21"/>
        <v>#DIV/0!</v>
      </c>
      <c r="CV21" s="106" t="e">
        <f t="shared" si="22"/>
        <v>#DIV/0!</v>
      </c>
      <c r="CW21" s="106" t="e">
        <f t="shared" si="23"/>
        <v>#DIV/0!</v>
      </c>
      <c r="CX21" s="105"/>
      <c r="CY21" s="107" t="e">
        <f t="shared" si="24"/>
        <v>#DIV/0!</v>
      </c>
      <c r="CZ21" s="107" t="e">
        <f t="shared" si="25"/>
        <v>#DIV/0!</v>
      </c>
      <c r="DA21" s="107" t="e">
        <f t="shared" si="26"/>
        <v>#DIV/0!</v>
      </c>
      <c r="DB21" s="107" t="e">
        <f t="shared" si="27"/>
        <v>#DIV/0!</v>
      </c>
      <c r="DC21" s="107" t="e">
        <f t="shared" si="28"/>
        <v>#DIV/0!</v>
      </c>
      <c r="DD21" s="45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spans="1:167" ht="15" x14ac:dyDescent="0.25">
      <c r="A22" s="115" t="s">
        <v>82</v>
      </c>
      <c r="B22" s="172"/>
      <c r="C22" s="175"/>
      <c r="D22" s="173"/>
      <c r="E22" s="126"/>
      <c r="F22" s="121"/>
      <c r="G22" s="120"/>
      <c r="H22" s="122"/>
      <c r="I22" s="123"/>
      <c r="J22" s="124"/>
      <c r="K22" s="125"/>
      <c r="L22" s="127"/>
      <c r="M22" s="126"/>
      <c r="N22" s="121"/>
      <c r="O22" s="120"/>
      <c r="P22" s="122"/>
      <c r="Q22" s="123"/>
      <c r="R22" s="124"/>
      <c r="S22" s="125"/>
      <c r="T22" s="127"/>
      <c r="U22" s="126"/>
      <c r="V22" s="121"/>
      <c r="W22" s="120"/>
      <c r="X22" s="122"/>
      <c r="Y22" s="123"/>
      <c r="Z22" s="124"/>
      <c r="AA22" s="125"/>
      <c r="AB22" s="127"/>
      <c r="AC22" s="126"/>
      <c r="AD22" s="121"/>
      <c r="AE22" s="120"/>
      <c r="AF22" s="122"/>
      <c r="AG22" s="123"/>
      <c r="AH22" s="124"/>
      <c r="AI22" s="125"/>
      <c r="AJ22" s="127"/>
      <c r="AK22" s="126"/>
      <c r="AL22" s="121"/>
      <c r="AM22" s="120"/>
      <c r="AN22" s="122"/>
      <c r="AO22" s="123"/>
      <c r="AP22" s="124"/>
      <c r="AQ22" s="125"/>
      <c r="AR22" s="127"/>
      <c r="AS22" s="132">
        <f t="shared" si="0"/>
        <v>0</v>
      </c>
      <c r="AT22" s="129">
        <f t="shared" si="1"/>
        <v>0</v>
      </c>
      <c r="AU22" s="129">
        <f t="shared" si="2"/>
        <v>0</v>
      </c>
      <c r="AV22" s="129">
        <f t="shared" si="3"/>
        <v>0</v>
      </c>
      <c r="AW22" s="129">
        <f t="shared" si="4"/>
        <v>0</v>
      </c>
      <c r="AX22" s="131"/>
      <c r="AY22" s="14"/>
      <c r="AZ22" s="185"/>
      <c r="BA22" s="179"/>
      <c r="BB22" s="180"/>
      <c r="BC22" s="181"/>
      <c r="BD22" s="173"/>
      <c r="BE22" s="186"/>
      <c r="BF22" s="182"/>
      <c r="BG22" s="183"/>
      <c r="BH22" s="184"/>
      <c r="BI22" s="160"/>
      <c r="BJ22" s="109"/>
      <c r="BK22" s="195"/>
      <c r="BL22" s="193"/>
      <c r="BM22" s="109"/>
      <c r="BN22" s="200"/>
      <c r="BO22" s="197"/>
      <c r="BP22" s="109"/>
      <c r="BQ22" s="200"/>
      <c r="BR22" s="197"/>
      <c r="BS22" s="109"/>
      <c r="BT22" s="206"/>
      <c r="BU22" s="211"/>
      <c r="BV22" s="157"/>
      <c r="BW22" s="211"/>
      <c r="BX22" s="160"/>
      <c r="BY22" s="14"/>
      <c r="BZ22" s="45"/>
      <c r="CA22" s="106" t="e">
        <f t="shared" si="5"/>
        <v>#DIV/0!</v>
      </c>
      <c r="CB22" s="106" t="e">
        <f t="shared" si="6"/>
        <v>#DIV/0!</v>
      </c>
      <c r="CC22" s="106" t="e">
        <f t="shared" si="7"/>
        <v>#DIV/0!</v>
      </c>
      <c r="CD22" s="106" t="e">
        <f t="shared" si="8"/>
        <v>#DIV/0!</v>
      </c>
      <c r="CE22" s="106" t="e">
        <f t="shared" si="9"/>
        <v>#DIV/0!</v>
      </c>
      <c r="CF22" s="105"/>
      <c r="CG22" s="107">
        <f t="shared" si="29"/>
        <v>0</v>
      </c>
      <c r="CH22" s="107">
        <f t="shared" si="10"/>
        <v>0</v>
      </c>
      <c r="CI22" s="107">
        <f t="shared" si="11"/>
        <v>0</v>
      </c>
      <c r="CJ22" s="107">
        <f t="shared" si="12"/>
        <v>0</v>
      </c>
      <c r="CK22" s="107">
        <f t="shared" si="13"/>
        <v>0</v>
      </c>
      <c r="CL22" s="105"/>
      <c r="CM22" s="106" t="e">
        <f t="shared" si="14"/>
        <v>#DIV/0!</v>
      </c>
      <c r="CN22" s="106" t="e">
        <f t="shared" si="15"/>
        <v>#DIV/0!</v>
      </c>
      <c r="CO22" s="106" t="e">
        <f t="shared" si="16"/>
        <v>#DIV/0!</v>
      </c>
      <c r="CP22" s="106" t="e">
        <f t="shared" si="17"/>
        <v>#DIV/0!</v>
      </c>
      <c r="CQ22" s="106" t="e">
        <f t="shared" si="18"/>
        <v>#DIV/0!</v>
      </c>
      <c r="CR22" s="105"/>
      <c r="CS22" s="106" t="e">
        <f t="shared" si="19"/>
        <v>#DIV/0!</v>
      </c>
      <c r="CT22" s="106" t="e">
        <f t="shared" si="20"/>
        <v>#DIV/0!</v>
      </c>
      <c r="CU22" s="106" t="e">
        <f t="shared" si="21"/>
        <v>#DIV/0!</v>
      </c>
      <c r="CV22" s="106" t="e">
        <f t="shared" si="22"/>
        <v>#DIV/0!</v>
      </c>
      <c r="CW22" s="106" t="e">
        <f t="shared" si="23"/>
        <v>#DIV/0!</v>
      </c>
      <c r="CX22" s="105"/>
      <c r="CY22" s="107" t="e">
        <f t="shared" si="24"/>
        <v>#DIV/0!</v>
      </c>
      <c r="CZ22" s="107" t="e">
        <f t="shared" si="25"/>
        <v>#DIV/0!</v>
      </c>
      <c r="DA22" s="107" t="e">
        <f t="shared" si="26"/>
        <v>#DIV/0!</v>
      </c>
      <c r="DB22" s="107" t="e">
        <f t="shared" si="27"/>
        <v>#DIV/0!</v>
      </c>
      <c r="DC22" s="107" t="e">
        <f t="shared" si="28"/>
        <v>#DIV/0!</v>
      </c>
      <c r="DD22" s="45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spans="1:167" ht="15" x14ac:dyDescent="0.25">
      <c r="A23" s="115" t="s">
        <v>83</v>
      </c>
      <c r="B23" s="172"/>
      <c r="C23" s="175"/>
      <c r="D23" s="173"/>
      <c r="E23" s="126"/>
      <c r="F23" s="121"/>
      <c r="G23" s="120"/>
      <c r="H23" s="122"/>
      <c r="I23" s="123"/>
      <c r="J23" s="124"/>
      <c r="K23" s="125"/>
      <c r="L23" s="127"/>
      <c r="M23" s="126"/>
      <c r="N23" s="121"/>
      <c r="O23" s="120"/>
      <c r="P23" s="122"/>
      <c r="Q23" s="123"/>
      <c r="R23" s="124"/>
      <c r="S23" s="125"/>
      <c r="T23" s="127"/>
      <c r="U23" s="126"/>
      <c r="V23" s="121"/>
      <c r="W23" s="120"/>
      <c r="X23" s="122"/>
      <c r="Y23" s="123"/>
      <c r="Z23" s="124"/>
      <c r="AA23" s="125"/>
      <c r="AB23" s="127"/>
      <c r="AC23" s="126"/>
      <c r="AD23" s="121"/>
      <c r="AE23" s="120"/>
      <c r="AF23" s="122"/>
      <c r="AG23" s="123"/>
      <c r="AH23" s="124"/>
      <c r="AI23" s="125"/>
      <c r="AJ23" s="127"/>
      <c r="AK23" s="126"/>
      <c r="AL23" s="121"/>
      <c r="AM23" s="120"/>
      <c r="AN23" s="122"/>
      <c r="AO23" s="123"/>
      <c r="AP23" s="124"/>
      <c r="AQ23" s="125"/>
      <c r="AR23" s="127"/>
      <c r="AS23" s="132">
        <f t="shared" si="0"/>
        <v>0</v>
      </c>
      <c r="AT23" s="129">
        <f t="shared" si="1"/>
        <v>0</v>
      </c>
      <c r="AU23" s="129">
        <f t="shared" si="2"/>
        <v>0</v>
      </c>
      <c r="AV23" s="129">
        <f t="shared" si="3"/>
        <v>0</v>
      </c>
      <c r="AW23" s="129">
        <f t="shared" si="4"/>
        <v>0</v>
      </c>
      <c r="AX23" s="131"/>
      <c r="AY23" s="14"/>
      <c r="AZ23" s="185"/>
      <c r="BA23" s="179"/>
      <c r="BB23" s="180"/>
      <c r="BC23" s="181"/>
      <c r="BD23" s="173"/>
      <c r="BE23" s="186"/>
      <c r="BF23" s="182"/>
      <c r="BG23" s="183"/>
      <c r="BH23" s="184"/>
      <c r="BI23" s="160"/>
      <c r="BJ23" s="109"/>
      <c r="BK23" s="195"/>
      <c r="BL23" s="193"/>
      <c r="BM23" s="109"/>
      <c r="BN23" s="200"/>
      <c r="BO23" s="197"/>
      <c r="BP23" s="109"/>
      <c r="BQ23" s="200"/>
      <c r="BR23" s="197"/>
      <c r="BS23" s="109"/>
      <c r="BT23" s="206"/>
      <c r="BU23" s="211"/>
      <c r="BV23" s="157"/>
      <c r="BW23" s="211"/>
      <c r="BX23" s="160"/>
      <c r="BY23" s="14"/>
      <c r="BZ23" s="45"/>
      <c r="CA23" s="106" t="e">
        <f t="shared" si="5"/>
        <v>#DIV/0!</v>
      </c>
      <c r="CB23" s="106" t="e">
        <f t="shared" si="6"/>
        <v>#DIV/0!</v>
      </c>
      <c r="CC23" s="106" t="e">
        <f t="shared" si="7"/>
        <v>#DIV/0!</v>
      </c>
      <c r="CD23" s="106" t="e">
        <f t="shared" si="8"/>
        <v>#DIV/0!</v>
      </c>
      <c r="CE23" s="106" t="e">
        <f t="shared" si="9"/>
        <v>#DIV/0!</v>
      </c>
      <c r="CF23" s="105"/>
      <c r="CG23" s="107">
        <f t="shared" si="29"/>
        <v>0</v>
      </c>
      <c r="CH23" s="107">
        <f t="shared" si="10"/>
        <v>0</v>
      </c>
      <c r="CI23" s="107">
        <f t="shared" si="11"/>
        <v>0</v>
      </c>
      <c r="CJ23" s="107">
        <f t="shared" si="12"/>
        <v>0</v>
      </c>
      <c r="CK23" s="107">
        <f t="shared" si="13"/>
        <v>0</v>
      </c>
      <c r="CL23" s="105"/>
      <c r="CM23" s="106" t="e">
        <f t="shared" si="14"/>
        <v>#DIV/0!</v>
      </c>
      <c r="CN23" s="106" t="e">
        <f t="shared" si="15"/>
        <v>#DIV/0!</v>
      </c>
      <c r="CO23" s="106" t="e">
        <f t="shared" si="16"/>
        <v>#DIV/0!</v>
      </c>
      <c r="CP23" s="106" t="e">
        <f t="shared" si="17"/>
        <v>#DIV/0!</v>
      </c>
      <c r="CQ23" s="106" t="e">
        <f t="shared" si="18"/>
        <v>#DIV/0!</v>
      </c>
      <c r="CR23" s="105"/>
      <c r="CS23" s="106" t="e">
        <f t="shared" si="19"/>
        <v>#DIV/0!</v>
      </c>
      <c r="CT23" s="106" t="e">
        <f t="shared" si="20"/>
        <v>#DIV/0!</v>
      </c>
      <c r="CU23" s="106" t="e">
        <f t="shared" si="21"/>
        <v>#DIV/0!</v>
      </c>
      <c r="CV23" s="106" t="e">
        <f t="shared" si="22"/>
        <v>#DIV/0!</v>
      </c>
      <c r="CW23" s="106" t="e">
        <f t="shared" si="23"/>
        <v>#DIV/0!</v>
      </c>
      <c r="CX23" s="105"/>
      <c r="CY23" s="107" t="e">
        <f t="shared" si="24"/>
        <v>#DIV/0!</v>
      </c>
      <c r="CZ23" s="107" t="e">
        <f t="shared" si="25"/>
        <v>#DIV/0!</v>
      </c>
      <c r="DA23" s="107" t="e">
        <f t="shared" si="26"/>
        <v>#DIV/0!</v>
      </c>
      <c r="DB23" s="107" t="e">
        <f t="shared" si="27"/>
        <v>#DIV/0!</v>
      </c>
      <c r="DC23" s="107" t="e">
        <f t="shared" si="28"/>
        <v>#DIV/0!</v>
      </c>
      <c r="DD23" s="45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</row>
    <row r="24" spans="1:167" ht="15" x14ac:dyDescent="0.25">
      <c r="A24" s="115" t="s">
        <v>84</v>
      </c>
      <c r="B24" s="172"/>
      <c r="C24" s="175"/>
      <c r="D24" s="173"/>
      <c r="E24" s="126"/>
      <c r="F24" s="121"/>
      <c r="G24" s="120"/>
      <c r="H24" s="122"/>
      <c r="I24" s="123"/>
      <c r="J24" s="124"/>
      <c r="K24" s="125"/>
      <c r="L24" s="127"/>
      <c r="M24" s="126"/>
      <c r="N24" s="121"/>
      <c r="O24" s="120"/>
      <c r="P24" s="122"/>
      <c r="Q24" s="123"/>
      <c r="R24" s="124"/>
      <c r="S24" s="125"/>
      <c r="T24" s="127"/>
      <c r="U24" s="126"/>
      <c r="V24" s="121"/>
      <c r="W24" s="120"/>
      <c r="X24" s="122"/>
      <c r="Y24" s="123"/>
      <c r="Z24" s="124"/>
      <c r="AA24" s="125"/>
      <c r="AB24" s="127"/>
      <c r="AC24" s="126"/>
      <c r="AD24" s="121"/>
      <c r="AE24" s="120"/>
      <c r="AF24" s="122"/>
      <c r="AG24" s="123"/>
      <c r="AH24" s="124"/>
      <c r="AI24" s="125"/>
      <c r="AJ24" s="127"/>
      <c r="AK24" s="126"/>
      <c r="AL24" s="121"/>
      <c r="AM24" s="120"/>
      <c r="AN24" s="122"/>
      <c r="AO24" s="123"/>
      <c r="AP24" s="124"/>
      <c r="AQ24" s="125"/>
      <c r="AR24" s="127"/>
      <c r="AS24" s="132">
        <f t="shared" si="0"/>
        <v>0</v>
      </c>
      <c r="AT24" s="129">
        <f t="shared" si="1"/>
        <v>0</v>
      </c>
      <c r="AU24" s="129">
        <f t="shared" si="2"/>
        <v>0</v>
      </c>
      <c r="AV24" s="129">
        <f t="shared" si="3"/>
        <v>0</v>
      </c>
      <c r="AW24" s="129">
        <f t="shared" si="4"/>
        <v>0</v>
      </c>
      <c r="AX24" s="131"/>
      <c r="AY24" s="14"/>
      <c r="AZ24" s="185"/>
      <c r="BA24" s="179"/>
      <c r="BB24" s="180"/>
      <c r="BC24" s="181"/>
      <c r="BD24" s="173"/>
      <c r="BE24" s="186"/>
      <c r="BF24" s="182"/>
      <c r="BG24" s="183"/>
      <c r="BH24" s="184"/>
      <c r="BI24" s="160"/>
      <c r="BJ24" s="109"/>
      <c r="BK24" s="195"/>
      <c r="BL24" s="193"/>
      <c r="BM24" s="109"/>
      <c r="BN24" s="200"/>
      <c r="BO24" s="197"/>
      <c r="BP24" s="109"/>
      <c r="BQ24" s="200"/>
      <c r="BR24" s="197"/>
      <c r="BS24" s="109"/>
      <c r="BT24" s="206"/>
      <c r="BU24" s="211"/>
      <c r="BV24" s="157"/>
      <c r="BW24" s="211"/>
      <c r="BX24" s="160"/>
      <c r="BY24" s="14"/>
      <c r="BZ24" s="45"/>
      <c r="CA24" s="106" t="e">
        <f t="shared" si="5"/>
        <v>#DIV/0!</v>
      </c>
      <c r="CB24" s="106" t="e">
        <f t="shared" si="6"/>
        <v>#DIV/0!</v>
      </c>
      <c r="CC24" s="106" t="e">
        <f t="shared" si="7"/>
        <v>#DIV/0!</v>
      </c>
      <c r="CD24" s="106" t="e">
        <f t="shared" si="8"/>
        <v>#DIV/0!</v>
      </c>
      <c r="CE24" s="106" t="e">
        <f t="shared" si="9"/>
        <v>#DIV/0!</v>
      </c>
      <c r="CF24" s="105"/>
      <c r="CG24" s="107">
        <f t="shared" si="29"/>
        <v>0</v>
      </c>
      <c r="CH24" s="107">
        <f t="shared" si="10"/>
        <v>0</v>
      </c>
      <c r="CI24" s="107">
        <f t="shared" si="11"/>
        <v>0</v>
      </c>
      <c r="CJ24" s="107">
        <f t="shared" si="12"/>
        <v>0</v>
      </c>
      <c r="CK24" s="107">
        <f t="shared" si="13"/>
        <v>0</v>
      </c>
      <c r="CL24" s="105"/>
      <c r="CM24" s="106" t="e">
        <f t="shared" si="14"/>
        <v>#DIV/0!</v>
      </c>
      <c r="CN24" s="106" t="e">
        <f t="shared" si="15"/>
        <v>#DIV/0!</v>
      </c>
      <c r="CO24" s="106" t="e">
        <f t="shared" si="16"/>
        <v>#DIV/0!</v>
      </c>
      <c r="CP24" s="106" t="e">
        <f t="shared" si="17"/>
        <v>#DIV/0!</v>
      </c>
      <c r="CQ24" s="106" t="e">
        <f t="shared" si="18"/>
        <v>#DIV/0!</v>
      </c>
      <c r="CR24" s="105"/>
      <c r="CS24" s="106" t="e">
        <f t="shared" si="19"/>
        <v>#DIV/0!</v>
      </c>
      <c r="CT24" s="106" t="e">
        <f t="shared" si="20"/>
        <v>#DIV/0!</v>
      </c>
      <c r="CU24" s="106" t="e">
        <f t="shared" si="21"/>
        <v>#DIV/0!</v>
      </c>
      <c r="CV24" s="106" t="e">
        <f t="shared" si="22"/>
        <v>#DIV/0!</v>
      </c>
      <c r="CW24" s="106" t="e">
        <f t="shared" si="23"/>
        <v>#DIV/0!</v>
      </c>
      <c r="CX24" s="105"/>
      <c r="CY24" s="107" t="e">
        <f t="shared" si="24"/>
        <v>#DIV/0!</v>
      </c>
      <c r="CZ24" s="107" t="e">
        <f t="shared" si="25"/>
        <v>#DIV/0!</v>
      </c>
      <c r="DA24" s="107" t="e">
        <f t="shared" si="26"/>
        <v>#DIV/0!</v>
      </c>
      <c r="DB24" s="107" t="e">
        <f t="shared" si="27"/>
        <v>#DIV/0!</v>
      </c>
      <c r="DC24" s="107" t="e">
        <f t="shared" si="28"/>
        <v>#DIV/0!</v>
      </c>
      <c r="DD24" s="45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</row>
    <row r="25" spans="1:167" ht="15" x14ac:dyDescent="0.25">
      <c r="A25" s="115" t="s">
        <v>85</v>
      </c>
      <c r="B25" s="172"/>
      <c r="C25" s="175"/>
      <c r="D25" s="173"/>
      <c r="E25" s="126"/>
      <c r="F25" s="121"/>
      <c r="G25" s="120"/>
      <c r="H25" s="122"/>
      <c r="I25" s="123"/>
      <c r="J25" s="124"/>
      <c r="K25" s="125"/>
      <c r="L25" s="127"/>
      <c r="M25" s="126"/>
      <c r="N25" s="121"/>
      <c r="O25" s="120"/>
      <c r="P25" s="122"/>
      <c r="Q25" s="123"/>
      <c r="R25" s="124"/>
      <c r="S25" s="125"/>
      <c r="T25" s="127"/>
      <c r="U25" s="126"/>
      <c r="V25" s="121"/>
      <c r="W25" s="120"/>
      <c r="X25" s="122"/>
      <c r="Y25" s="123"/>
      <c r="Z25" s="124"/>
      <c r="AA25" s="125"/>
      <c r="AB25" s="127"/>
      <c r="AC25" s="126"/>
      <c r="AD25" s="121"/>
      <c r="AE25" s="120"/>
      <c r="AF25" s="122"/>
      <c r="AG25" s="123"/>
      <c r="AH25" s="124"/>
      <c r="AI25" s="125"/>
      <c r="AJ25" s="127"/>
      <c r="AK25" s="126"/>
      <c r="AL25" s="121"/>
      <c r="AM25" s="120"/>
      <c r="AN25" s="122"/>
      <c r="AO25" s="123"/>
      <c r="AP25" s="124"/>
      <c r="AQ25" s="125"/>
      <c r="AR25" s="127"/>
      <c r="AS25" s="132">
        <f t="shared" si="0"/>
        <v>0</v>
      </c>
      <c r="AT25" s="129">
        <f t="shared" si="1"/>
        <v>0</v>
      </c>
      <c r="AU25" s="129">
        <f t="shared" si="2"/>
        <v>0</v>
      </c>
      <c r="AV25" s="129">
        <f t="shared" si="3"/>
        <v>0</v>
      </c>
      <c r="AW25" s="129">
        <f t="shared" si="4"/>
        <v>0</v>
      </c>
      <c r="AX25" s="131"/>
      <c r="AY25" s="14"/>
      <c r="AZ25" s="185"/>
      <c r="BA25" s="179"/>
      <c r="BB25" s="180"/>
      <c r="BC25" s="181"/>
      <c r="BD25" s="173"/>
      <c r="BE25" s="186"/>
      <c r="BF25" s="182"/>
      <c r="BG25" s="183"/>
      <c r="BH25" s="184"/>
      <c r="BI25" s="160"/>
      <c r="BJ25" s="109"/>
      <c r="BK25" s="195"/>
      <c r="BL25" s="193"/>
      <c r="BM25" s="109"/>
      <c r="BN25" s="200"/>
      <c r="BO25" s="197"/>
      <c r="BP25" s="109"/>
      <c r="BQ25" s="200"/>
      <c r="BR25" s="197"/>
      <c r="BS25" s="109"/>
      <c r="BT25" s="206"/>
      <c r="BU25" s="211"/>
      <c r="BV25" s="157"/>
      <c r="BW25" s="211"/>
      <c r="BX25" s="160"/>
      <c r="BY25" s="14"/>
      <c r="BZ25" s="45"/>
      <c r="CA25" s="106" t="e">
        <f t="shared" si="5"/>
        <v>#DIV/0!</v>
      </c>
      <c r="CB25" s="106" t="e">
        <f t="shared" si="6"/>
        <v>#DIV/0!</v>
      </c>
      <c r="CC25" s="106" t="e">
        <f t="shared" si="7"/>
        <v>#DIV/0!</v>
      </c>
      <c r="CD25" s="106" t="e">
        <f t="shared" si="8"/>
        <v>#DIV/0!</v>
      </c>
      <c r="CE25" s="106" t="e">
        <f t="shared" si="9"/>
        <v>#DIV/0!</v>
      </c>
      <c r="CF25" s="105"/>
      <c r="CG25" s="107">
        <f t="shared" si="29"/>
        <v>0</v>
      </c>
      <c r="CH25" s="107">
        <f t="shared" si="10"/>
        <v>0</v>
      </c>
      <c r="CI25" s="107">
        <f t="shared" si="11"/>
        <v>0</v>
      </c>
      <c r="CJ25" s="107">
        <f t="shared" si="12"/>
        <v>0</v>
      </c>
      <c r="CK25" s="107">
        <f t="shared" si="13"/>
        <v>0</v>
      </c>
      <c r="CL25" s="105"/>
      <c r="CM25" s="106" t="e">
        <f t="shared" si="14"/>
        <v>#DIV/0!</v>
      </c>
      <c r="CN25" s="106" t="e">
        <f t="shared" si="15"/>
        <v>#DIV/0!</v>
      </c>
      <c r="CO25" s="106" t="e">
        <f t="shared" si="16"/>
        <v>#DIV/0!</v>
      </c>
      <c r="CP25" s="106" t="e">
        <f t="shared" si="17"/>
        <v>#DIV/0!</v>
      </c>
      <c r="CQ25" s="106" t="e">
        <f t="shared" si="18"/>
        <v>#DIV/0!</v>
      </c>
      <c r="CR25" s="105"/>
      <c r="CS25" s="106" t="e">
        <f t="shared" si="19"/>
        <v>#DIV/0!</v>
      </c>
      <c r="CT25" s="106" t="e">
        <f t="shared" si="20"/>
        <v>#DIV/0!</v>
      </c>
      <c r="CU25" s="106" t="e">
        <f t="shared" si="21"/>
        <v>#DIV/0!</v>
      </c>
      <c r="CV25" s="106" t="e">
        <f t="shared" si="22"/>
        <v>#DIV/0!</v>
      </c>
      <c r="CW25" s="106" t="e">
        <f t="shared" si="23"/>
        <v>#DIV/0!</v>
      </c>
      <c r="CX25" s="105"/>
      <c r="CY25" s="107" t="e">
        <f t="shared" si="24"/>
        <v>#DIV/0!</v>
      </c>
      <c r="CZ25" s="107" t="e">
        <f t="shared" si="25"/>
        <v>#DIV/0!</v>
      </c>
      <c r="DA25" s="107" t="e">
        <f t="shared" si="26"/>
        <v>#DIV/0!</v>
      </c>
      <c r="DB25" s="107" t="e">
        <f t="shared" si="27"/>
        <v>#DIV/0!</v>
      </c>
      <c r="DC25" s="107" t="e">
        <f t="shared" si="28"/>
        <v>#DIV/0!</v>
      </c>
      <c r="DD25" s="45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spans="1:167" ht="15" x14ac:dyDescent="0.25">
      <c r="A26" s="115" t="s">
        <v>86</v>
      </c>
      <c r="B26" s="172"/>
      <c r="C26" s="175"/>
      <c r="D26" s="173"/>
      <c r="E26" s="126"/>
      <c r="F26" s="121"/>
      <c r="G26" s="120"/>
      <c r="H26" s="122"/>
      <c r="I26" s="123"/>
      <c r="J26" s="149"/>
      <c r="K26" s="148"/>
      <c r="L26" s="127"/>
      <c r="M26" s="126"/>
      <c r="N26" s="121"/>
      <c r="O26" s="120"/>
      <c r="P26" s="122"/>
      <c r="Q26" s="123"/>
      <c r="R26" s="124"/>
      <c r="S26" s="125"/>
      <c r="T26" s="127"/>
      <c r="U26" s="126"/>
      <c r="V26" s="121"/>
      <c r="W26" s="120"/>
      <c r="X26" s="122"/>
      <c r="Y26" s="123"/>
      <c r="Z26" s="124"/>
      <c r="AA26" s="125"/>
      <c r="AB26" s="127"/>
      <c r="AC26" s="126"/>
      <c r="AD26" s="121"/>
      <c r="AE26" s="120"/>
      <c r="AF26" s="122"/>
      <c r="AG26" s="123"/>
      <c r="AH26" s="124"/>
      <c r="AI26" s="125"/>
      <c r="AJ26" s="127"/>
      <c r="AK26" s="126"/>
      <c r="AL26" s="121"/>
      <c r="AM26" s="120"/>
      <c r="AN26" s="122"/>
      <c r="AO26" s="123"/>
      <c r="AP26" s="124"/>
      <c r="AQ26" s="125"/>
      <c r="AR26" s="127"/>
      <c r="AS26" s="132">
        <f t="shared" si="0"/>
        <v>0</v>
      </c>
      <c r="AT26" s="129">
        <f t="shared" si="1"/>
        <v>0</v>
      </c>
      <c r="AU26" s="129">
        <f t="shared" si="2"/>
        <v>0</v>
      </c>
      <c r="AV26" s="129">
        <f t="shared" si="3"/>
        <v>0</v>
      </c>
      <c r="AW26" s="129">
        <f t="shared" si="4"/>
        <v>0</v>
      </c>
      <c r="AX26" s="131"/>
      <c r="AY26" s="14"/>
      <c r="AZ26" s="185"/>
      <c r="BA26" s="179"/>
      <c r="BB26" s="180"/>
      <c r="BC26" s="181"/>
      <c r="BD26" s="173"/>
      <c r="BE26" s="186"/>
      <c r="BF26" s="182"/>
      <c r="BG26" s="183"/>
      <c r="BH26" s="184"/>
      <c r="BI26" s="160"/>
      <c r="BJ26" s="109"/>
      <c r="BK26" s="195"/>
      <c r="BL26" s="193"/>
      <c r="BM26" s="109"/>
      <c r="BN26" s="200"/>
      <c r="BO26" s="197"/>
      <c r="BP26" s="109"/>
      <c r="BQ26" s="200"/>
      <c r="BR26" s="197"/>
      <c r="BS26" s="109"/>
      <c r="BT26" s="206"/>
      <c r="BU26" s="211"/>
      <c r="BV26" s="157"/>
      <c r="BW26" s="211"/>
      <c r="BX26" s="160"/>
      <c r="BY26" s="14"/>
      <c r="BZ26" s="45"/>
      <c r="CA26" s="106" t="e">
        <f t="shared" si="5"/>
        <v>#DIV/0!</v>
      </c>
      <c r="CB26" s="106" t="e">
        <f t="shared" si="6"/>
        <v>#DIV/0!</v>
      </c>
      <c r="CC26" s="106" t="e">
        <f t="shared" si="7"/>
        <v>#DIV/0!</v>
      </c>
      <c r="CD26" s="106" t="e">
        <f t="shared" si="8"/>
        <v>#DIV/0!</v>
      </c>
      <c r="CE26" s="106" t="e">
        <f t="shared" si="9"/>
        <v>#DIV/0!</v>
      </c>
      <c r="CF26" s="105"/>
      <c r="CG26" s="107">
        <f t="shared" si="29"/>
        <v>0</v>
      </c>
      <c r="CH26" s="107">
        <f t="shared" si="10"/>
        <v>0</v>
      </c>
      <c r="CI26" s="107">
        <f t="shared" si="11"/>
        <v>0</v>
      </c>
      <c r="CJ26" s="107">
        <f t="shared" si="12"/>
        <v>0</v>
      </c>
      <c r="CK26" s="107">
        <f t="shared" si="13"/>
        <v>0</v>
      </c>
      <c r="CL26" s="105"/>
      <c r="CM26" s="106" t="e">
        <f t="shared" si="14"/>
        <v>#DIV/0!</v>
      </c>
      <c r="CN26" s="106" t="e">
        <f t="shared" si="15"/>
        <v>#DIV/0!</v>
      </c>
      <c r="CO26" s="106" t="e">
        <f t="shared" si="16"/>
        <v>#DIV/0!</v>
      </c>
      <c r="CP26" s="106" t="e">
        <f t="shared" si="17"/>
        <v>#DIV/0!</v>
      </c>
      <c r="CQ26" s="106" t="e">
        <f t="shared" si="18"/>
        <v>#DIV/0!</v>
      </c>
      <c r="CR26" s="105"/>
      <c r="CS26" s="106" t="e">
        <f t="shared" si="19"/>
        <v>#DIV/0!</v>
      </c>
      <c r="CT26" s="106" t="e">
        <f t="shared" si="20"/>
        <v>#DIV/0!</v>
      </c>
      <c r="CU26" s="106" t="e">
        <f t="shared" si="21"/>
        <v>#DIV/0!</v>
      </c>
      <c r="CV26" s="106" t="e">
        <f t="shared" si="22"/>
        <v>#DIV/0!</v>
      </c>
      <c r="CW26" s="106" t="e">
        <f t="shared" si="23"/>
        <v>#DIV/0!</v>
      </c>
      <c r="CX26" s="105"/>
      <c r="CY26" s="107" t="e">
        <f t="shared" si="24"/>
        <v>#DIV/0!</v>
      </c>
      <c r="CZ26" s="107" t="e">
        <f t="shared" si="25"/>
        <v>#DIV/0!</v>
      </c>
      <c r="DA26" s="107" t="e">
        <f t="shared" si="26"/>
        <v>#DIV/0!</v>
      </c>
      <c r="DB26" s="107" t="e">
        <f t="shared" si="27"/>
        <v>#DIV/0!</v>
      </c>
      <c r="DC26" s="107" t="e">
        <f t="shared" si="28"/>
        <v>#DIV/0!</v>
      </c>
      <c r="DD26" s="45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spans="1:167" ht="15" x14ac:dyDescent="0.25">
      <c r="A27" s="115" t="s">
        <v>87</v>
      </c>
      <c r="B27" s="172"/>
      <c r="C27" s="175"/>
      <c r="D27" s="173"/>
      <c r="E27" s="126"/>
      <c r="F27" s="121"/>
      <c r="G27" s="120"/>
      <c r="H27" s="122"/>
      <c r="I27" s="123"/>
      <c r="J27" s="124"/>
      <c r="K27" s="125"/>
      <c r="L27" s="127"/>
      <c r="M27" s="126"/>
      <c r="N27" s="121"/>
      <c r="O27" s="120"/>
      <c r="P27" s="122"/>
      <c r="Q27" s="123"/>
      <c r="R27" s="124"/>
      <c r="S27" s="125"/>
      <c r="T27" s="127"/>
      <c r="U27" s="126"/>
      <c r="V27" s="121"/>
      <c r="W27" s="120"/>
      <c r="X27" s="122"/>
      <c r="Y27" s="123"/>
      <c r="Z27" s="124"/>
      <c r="AA27" s="125"/>
      <c r="AB27" s="127"/>
      <c r="AC27" s="126"/>
      <c r="AD27" s="121"/>
      <c r="AE27" s="120"/>
      <c r="AF27" s="122"/>
      <c r="AG27" s="123"/>
      <c r="AH27" s="124"/>
      <c r="AI27" s="125"/>
      <c r="AJ27" s="127"/>
      <c r="AK27" s="126"/>
      <c r="AL27" s="121"/>
      <c r="AM27" s="120"/>
      <c r="AN27" s="122"/>
      <c r="AO27" s="123"/>
      <c r="AP27" s="124"/>
      <c r="AQ27" s="125"/>
      <c r="AR27" s="127"/>
      <c r="AS27" s="132">
        <f t="shared" si="0"/>
        <v>0</v>
      </c>
      <c r="AT27" s="129">
        <f t="shared" si="1"/>
        <v>0</v>
      </c>
      <c r="AU27" s="129">
        <f t="shared" si="2"/>
        <v>0</v>
      </c>
      <c r="AV27" s="129">
        <f t="shared" si="3"/>
        <v>0</v>
      </c>
      <c r="AW27" s="129">
        <f t="shared" si="4"/>
        <v>0</v>
      </c>
      <c r="AX27" s="131"/>
      <c r="AY27" s="14"/>
      <c r="AZ27" s="185"/>
      <c r="BA27" s="179"/>
      <c r="BB27" s="180"/>
      <c r="BC27" s="181"/>
      <c r="BD27" s="173"/>
      <c r="BE27" s="186"/>
      <c r="BF27" s="182"/>
      <c r="BG27" s="183"/>
      <c r="BH27" s="184"/>
      <c r="BI27" s="160"/>
      <c r="BJ27" s="109"/>
      <c r="BK27" s="195"/>
      <c r="BL27" s="193"/>
      <c r="BM27" s="109"/>
      <c r="BN27" s="200"/>
      <c r="BO27" s="197"/>
      <c r="BP27" s="109"/>
      <c r="BQ27" s="200"/>
      <c r="BR27" s="197"/>
      <c r="BS27" s="109"/>
      <c r="BT27" s="206"/>
      <c r="BU27" s="211"/>
      <c r="BV27" s="157"/>
      <c r="BW27" s="211"/>
      <c r="BX27" s="160"/>
      <c r="BY27" s="14"/>
      <c r="BZ27" s="45"/>
      <c r="CA27" s="106" t="e">
        <f t="shared" si="5"/>
        <v>#DIV/0!</v>
      </c>
      <c r="CB27" s="106" t="e">
        <f t="shared" si="6"/>
        <v>#DIV/0!</v>
      </c>
      <c r="CC27" s="106" t="e">
        <f t="shared" si="7"/>
        <v>#DIV/0!</v>
      </c>
      <c r="CD27" s="106" t="e">
        <f t="shared" si="8"/>
        <v>#DIV/0!</v>
      </c>
      <c r="CE27" s="106" t="e">
        <f t="shared" si="9"/>
        <v>#DIV/0!</v>
      </c>
      <c r="CF27" s="105"/>
      <c r="CG27" s="107">
        <f t="shared" si="29"/>
        <v>0</v>
      </c>
      <c r="CH27" s="107">
        <f t="shared" si="10"/>
        <v>0</v>
      </c>
      <c r="CI27" s="107">
        <f t="shared" si="11"/>
        <v>0</v>
      </c>
      <c r="CJ27" s="107">
        <f t="shared" si="12"/>
        <v>0</v>
      </c>
      <c r="CK27" s="107">
        <f t="shared" si="13"/>
        <v>0</v>
      </c>
      <c r="CL27" s="105"/>
      <c r="CM27" s="106" t="e">
        <f t="shared" si="14"/>
        <v>#DIV/0!</v>
      </c>
      <c r="CN27" s="106" t="e">
        <f t="shared" si="15"/>
        <v>#DIV/0!</v>
      </c>
      <c r="CO27" s="106" t="e">
        <f t="shared" si="16"/>
        <v>#DIV/0!</v>
      </c>
      <c r="CP27" s="106" t="e">
        <f t="shared" si="17"/>
        <v>#DIV/0!</v>
      </c>
      <c r="CQ27" s="106" t="e">
        <f t="shared" si="18"/>
        <v>#DIV/0!</v>
      </c>
      <c r="CR27" s="105"/>
      <c r="CS27" s="106" t="e">
        <f t="shared" si="19"/>
        <v>#DIV/0!</v>
      </c>
      <c r="CT27" s="106" t="e">
        <f t="shared" si="20"/>
        <v>#DIV/0!</v>
      </c>
      <c r="CU27" s="106" t="e">
        <f t="shared" si="21"/>
        <v>#DIV/0!</v>
      </c>
      <c r="CV27" s="106" t="e">
        <f t="shared" si="22"/>
        <v>#DIV/0!</v>
      </c>
      <c r="CW27" s="106" t="e">
        <f t="shared" si="23"/>
        <v>#DIV/0!</v>
      </c>
      <c r="CX27" s="105"/>
      <c r="CY27" s="107" t="e">
        <f t="shared" si="24"/>
        <v>#DIV/0!</v>
      </c>
      <c r="CZ27" s="107" t="e">
        <f t="shared" si="25"/>
        <v>#DIV/0!</v>
      </c>
      <c r="DA27" s="107" t="e">
        <f t="shared" si="26"/>
        <v>#DIV/0!</v>
      </c>
      <c r="DB27" s="107" t="e">
        <f t="shared" si="27"/>
        <v>#DIV/0!</v>
      </c>
      <c r="DC27" s="107" t="e">
        <f t="shared" si="28"/>
        <v>#DIV/0!</v>
      </c>
      <c r="DD27" s="45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</row>
    <row r="28" spans="1:167" ht="15" x14ac:dyDescent="0.25">
      <c r="A28" s="115" t="s">
        <v>88</v>
      </c>
      <c r="B28" s="172"/>
      <c r="C28" s="175"/>
      <c r="D28" s="173"/>
      <c r="E28" s="126"/>
      <c r="F28" s="121"/>
      <c r="G28" s="120"/>
      <c r="H28" s="122"/>
      <c r="I28" s="123"/>
      <c r="J28" s="124"/>
      <c r="K28" s="125"/>
      <c r="L28" s="127"/>
      <c r="M28" s="126"/>
      <c r="N28" s="121"/>
      <c r="O28" s="120"/>
      <c r="P28" s="122"/>
      <c r="Q28" s="123"/>
      <c r="R28" s="124"/>
      <c r="S28" s="125"/>
      <c r="T28" s="127"/>
      <c r="U28" s="126"/>
      <c r="V28" s="121"/>
      <c r="W28" s="120"/>
      <c r="X28" s="122"/>
      <c r="Y28" s="123"/>
      <c r="Z28" s="124"/>
      <c r="AA28" s="125"/>
      <c r="AB28" s="127"/>
      <c r="AC28" s="126"/>
      <c r="AD28" s="121"/>
      <c r="AE28" s="120"/>
      <c r="AF28" s="122"/>
      <c r="AG28" s="123"/>
      <c r="AH28" s="124"/>
      <c r="AI28" s="125"/>
      <c r="AJ28" s="127"/>
      <c r="AK28" s="126"/>
      <c r="AL28" s="121"/>
      <c r="AM28" s="120"/>
      <c r="AN28" s="122"/>
      <c r="AO28" s="123"/>
      <c r="AP28" s="124"/>
      <c r="AQ28" s="125"/>
      <c r="AR28" s="127"/>
      <c r="AS28" s="132">
        <f t="shared" si="0"/>
        <v>0</v>
      </c>
      <c r="AT28" s="129">
        <f t="shared" si="1"/>
        <v>0</v>
      </c>
      <c r="AU28" s="129">
        <f t="shared" si="2"/>
        <v>0</v>
      </c>
      <c r="AV28" s="129">
        <f t="shared" si="3"/>
        <v>0</v>
      </c>
      <c r="AW28" s="129">
        <f t="shared" si="4"/>
        <v>0</v>
      </c>
      <c r="AX28" s="131"/>
      <c r="AY28" s="14"/>
      <c r="AZ28" s="185"/>
      <c r="BA28" s="179"/>
      <c r="BB28" s="180"/>
      <c r="BC28" s="181"/>
      <c r="BD28" s="173"/>
      <c r="BE28" s="186"/>
      <c r="BF28" s="182"/>
      <c r="BG28" s="183"/>
      <c r="BH28" s="184"/>
      <c r="BI28" s="160"/>
      <c r="BJ28" s="109"/>
      <c r="BK28" s="195"/>
      <c r="BL28" s="193"/>
      <c r="BM28" s="109"/>
      <c r="BN28" s="200"/>
      <c r="BO28" s="197"/>
      <c r="BP28" s="109"/>
      <c r="BQ28" s="200"/>
      <c r="BR28" s="197"/>
      <c r="BS28" s="109"/>
      <c r="BT28" s="206"/>
      <c r="BU28" s="211"/>
      <c r="BV28" s="157"/>
      <c r="BW28" s="211"/>
      <c r="BX28" s="160"/>
      <c r="BY28" s="14"/>
      <c r="BZ28" s="45"/>
      <c r="CA28" s="106" t="e">
        <f t="shared" si="5"/>
        <v>#DIV/0!</v>
      </c>
      <c r="CB28" s="106" t="e">
        <f t="shared" si="6"/>
        <v>#DIV/0!</v>
      </c>
      <c r="CC28" s="106" t="e">
        <f t="shared" si="7"/>
        <v>#DIV/0!</v>
      </c>
      <c r="CD28" s="106" t="e">
        <f t="shared" si="8"/>
        <v>#DIV/0!</v>
      </c>
      <c r="CE28" s="106" t="e">
        <f t="shared" si="9"/>
        <v>#DIV/0!</v>
      </c>
      <c r="CF28" s="105"/>
      <c r="CG28" s="107">
        <f t="shared" si="29"/>
        <v>0</v>
      </c>
      <c r="CH28" s="107">
        <f t="shared" si="10"/>
        <v>0</v>
      </c>
      <c r="CI28" s="107">
        <f t="shared" si="11"/>
        <v>0</v>
      </c>
      <c r="CJ28" s="107">
        <f t="shared" si="12"/>
        <v>0</v>
      </c>
      <c r="CK28" s="107">
        <f t="shared" si="13"/>
        <v>0</v>
      </c>
      <c r="CL28" s="105"/>
      <c r="CM28" s="106" t="e">
        <f t="shared" si="14"/>
        <v>#DIV/0!</v>
      </c>
      <c r="CN28" s="106" t="e">
        <f t="shared" si="15"/>
        <v>#DIV/0!</v>
      </c>
      <c r="CO28" s="106" t="e">
        <f t="shared" si="16"/>
        <v>#DIV/0!</v>
      </c>
      <c r="CP28" s="106" t="e">
        <f t="shared" si="17"/>
        <v>#DIV/0!</v>
      </c>
      <c r="CQ28" s="106" t="e">
        <f t="shared" si="18"/>
        <v>#DIV/0!</v>
      </c>
      <c r="CR28" s="105"/>
      <c r="CS28" s="106" t="e">
        <f t="shared" si="19"/>
        <v>#DIV/0!</v>
      </c>
      <c r="CT28" s="106" t="e">
        <f t="shared" si="20"/>
        <v>#DIV/0!</v>
      </c>
      <c r="CU28" s="106" t="e">
        <f t="shared" si="21"/>
        <v>#DIV/0!</v>
      </c>
      <c r="CV28" s="106" t="e">
        <f t="shared" si="22"/>
        <v>#DIV/0!</v>
      </c>
      <c r="CW28" s="106" t="e">
        <f t="shared" si="23"/>
        <v>#DIV/0!</v>
      </c>
      <c r="CX28" s="105"/>
      <c r="CY28" s="107" t="e">
        <f t="shared" si="24"/>
        <v>#DIV/0!</v>
      </c>
      <c r="CZ28" s="107" t="e">
        <f t="shared" si="25"/>
        <v>#DIV/0!</v>
      </c>
      <c r="DA28" s="107" t="e">
        <f t="shared" si="26"/>
        <v>#DIV/0!</v>
      </c>
      <c r="DB28" s="107" t="e">
        <f t="shared" si="27"/>
        <v>#DIV/0!</v>
      </c>
      <c r="DC28" s="107" t="e">
        <f t="shared" si="28"/>
        <v>#DIV/0!</v>
      </c>
      <c r="DD28" s="45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</row>
    <row r="29" spans="1:167" ht="15" x14ac:dyDescent="0.25">
      <c r="A29" s="115" t="s">
        <v>89</v>
      </c>
      <c r="B29" s="172"/>
      <c r="C29" s="175"/>
      <c r="D29" s="173"/>
      <c r="E29" s="126"/>
      <c r="F29" s="121"/>
      <c r="G29" s="120"/>
      <c r="H29" s="122"/>
      <c r="I29" s="123"/>
      <c r="J29" s="124"/>
      <c r="K29" s="125"/>
      <c r="L29" s="127"/>
      <c r="M29" s="126"/>
      <c r="N29" s="121"/>
      <c r="O29" s="120"/>
      <c r="P29" s="122"/>
      <c r="Q29" s="123"/>
      <c r="R29" s="124"/>
      <c r="S29" s="125"/>
      <c r="T29" s="127"/>
      <c r="U29" s="126"/>
      <c r="V29" s="121"/>
      <c r="W29" s="120"/>
      <c r="X29" s="122"/>
      <c r="Y29" s="123"/>
      <c r="Z29" s="124"/>
      <c r="AA29" s="125"/>
      <c r="AB29" s="127"/>
      <c r="AC29" s="126"/>
      <c r="AD29" s="121"/>
      <c r="AE29" s="120"/>
      <c r="AF29" s="122"/>
      <c r="AG29" s="123"/>
      <c r="AH29" s="124"/>
      <c r="AI29" s="125"/>
      <c r="AJ29" s="127"/>
      <c r="AK29" s="126"/>
      <c r="AL29" s="121"/>
      <c r="AM29" s="120"/>
      <c r="AN29" s="122"/>
      <c r="AO29" s="123"/>
      <c r="AP29" s="124"/>
      <c r="AQ29" s="125"/>
      <c r="AR29" s="127"/>
      <c r="AS29" s="132">
        <f t="shared" si="0"/>
        <v>0</v>
      </c>
      <c r="AT29" s="129">
        <f t="shared" si="1"/>
        <v>0</v>
      </c>
      <c r="AU29" s="129">
        <f t="shared" si="2"/>
        <v>0</v>
      </c>
      <c r="AV29" s="129">
        <f t="shared" si="3"/>
        <v>0</v>
      </c>
      <c r="AW29" s="129">
        <f t="shared" si="4"/>
        <v>0</v>
      </c>
      <c r="AX29" s="131"/>
      <c r="AY29" s="14"/>
      <c r="AZ29" s="185"/>
      <c r="BA29" s="179"/>
      <c r="BB29" s="180"/>
      <c r="BC29" s="181"/>
      <c r="BD29" s="173"/>
      <c r="BE29" s="186"/>
      <c r="BF29" s="182"/>
      <c r="BG29" s="183"/>
      <c r="BH29" s="184"/>
      <c r="BI29" s="160"/>
      <c r="BJ29" s="109"/>
      <c r="BK29" s="195"/>
      <c r="BL29" s="193"/>
      <c r="BM29" s="109"/>
      <c r="BN29" s="200"/>
      <c r="BO29" s="197"/>
      <c r="BP29" s="109"/>
      <c r="BQ29" s="200"/>
      <c r="BR29" s="197"/>
      <c r="BS29" s="109"/>
      <c r="BT29" s="206"/>
      <c r="BU29" s="211"/>
      <c r="BV29" s="157"/>
      <c r="BW29" s="211"/>
      <c r="BX29" s="160"/>
      <c r="BY29" s="14"/>
      <c r="BZ29" s="45"/>
      <c r="CA29" s="106" t="e">
        <f t="shared" si="5"/>
        <v>#DIV/0!</v>
      </c>
      <c r="CB29" s="106" t="e">
        <f t="shared" si="6"/>
        <v>#DIV/0!</v>
      </c>
      <c r="CC29" s="106" t="e">
        <f t="shared" si="7"/>
        <v>#DIV/0!</v>
      </c>
      <c r="CD29" s="106" t="e">
        <f t="shared" si="8"/>
        <v>#DIV/0!</v>
      </c>
      <c r="CE29" s="106" t="e">
        <f t="shared" si="9"/>
        <v>#DIV/0!</v>
      </c>
      <c r="CF29" s="105"/>
      <c r="CG29" s="107">
        <f t="shared" si="29"/>
        <v>0</v>
      </c>
      <c r="CH29" s="107">
        <f t="shared" si="10"/>
        <v>0</v>
      </c>
      <c r="CI29" s="107">
        <f t="shared" si="11"/>
        <v>0</v>
      </c>
      <c r="CJ29" s="107">
        <f t="shared" si="12"/>
        <v>0</v>
      </c>
      <c r="CK29" s="107">
        <f t="shared" si="13"/>
        <v>0</v>
      </c>
      <c r="CL29" s="105"/>
      <c r="CM29" s="106" t="e">
        <f t="shared" si="14"/>
        <v>#DIV/0!</v>
      </c>
      <c r="CN29" s="106" t="e">
        <f t="shared" si="15"/>
        <v>#DIV/0!</v>
      </c>
      <c r="CO29" s="106" t="e">
        <f t="shared" si="16"/>
        <v>#DIV/0!</v>
      </c>
      <c r="CP29" s="106" t="e">
        <f t="shared" si="17"/>
        <v>#DIV/0!</v>
      </c>
      <c r="CQ29" s="106" t="e">
        <f t="shared" si="18"/>
        <v>#DIV/0!</v>
      </c>
      <c r="CR29" s="105"/>
      <c r="CS29" s="106" t="e">
        <f t="shared" si="19"/>
        <v>#DIV/0!</v>
      </c>
      <c r="CT29" s="106" t="e">
        <f t="shared" si="20"/>
        <v>#DIV/0!</v>
      </c>
      <c r="CU29" s="106" t="e">
        <f t="shared" si="21"/>
        <v>#DIV/0!</v>
      </c>
      <c r="CV29" s="106" t="e">
        <f t="shared" si="22"/>
        <v>#DIV/0!</v>
      </c>
      <c r="CW29" s="106" t="e">
        <f t="shared" si="23"/>
        <v>#DIV/0!</v>
      </c>
      <c r="CX29" s="105"/>
      <c r="CY29" s="107" t="e">
        <f t="shared" si="24"/>
        <v>#DIV/0!</v>
      </c>
      <c r="CZ29" s="107" t="e">
        <f t="shared" si="25"/>
        <v>#DIV/0!</v>
      </c>
      <c r="DA29" s="107" t="e">
        <f t="shared" si="26"/>
        <v>#DIV/0!</v>
      </c>
      <c r="DB29" s="107" t="e">
        <f t="shared" si="27"/>
        <v>#DIV/0!</v>
      </c>
      <c r="DC29" s="107" t="e">
        <f t="shared" si="28"/>
        <v>#DIV/0!</v>
      </c>
      <c r="DD29" s="45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spans="1:167" ht="15" x14ac:dyDescent="0.25">
      <c r="A30" s="115" t="s">
        <v>90</v>
      </c>
      <c r="B30" s="172"/>
      <c r="C30" s="175"/>
      <c r="D30" s="173"/>
      <c r="E30" s="126"/>
      <c r="F30" s="121"/>
      <c r="G30" s="120"/>
      <c r="H30" s="122"/>
      <c r="I30" s="123"/>
      <c r="J30" s="124"/>
      <c r="K30" s="125"/>
      <c r="L30" s="127"/>
      <c r="M30" s="126"/>
      <c r="N30" s="121"/>
      <c r="O30" s="120"/>
      <c r="P30" s="122"/>
      <c r="Q30" s="123"/>
      <c r="R30" s="124"/>
      <c r="S30" s="125"/>
      <c r="T30" s="127"/>
      <c r="U30" s="126"/>
      <c r="V30" s="121"/>
      <c r="W30" s="120"/>
      <c r="X30" s="122"/>
      <c r="Y30" s="123"/>
      <c r="Z30" s="124"/>
      <c r="AA30" s="125"/>
      <c r="AB30" s="127"/>
      <c r="AC30" s="126"/>
      <c r="AD30" s="121"/>
      <c r="AE30" s="120"/>
      <c r="AF30" s="122"/>
      <c r="AG30" s="123"/>
      <c r="AH30" s="124"/>
      <c r="AI30" s="125"/>
      <c r="AJ30" s="127"/>
      <c r="AK30" s="126"/>
      <c r="AL30" s="121"/>
      <c r="AM30" s="120"/>
      <c r="AN30" s="122"/>
      <c r="AO30" s="123"/>
      <c r="AP30" s="124"/>
      <c r="AQ30" s="125"/>
      <c r="AR30" s="127"/>
      <c r="AS30" s="132">
        <f t="shared" si="0"/>
        <v>0</v>
      </c>
      <c r="AT30" s="129">
        <f t="shared" si="1"/>
        <v>0</v>
      </c>
      <c r="AU30" s="129">
        <f t="shared" si="2"/>
        <v>0</v>
      </c>
      <c r="AV30" s="129">
        <f t="shared" si="3"/>
        <v>0</v>
      </c>
      <c r="AW30" s="129">
        <f t="shared" si="4"/>
        <v>0</v>
      </c>
      <c r="AX30" s="131"/>
      <c r="AY30" s="14"/>
      <c r="AZ30" s="185"/>
      <c r="BA30" s="179"/>
      <c r="BB30" s="180"/>
      <c r="BC30" s="181"/>
      <c r="BD30" s="173"/>
      <c r="BE30" s="186"/>
      <c r="BF30" s="182"/>
      <c r="BG30" s="183"/>
      <c r="BH30" s="184"/>
      <c r="BI30" s="160"/>
      <c r="BJ30" s="109"/>
      <c r="BK30" s="195"/>
      <c r="BL30" s="193"/>
      <c r="BM30" s="109"/>
      <c r="BN30" s="200"/>
      <c r="BO30" s="197"/>
      <c r="BP30" s="109"/>
      <c r="BQ30" s="200"/>
      <c r="BR30" s="197"/>
      <c r="BS30" s="109"/>
      <c r="BT30" s="206"/>
      <c r="BU30" s="211"/>
      <c r="BV30" s="157"/>
      <c r="BW30" s="211"/>
      <c r="BX30" s="160"/>
      <c r="BY30" s="14"/>
      <c r="BZ30" s="45"/>
      <c r="CA30" s="106" t="e">
        <f t="shared" si="5"/>
        <v>#DIV/0!</v>
      </c>
      <c r="CB30" s="106" t="e">
        <f t="shared" si="6"/>
        <v>#DIV/0!</v>
      </c>
      <c r="CC30" s="106" t="e">
        <f t="shared" si="7"/>
        <v>#DIV/0!</v>
      </c>
      <c r="CD30" s="106" t="e">
        <f t="shared" si="8"/>
        <v>#DIV/0!</v>
      </c>
      <c r="CE30" s="106" t="e">
        <f t="shared" si="9"/>
        <v>#DIV/0!</v>
      </c>
      <c r="CF30" s="105"/>
      <c r="CG30" s="107">
        <f t="shared" si="29"/>
        <v>0</v>
      </c>
      <c r="CH30" s="107">
        <f t="shared" si="10"/>
        <v>0</v>
      </c>
      <c r="CI30" s="107">
        <f t="shared" si="11"/>
        <v>0</v>
      </c>
      <c r="CJ30" s="107">
        <f t="shared" si="12"/>
        <v>0</v>
      </c>
      <c r="CK30" s="107">
        <f t="shared" si="13"/>
        <v>0</v>
      </c>
      <c r="CL30" s="105"/>
      <c r="CM30" s="106" t="e">
        <f t="shared" si="14"/>
        <v>#DIV/0!</v>
      </c>
      <c r="CN30" s="106" t="e">
        <f t="shared" si="15"/>
        <v>#DIV/0!</v>
      </c>
      <c r="CO30" s="106" t="e">
        <f t="shared" si="16"/>
        <v>#DIV/0!</v>
      </c>
      <c r="CP30" s="106" t="e">
        <f t="shared" si="17"/>
        <v>#DIV/0!</v>
      </c>
      <c r="CQ30" s="106" t="e">
        <f t="shared" si="18"/>
        <v>#DIV/0!</v>
      </c>
      <c r="CR30" s="105"/>
      <c r="CS30" s="106" t="e">
        <f t="shared" si="19"/>
        <v>#DIV/0!</v>
      </c>
      <c r="CT30" s="106" t="e">
        <f t="shared" si="20"/>
        <v>#DIV/0!</v>
      </c>
      <c r="CU30" s="106" t="e">
        <f t="shared" si="21"/>
        <v>#DIV/0!</v>
      </c>
      <c r="CV30" s="106" t="e">
        <f t="shared" si="22"/>
        <v>#DIV/0!</v>
      </c>
      <c r="CW30" s="106" t="e">
        <f t="shared" si="23"/>
        <v>#DIV/0!</v>
      </c>
      <c r="CX30" s="105"/>
      <c r="CY30" s="107" t="e">
        <f t="shared" si="24"/>
        <v>#DIV/0!</v>
      </c>
      <c r="CZ30" s="107" t="e">
        <f t="shared" si="25"/>
        <v>#DIV/0!</v>
      </c>
      <c r="DA30" s="107" t="e">
        <f t="shared" si="26"/>
        <v>#DIV/0!</v>
      </c>
      <c r="DB30" s="107" t="e">
        <f t="shared" si="27"/>
        <v>#DIV/0!</v>
      </c>
      <c r="DC30" s="107" t="e">
        <f t="shared" si="28"/>
        <v>#DIV/0!</v>
      </c>
      <c r="DD30" s="45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spans="1:167" ht="15" x14ac:dyDescent="0.25">
      <c r="A31" s="115" t="s">
        <v>91</v>
      </c>
      <c r="B31" s="172"/>
      <c r="C31" s="175"/>
      <c r="D31" s="173"/>
      <c r="E31" s="126"/>
      <c r="F31" s="121"/>
      <c r="G31" s="120"/>
      <c r="H31" s="122"/>
      <c r="I31" s="123"/>
      <c r="J31" s="124"/>
      <c r="K31" s="125"/>
      <c r="L31" s="127"/>
      <c r="M31" s="126"/>
      <c r="N31" s="121"/>
      <c r="O31" s="120"/>
      <c r="P31" s="122"/>
      <c r="Q31" s="123"/>
      <c r="R31" s="124"/>
      <c r="S31" s="125"/>
      <c r="T31" s="127"/>
      <c r="U31" s="126"/>
      <c r="V31" s="121"/>
      <c r="W31" s="120"/>
      <c r="X31" s="122"/>
      <c r="Y31" s="123"/>
      <c r="Z31" s="124"/>
      <c r="AA31" s="125"/>
      <c r="AB31" s="127"/>
      <c r="AC31" s="126"/>
      <c r="AD31" s="121"/>
      <c r="AE31" s="120"/>
      <c r="AF31" s="122"/>
      <c r="AG31" s="123"/>
      <c r="AH31" s="124"/>
      <c r="AI31" s="125"/>
      <c r="AJ31" s="127"/>
      <c r="AK31" s="126"/>
      <c r="AL31" s="121"/>
      <c r="AM31" s="120"/>
      <c r="AN31" s="122"/>
      <c r="AO31" s="123"/>
      <c r="AP31" s="124"/>
      <c r="AQ31" s="125"/>
      <c r="AR31" s="127"/>
      <c r="AS31" s="132">
        <f t="shared" si="0"/>
        <v>0</v>
      </c>
      <c r="AT31" s="129">
        <f t="shared" si="1"/>
        <v>0</v>
      </c>
      <c r="AU31" s="129">
        <f t="shared" si="2"/>
        <v>0</v>
      </c>
      <c r="AV31" s="129">
        <f t="shared" si="3"/>
        <v>0</v>
      </c>
      <c r="AW31" s="129">
        <f t="shared" si="4"/>
        <v>0</v>
      </c>
      <c r="AX31" s="131"/>
      <c r="AY31" s="14"/>
      <c r="AZ31" s="185"/>
      <c r="BA31" s="179"/>
      <c r="BB31" s="180"/>
      <c r="BC31" s="181"/>
      <c r="BD31" s="173"/>
      <c r="BE31" s="186"/>
      <c r="BF31" s="182"/>
      <c r="BG31" s="183"/>
      <c r="BH31" s="184"/>
      <c r="BI31" s="160"/>
      <c r="BJ31" s="109"/>
      <c r="BK31" s="195"/>
      <c r="BL31" s="193"/>
      <c r="BM31" s="109"/>
      <c r="BN31" s="200"/>
      <c r="BO31" s="197"/>
      <c r="BP31" s="109"/>
      <c r="BQ31" s="200"/>
      <c r="BR31" s="197"/>
      <c r="BS31" s="109"/>
      <c r="BT31" s="206"/>
      <c r="BU31" s="211"/>
      <c r="BV31" s="157"/>
      <c r="BW31" s="211"/>
      <c r="BX31" s="160"/>
      <c r="BY31" s="14"/>
      <c r="BZ31" s="45"/>
      <c r="CA31" s="106" t="e">
        <f t="shared" si="5"/>
        <v>#DIV/0!</v>
      </c>
      <c r="CB31" s="106" t="e">
        <f t="shared" si="6"/>
        <v>#DIV/0!</v>
      </c>
      <c r="CC31" s="106" t="e">
        <f t="shared" si="7"/>
        <v>#DIV/0!</v>
      </c>
      <c r="CD31" s="106" t="e">
        <f t="shared" si="8"/>
        <v>#DIV/0!</v>
      </c>
      <c r="CE31" s="106" t="e">
        <f t="shared" si="9"/>
        <v>#DIV/0!</v>
      </c>
      <c r="CF31" s="105"/>
      <c r="CG31" s="107">
        <f t="shared" si="29"/>
        <v>0</v>
      </c>
      <c r="CH31" s="107">
        <f t="shared" si="10"/>
        <v>0</v>
      </c>
      <c r="CI31" s="107">
        <f t="shared" si="11"/>
        <v>0</v>
      </c>
      <c r="CJ31" s="107">
        <f t="shared" si="12"/>
        <v>0</v>
      </c>
      <c r="CK31" s="107">
        <f t="shared" si="13"/>
        <v>0</v>
      </c>
      <c r="CL31" s="105"/>
      <c r="CM31" s="106" t="e">
        <f t="shared" si="14"/>
        <v>#DIV/0!</v>
      </c>
      <c r="CN31" s="106" t="e">
        <f t="shared" si="15"/>
        <v>#DIV/0!</v>
      </c>
      <c r="CO31" s="106" t="e">
        <f t="shared" si="16"/>
        <v>#DIV/0!</v>
      </c>
      <c r="CP31" s="106" t="e">
        <f t="shared" si="17"/>
        <v>#DIV/0!</v>
      </c>
      <c r="CQ31" s="106" t="e">
        <f t="shared" si="18"/>
        <v>#DIV/0!</v>
      </c>
      <c r="CR31" s="105"/>
      <c r="CS31" s="106" t="e">
        <f t="shared" si="19"/>
        <v>#DIV/0!</v>
      </c>
      <c r="CT31" s="106" t="e">
        <f t="shared" si="20"/>
        <v>#DIV/0!</v>
      </c>
      <c r="CU31" s="106" t="e">
        <f t="shared" si="21"/>
        <v>#DIV/0!</v>
      </c>
      <c r="CV31" s="106" t="e">
        <f t="shared" si="22"/>
        <v>#DIV/0!</v>
      </c>
      <c r="CW31" s="106" t="e">
        <f t="shared" si="23"/>
        <v>#DIV/0!</v>
      </c>
      <c r="CX31" s="105"/>
      <c r="CY31" s="107" t="e">
        <f t="shared" si="24"/>
        <v>#DIV/0!</v>
      </c>
      <c r="CZ31" s="107" t="e">
        <f t="shared" si="25"/>
        <v>#DIV/0!</v>
      </c>
      <c r="DA31" s="107" t="e">
        <f t="shared" si="26"/>
        <v>#DIV/0!</v>
      </c>
      <c r="DB31" s="107" t="e">
        <f t="shared" si="27"/>
        <v>#DIV/0!</v>
      </c>
      <c r="DC31" s="107" t="e">
        <f t="shared" si="28"/>
        <v>#DIV/0!</v>
      </c>
      <c r="DD31" s="45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spans="1:167" ht="15" x14ac:dyDescent="0.25">
      <c r="A32" s="115" t="s">
        <v>92</v>
      </c>
      <c r="B32" s="172"/>
      <c r="C32" s="175"/>
      <c r="D32" s="173"/>
      <c r="E32" s="126"/>
      <c r="F32" s="121"/>
      <c r="G32" s="120"/>
      <c r="H32" s="122"/>
      <c r="I32" s="123"/>
      <c r="J32" s="124"/>
      <c r="K32" s="125"/>
      <c r="L32" s="127"/>
      <c r="M32" s="126"/>
      <c r="N32" s="121"/>
      <c r="O32" s="120"/>
      <c r="P32" s="122"/>
      <c r="Q32" s="123"/>
      <c r="R32" s="124"/>
      <c r="S32" s="125"/>
      <c r="T32" s="127"/>
      <c r="U32" s="126"/>
      <c r="V32" s="121"/>
      <c r="W32" s="120"/>
      <c r="X32" s="122"/>
      <c r="Y32" s="123"/>
      <c r="Z32" s="124"/>
      <c r="AA32" s="125"/>
      <c r="AB32" s="127"/>
      <c r="AC32" s="126"/>
      <c r="AD32" s="121"/>
      <c r="AE32" s="120"/>
      <c r="AF32" s="122"/>
      <c r="AG32" s="123"/>
      <c r="AH32" s="124"/>
      <c r="AI32" s="125"/>
      <c r="AJ32" s="127"/>
      <c r="AK32" s="126"/>
      <c r="AL32" s="121"/>
      <c r="AM32" s="120"/>
      <c r="AN32" s="122"/>
      <c r="AO32" s="123"/>
      <c r="AP32" s="124"/>
      <c r="AQ32" s="125"/>
      <c r="AR32" s="127"/>
      <c r="AS32" s="132">
        <f t="shared" si="0"/>
        <v>0</v>
      </c>
      <c r="AT32" s="129">
        <f t="shared" si="1"/>
        <v>0</v>
      </c>
      <c r="AU32" s="129">
        <f t="shared" si="2"/>
        <v>0</v>
      </c>
      <c r="AV32" s="129">
        <f t="shared" si="3"/>
        <v>0</v>
      </c>
      <c r="AW32" s="129">
        <f t="shared" si="4"/>
        <v>0</v>
      </c>
      <c r="AX32" s="131"/>
      <c r="AY32" s="14"/>
      <c r="AZ32" s="185"/>
      <c r="BA32" s="179"/>
      <c r="BB32" s="180"/>
      <c r="BC32" s="181"/>
      <c r="BD32" s="173"/>
      <c r="BE32" s="186"/>
      <c r="BF32" s="182"/>
      <c r="BG32" s="183"/>
      <c r="BH32" s="184"/>
      <c r="BI32" s="160"/>
      <c r="BJ32" s="109"/>
      <c r="BK32" s="195"/>
      <c r="BL32" s="193"/>
      <c r="BM32" s="109"/>
      <c r="BN32" s="200"/>
      <c r="BO32" s="197"/>
      <c r="BP32" s="109"/>
      <c r="BQ32" s="200"/>
      <c r="BR32" s="197"/>
      <c r="BS32" s="109"/>
      <c r="BT32" s="206"/>
      <c r="BU32" s="211"/>
      <c r="BV32" s="157"/>
      <c r="BW32" s="211"/>
      <c r="BX32" s="160"/>
      <c r="BY32" s="14"/>
      <c r="BZ32" s="45"/>
      <c r="CA32" s="106" t="e">
        <f t="shared" si="5"/>
        <v>#DIV/0!</v>
      </c>
      <c r="CB32" s="106" t="e">
        <f t="shared" si="6"/>
        <v>#DIV/0!</v>
      </c>
      <c r="CC32" s="106" t="e">
        <f t="shared" si="7"/>
        <v>#DIV/0!</v>
      </c>
      <c r="CD32" s="106" t="e">
        <f t="shared" si="8"/>
        <v>#DIV/0!</v>
      </c>
      <c r="CE32" s="106" t="e">
        <f t="shared" si="9"/>
        <v>#DIV/0!</v>
      </c>
      <c r="CF32" s="105"/>
      <c r="CG32" s="107">
        <f t="shared" si="29"/>
        <v>0</v>
      </c>
      <c r="CH32" s="107">
        <f t="shared" si="10"/>
        <v>0</v>
      </c>
      <c r="CI32" s="107">
        <f t="shared" si="11"/>
        <v>0</v>
      </c>
      <c r="CJ32" s="107">
        <f t="shared" si="12"/>
        <v>0</v>
      </c>
      <c r="CK32" s="107">
        <f t="shared" si="13"/>
        <v>0</v>
      </c>
      <c r="CL32" s="105"/>
      <c r="CM32" s="106" t="e">
        <f t="shared" si="14"/>
        <v>#DIV/0!</v>
      </c>
      <c r="CN32" s="106" t="e">
        <f t="shared" si="15"/>
        <v>#DIV/0!</v>
      </c>
      <c r="CO32" s="106" t="e">
        <f t="shared" si="16"/>
        <v>#DIV/0!</v>
      </c>
      <c r="CP32" s="106" t="e">
        <f t="shared" si="17"/>
        <v>#DIV/0!</v>
      </c>
      <c r="CQ32" s="106" t="e">
        <f t="shared" si="18"/>
        <v>#DIV/0!</v>
      </c>
      <c r="CR32" s="105"/>
      <c r="CS32" s="106" t="e">
        <f t="shared" si="19"/>
        <v>#DIV/0!</v>
      </c>
      <c r="CT32" s="106" t="e">
        <f t="shared" si="20"/>
        <v>#DIV/0!</v>
      </c>
      <c r="CU32" s="106" t="e">
        <f t="shared" si="21"/>
        <v>#DIV/0!</v>
      </c>
      <c r="CV32" s="106" t="e">
        <f t="shared" si="22"/>
        <v>#DIV/0!</v>
      </c>
      <c r="CW32" s="106" t="e">
        <f t="shared" si="23"/>
        <v>#DIV/0!</v>
      </c>
      <c r="CX32" s="105"/>
      <c r="CY32" s="107" t="e">
        <f t="shared" si="24"/>
        <v>#DIV/0!</v>
      </c>
      <c r="CZ32" s="107" t="e">
        <f t="shared" si="25"/>
        <v>#DIV/0!</v>
      </c>
      <c r="DA32" s="107" t="e">
        <f t="shared" si="26"/>
        <v>#DIV/0!</v>
      </c>
      <c r="DB32" s="107" t="e">
        <f t="shared" si="27"/>
        <v>#DIV/0!</v>
      </c>
      <c r="DC32" s="107" t="e">
        <f t="shared" si="28"/>
        <v>#DIV/0!</v>
      </c>
      <c r="DD32" s="45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spans="1:167" ht="15" x14ac:dyDescent="0.25">
      <c r="A33" s="115" t="s">
        <v>93</v>
      </c>
      <c r="B33" s="172"/>
      <c r="C33" s="175"/>
      <c r="D33" s="173"/>
      <c r="E33" s="126"/>
      <c r="F33" s="121"/>
      <c r="G33" s="120"/>
      <c r="H33" s="122"/>
      <c r="I33" s="123"/>
      <c r="J33" s="124"/>
      <c r="K33" s="125"/>
      <c r="L33" s="127"/>
      <c r="M33" s="126"/>
      <c r="N33" s="121"/>
      <c r="O33" s="120"/>
      <c r="P33" s="122"/>
      <c r="Q33" s="123"/>
      <c r="R33" s="124"/>
      <c r="S33" s="125"/>
      <c r="T33" s="127"/>
      <c r="U33" s="126"/>
      <c r="V33" s="121"/>
      <c r="W33" s="120"/>
      <c r="X33" s="122"/>
      <c r="Y33" s="123"/>
      <c r="Z33" s="124"/>
      <c r="AA33" s="125"/>
      <c r="AB33" s="127"/>
      <c r="AC33" s="126"/>
      <c r="AD33" s="121"/>
      <c r="AE33" s="120"/>
      <c r="AF33" s="122"/>
      <c r="AG33" s="123"/>
      <c r="AH33" s="124"/>
      <c r="AI33" s="125"/>
      <c r="AJ33" s="127"/>
      <c r="AK33" s="126"/>
      <c r="AL33" s="121"/>
      <c r="AM33" s="120"/>
      <c r="AN33" s="122"/>
      <c r="AO33" s="123"/>
      <c r="AP33" s="124"/>
      <c r="AQ33" s="125"/>
      <c r="AR33" s="127"/>
      <c r="AS33" s="132">
        <f t="shared" si="0"/>
        <v>0</v>
      </c>
      <c r="AT33" s="129">
        <f t="shared" si="1"/>
        <v>0</v>
      </c>
      <c r="AU33" s="129">
        <f t="shared" si="2"/>
        <v>0</v>
      </c>
      <c r="AV33" s="129">
        <f t="shared" si="3"/>
        <v>0</v>
      </c>
      <c r="AW33" s="129">
        <f t="shared" si="4"/>
        <v>0</v>
      </c>
      <c r="AX33" s="131"/>
      <c r="AY33" s="14"/>
      <c r="AZ33" s="185"/>
      <c r="BA33" s="179"/>
      <c r="BB33" s="180"/>
      <c r="BC33" s="181"/>
      <c r="BD33" s="173"/>
      <c r="BE33" s="186"/>
      <c r="BF33" s="182"/>
      <c r="BG33" s="183"/>
      <c r="BH33" s="184"/>
      <c r="BI33" s="160"/>
      <c r="BJ33" s="109"/>
      <c r="BK33" s="195"/>
      <c r="BL33" s="193"/>
      <c r="BM33" s="109"/>
      <c r="BN33" s="200"/>
      <c r="BO33" s="197"/>
      <c r="BP33" s="109"/>
      <c r="BQ33" s="200"/>
      <c r="BR33" s="197"/>
      <c r="BS33" s="109"/>
      <c r="BT33" s="206"/>
      <c r="BU33" s="211"/>
      <c r="BV33" s="157"/>
      <c r="BW33" s="211"/>
      <c r="BX33" s="160"/>
      <c r="BY33" s="14"/>
      <c r="BZ33" s="45"/>
      <c r="CA33" s="106" t="e">
        <f t="shared" si="5"/>
        <v>#DIV/0!</v>
      </c>
      <c r="CB33" s="106" t="e">
        <f t="shared" si="6"/>
        <v>#DIV/0!</v>
      </c>
      <c r="CC33" s="106" t="e">
        <f t="shared" si="7"/>
        <v>#DIV/0!</v>
      </c>
      <c r="CD33" s="106" t="e">
        <f t="shared" si="8"/>
        <v>#DIV/0!</v>
      </c>
      <c r="CE33" s="106" t="e">
        <f t="shared" si="9"/>
        <v>#DIV/0!</v>
      </c>
      <c r="CF33" s="105"/>
      <c r="CG33" s="107">
        <f t="shared" si="29"/>
        <v>0</v>
      </c>
      <c r="CH33" s="107">
        <f t="shared" si="10"/>
        <v>0</v>
      </c>
      <c r="CI33" s="107">
        <f t="shared" si="11"/>
        <v>0</v>
      </c>
      <c r="CJ33" s="107">
        <f t="shared" si="12"/>
        <v>0</v>
      </c>
      <c r="CK33" s="107">
        <f t="shared" si="13"/>
        <v>0</v>
      </c>
      <c r="CL33" s="105"/>
      <c r="CM33" s="106" t="e">
        <f t="shared" si="14"/>
        <v>#DIV/0!</v>
      </c>
      <c r="CN33" s="106" t="e">
        <f t="shared" si="15"/>
        <v>#DIV/0!</v>
      </c>
      <c r="CO33" s="106" t="e">
        <f t="shared" si="16"/>
        <v>#DIV/0!</v>
      </c>
      <c r="CP33" s="106" t="e">
        <f t="shared" si="17"/>
        <v>#DIV/0!</v>
      </c>
      <c r="CQ33" s="106" t="e">
        <f t="shared" si="18"/>
        <v>#DIV/0!</v>
      </c>
      <c r="CR33" s="105"/>
      <c r="CS33" s="106" t="e">
        <f t="shared" si="19"/>
        <v>#DIV/0!</v>
      </c>
      <c r="CT33" s="106" t="e">
        <f t="shared" si="20"/>
        <v>#DIV/0!</v>
      </c>
      <c r="CU33" s="106" t="e">
        <f t="shared" si="21"/>
        <v>#DIV/0!</v>
      </c>
      <c r="CV33" s="106" t="e">
        <f t="shared" si="22"/>
        <v>#DIV/0!</v>
      </c>
      <c r="CW33" s="106" t="e">
        <f t="shared" si="23"/>
        <v>#DIV/0!</v>
      </c>
      <c r="CX33" s="105"/>
      <c r="CY33" s="107" t="e">
        <f t="shared" si="24"/>
        <v>#DIV/0!</v>
      </c>
      <c r="CZ33" s="107" t="e">
        <f t="shared" si="25"/>
        <v>#DIV/0!</v>
      </c>
      <c r="DA33" s="107" t="e">
        <f t="shared" si="26"/>
        <v>#DIV/0!</v>
      </c>
      <c r="DB33" s="107" t="e">
        <f t="shared" si="27"/>
        <v>#DIV/0!</v>
      </c>
      <c r="DC33" s="107" t="e">
        <f t="shared" si="28"/>
        <v>#DIV/0!</v>
      </c>
      <c r="DD33" s="45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spans="1:167" ht="15" x14ac:dyDescent="0.25">
      <c r="A34" s="115" t="s">
        <v>94</v>
      </c>
      <c r="B34" s="172"/>
      <c r="C34" s="175"/>
      <c r="D34" s="173"/>
      <c r="E34" s="126"/>
      <c r="F34" s="121"/>
      <c r="G34" s="120"/>
      <c r="H34" s="122"/>
      <c r="I34" s="123"/>
      <c r="J34" s="124"/>
      <c r="K34" s="125"/>
      <c r="L34" s="127"/>
      <c r="M34" s="126"/>
      <c r="N34" s="121"/>
      <c r="O34" s="120"/>
      <c r="P34" s="122"/>
      <c r="Q34" s="123"/>
      <c r="R34" s="124"/>
      <c r="S34" s="125"/>
      <c r="T34" s="127"/>
      <c r="U34" s="126"/>
      <c r="V34" s="121"/>
      <c r="W34" s="120"/>
      <c r="X34" s="122"/>
      <c r="Y34" s="123"/>
      <c r="Z34" s="124"/>
      <c r="AA34" s="125"/>
      <c r="AB34" s="127"/>
      <c r="AC34" s="126"/>
      <c r="AD34" s="121"/>
      <c r="AE34" s="120"/>
      <c r="AF34" s="122"/>
      <c r="AG34" s="123"/>
      <c r="AH34" s="124"/>
      <c r="AI34" s="125"/>
      <c r="AJ34" s="127"/>
      <c r="AK34" s="126"/>
      <c r="AL34" s="121"/>
      <c r="AM34" s="120"/>
      <c r="AN34" s="122"/>
      <c r="AO34" s="123"/>
      <c r="AP34" s="124"/>
      <c r="AQ34" s="125"/>
      <c r="AR34" s="127"/>
      <c r="AS34" s="132">
        <f t="shared" si="0"/>
        <v>0</v>
      </c>
      <c r="AT34" s="129">
        <f t="shared" si="1"/>
        <v>0</v>
      </c>
      <c r="AU34" s="129">
        <f t="shared" si="2"/>
        <v>0</v>
      </c>
      <c r="AV34" s="129">
        <f t="shared" si="3"/>
        <v>0</v>
      </c>
      <c r="AW34" s="129">
        <f t="shared" si="4"/>
        <v>0</v>
      </c>
      <c r="AX34" s="131"/>
      <c r="AY34" s="14"/>
      <c r="AZ34" s="185"/>
      <c r="BA34" s="179"/>
      <c r="BB34" s="180"/>
      <c r="BC34" s="181"/>
      <c r="BD34" s="173"/>
      <c r="BE34" s="186"/>
      <c r="BF34" s="182"/>
      <c r="BG34" s="183"/>
      <c r="BH34" s="184"/>
      <c r="BI34" s="160"/>
      <c r="BJ34" s="109"/>
      <c r="BK34" s="195"/>
      <c r="BL34" s="193"/>
      <c r="BM34" s="109"/>
      <c r="BN34" s="200"/>
      <c r="BO34" s="197"/>
      <c r="BP34" s="109"/>
      <c r="BQ34" s="200"/>
      <c r="BR34" s="197"/>
      <c r="BS34" s="109"/>
      <c r="BT34" s="206"/>
      <c r="BU34" s="211"/>
      <c r="BV34" s="157"/>
      <c r="BW34" s="211"/>
      <c r="BX34" s="160"/>
      <c r="BY34" s="14"/>
      <c r="BZ34" s="45"/>
      <c r="CA34" s="106" t="e">
        <f t="shared" si="5"/>
        <v>#DIV/0!</v>
      </c>
      <c r="CB34" s="106" t="e">
        <f t="shared" si="6"/>
        <v>#DIV/0!</v>
      </c>
      <c r="CC34" s="106" t="e">
        <f t="shared" si="7"/>
        <v>#DIV/0!</v>
      </c>
      <c r="CD34" s="106" t="e">
        <f t="shared" si="8"/>
        <v>#DIV/0!</v>
      </c>
      <c r="CE34" s="106" t="e">
        <f t="shared" si="9"/>
        <v>#DIV/0!</v>
      </c>
      <c r="CF34" s="105"/>
      <c r="CG34" s="107">
        <f t="shared" si="29"/>
        <v>0</v>
      </c>
      <c r="CH34" s="107">
        <f t="shared" si="10"/>
        <v>0</v>
      </c>
      <c r="CI34" s="107">
        <f t="shared" si="11"/>
        <v>0</v>
      </c>
      <c r="CJ34" s="107">
        <f t="shared" si="12"/>
        <v>0</v>
      </c>
      <c r="CK34" s="107">
        <f t="shared" si="13"/>
        <v>0</v>
      </c>
      <c r="CL34" s="105"/>
      <c r="CM34" s="106" t="e">
        <f t="shared" si="14"/>
        <v>#DIV/0!</v>
      </c>
      <c r="CN34" s="106" t="e">
        <f t="shared" si="15"/>
        <v>#DIV/0!</v>
      </c>
      <c r="CO34" s="106" t="e">
        <f t="shared" si="16"/>
        <v>#DIV/0!</v>
      </c>
      <c r="CP34" s="106" t="e">
        <f t="shared" si="17"/>
        <v>#DIV/0!</v>
      </c>
      <c r="CQ34" s="106" t="e">
        <f t="shared" si="18"/>
        <v>#DIV/0!</v>
      </c>
      <c r="CR34" s="105"/>
      <c r="CS34" s="106" t="e">
        <f t="shared" si="19"/>
        <v>#DIV/0!</v>
      </c>
      <c r="CT34" s="106" t="e">
        <f t="shared" si="20"/>
        <v>#DIV/0!</v>
      </c>
      <c r="CU34" s="106" t="e">
        <f t="shared" si="21"/>
        <v>#DIV/0!</v>
      </c>
      <c r="CV34" s="106" t="e">
        <f t="shared" si="22"/>
        <v>#DIV/0!</v>
      </c>
      <c r="CW34" s="106" t="e">
        <f t="shared" si="23"/>
        <v>#DIV/0!</v>
      </c>
      <c r="CX34" s="105"/>
      <c r="CY34" s="107" t="e">
        <f t="shared" si="24"/>
        <v>#DIV/0!</v>
      </c>
      <c r="CZ34" s="107" t="e">
        <f t="shared" si="25"/>
        <v>#DIV/0!</v>
      </c>
      <c r="DA34" s="107" t="e">
        <f t="shared" si="26"/>
        <v>#DIV/0!</v>
      </c>
      <c r="DB34" s="107" t="e">
        <f t="shared" si="27"/>
        <v>#DIV/0!</v>
      </c>
      <c r="DC34" s="107" t="e">
        <f t="shared" si="28"/>
        <v>#DIV/0!</v>
      </c>
      <c r="DD34" s="45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</row>
    <row r="35" spans="1:167" ht="13.5" thickBot="1" x14ac:dyDescent="0.25">
      <c r="A35" s="116"/>
      <c r="B35" s="117"/>
      <c r="C35" s="118"/>
      <c r="D35" s="119"/>
      <c r="E35" s="112">
        <f t="shared" ref="E35:AX35" si="30">SUM(E5:E34)</f>
        <v>0</v>
      </c>
      <c r="F35" s="113">
        <f t="shared" si="30"/>
        <v>0</v>
      </c>
      <c r="G35" s="113">
        <f t="shared" si="30"/>
        <v>0</v>
      </c>
      <c r="H35" s="113">
        <f t="shared" si="30"/>
        <v>0</v>
      </c>
      <c r="I35" s="113">
        <f t="shared" si="30"/>
        <v>0</v>
      </c>
      <c r="J35" s="113">
        <f t="shared" si="30"/>
        <v>0</v>
      </c>
      <c r="K35" s="113">
        <f t="shared" si="30"/>
        <v>0</v>
      </c>
      <c r="L35" s="113">
        <f t="shared" si="30"/>
        <v>0</v>
      </c>
      <c r="M35" s="113">
        <f t="shared" si="30"/>
        <v>0</v>
      </c>
      <c r="N35" s="113">
        <f t="shared" si="30"/>
        <v>0</v>
      </c>
      <c r="O35" s="113">
        <f t="shared" si="30"/>
        <v>0</v>
      </c>
      <c r="P35" s="113">
        <f t="shared" si="30"/>
        <v>0</v>
      </c>
      <c r="Q35" s="113">
        <f t="shared" si="30"/>
        <v>0</v>
      </c>
      <c r="R35" s="113">
        <f t="shared" si="30"/>
        <v>0</v>
      </c>
      <c r="S35" s="113">
        <f t="shared" si="30"/>
        <v>0</v>
      </c>
      <c r="T35" s="113">
        <f t="shared" si="30"/>
        <v>0</v>
      </c>
      <c r="U35" s="113">
        <f t="shared" si="30"/>
        <v>0</v>
      </c>
      <c r="V35" s="113">
        <f t="shared" si="30"/>
        <v>0</v>
      </c>
      <c r="W35" s="113">
        <f t="shared" si="30"/>
        <v>0</v>
      </c>
      <c r="X35" s="113">
        <f t="shared" si="30"/>
        <v>0</v>
      </c>
      <c r="Y35" s="113">
        <f t="shared" si="30"/>
        <v>0</v>
      </c>
      <c r="Z35" s="113">
        <f t="shared" si="30"/>
        <v>0</v>
      </c>
      <c r="AA35" s="113">
        <f t="shared" si="30"/>
        <v>0</v>
      </c>
      <c r="AB35" s="113">
        <f t="shared" si="30"/>
        <v>0</v>
      </c>
      <c r="AC35" s="113">
        <f t="shared" si="30"/>
        <v>0</v>
      </c>
      <c r="AD35" s="113">
        <f t="shared" si="30"/>
        <v>0</v>
      </c>
      <c r="AE35" s="113">
        <f t="shared" si="30"/>
        <v>0</v>
      </c>
      <c r="AF35" s="113">
        <f t="shared" si="30"/>
        <v>0</v>
      </c>
      <c r="AG35" s="113">
        <f t="shared" si="30"/>
        <v>0</v>
      </c>
      <c r="AH35" s="113">
        <f t="shared" si="30"/>
        <v>0</v>
      </c>
      <c r="AI35" s="113">
        <f t="shared" si="30"/>
        <v>0</v>
      </c>
      <c r="AJ35" s="113">
        <f t="shared" si="30"/>
        <v>0</v>
      </c>
      <c r="AK35" s="113">
        <f t="shared" si="30"/>
        <v>0</v>
      </c>
      <c r="AL35" s="113">
        <f t="shared" si="30"/>
        <v>0</v>
      </c>
      <c r="AM35" s="113">
        <f t="shared" si="30"/>
        <v>0</v>
      </c>
      <c r="AN35" s="113">
        <f t="shared" si="30"/>
        <v>0</v>
      </c>
      <c r="AO35" s="113">
        <f t="shared" si="30"/>
        <v>0</v>
      </c>
      <c r="AP35" s="113">
        <f t="shared" si="30"/>
        <v>0</v>
      </c>
      <c r="AQ35" s="113">
        <f t="shared" si="30"/>
        <v>0</v>
      </c>
      <c r="AR35" s="113">
        <f t="shared" si="30"/>
        <v>0</v>
      </c>
      <c r="AS35" s="113">
        <f t="shared" si="30"/>
        <v>0</v>
      </c>
      <c r="AT35" s="113">
        <f t="shared" si="30"/>
        <v>0</v>
      </c>
      <c r="AU35" s="113">
        <f t="shared" si="30"/>
        <v>0</v>
      </c>
      <c r="AV35" s="113">
        <f t="shared" si="30"/>
        <v>0</v>
      </c>
      <c r="AW35" s="113">
        <f t="shared" si="30"/>
        <v>0</v>
      </c>
      <c r="AX35" s="114">
        <f t="shared" si="30"/>
        <v>0</v>
      </c>
      <c r="AY35" s="14"/>
      <c r="AZ35" s="155">
        <f t="shared" ref="AZ35:BI35" si="31">SUM(AZ5:AZ34)</f>
        <v>0</v>
      </c>
      <c r="BA35" s="177">
        <f t="shared" si="31"/>
        <v>0</v>
      </c>
      <c r="BB35" s="177">
        <f t="shared" si="31"/>
        <v>0</v>
      </c>
      <c r="BC35" s="177">
        <f t="shared" si="31"/>
        <v>0</v>
      </c>
      <c r="BD35" s="177">
        <f t="shared" si="31"/>
        <v>0</v>
      </c>
      <c r="BE35" s="177">
        <f t="shared" si="31"/>
        <v>0</v>
      </c>
      <c r="BF35" s="177">
        <f t="shared" si="31"/>
        <v>0</v>
      </c>
      <c r="BG35" s="177">
        <f t="shared" si="31"/>
        <v>0</v>
      </c>
      <c r="BH35" s="177">
        <f t="shared" si="31"/>
        <v>0</v>
      </c>
      <c r="BI35" s="178">
        <f t="shared" si="31"/>
        <v>0</v>
      </c>
      <c r="BJ35" s="109"/>
      <c r="BK35" s="191">
        <f>SUM(BK5:BK34)</f>
        <v>0</v>
      </c>
      <c r="BL35" s="178">
        <f>SUM(BL5:BL34)</f>
        <v>0</v>
      </c>
      <c r="BM35" s="109"/>
      <c r="BN35" s="201">
        <f>SUM(BN5:BN34)</f>
        <v>0</v>
      </c>
      <c r="BO35" s="198">
        <f>SUM(BO5:BO34)</f>
        <v>0</v>
      </c>
      <c r="BP35" s="109"/>
      <c r="BQ35" s="191">
        <f>SUM(BQ5:BQ34)</f>
        <v>0</v>
      </c>
      <c r="BR35" s="178">
        <f>SUM(BR5:BR34)</f>
        <v>0</v>
      </c>
      <c r="BS35" s="109"/>
      <c r="BT35" s="207">
        <f>SUM(BT5:BT34)</f>
        <v>0</v>
      </c>
      <c r="BU35" s="208">
        <f>SUM(BU5:BU34)</f>
        <v>0</v>
      </c>
      <c r="BV35" s="208">
        <f>SUM(BV5:BV34)</f>
        <v>0</v>
      </c>
      <c r="BW35" s="208">
        <f>SUM(BW5:BW34)</f>
        <v>0</v>
      </c>
      <c r="BX35" s="209">
        <f>SUM(BX5:BX34)</f>
        <v>0</v>
      </c>
      <c r="BY35" s="14"/>
      <c r="BZ35" s="45"/>
      <c r="CA35" s="108"/>
      <c r="CB35" s="108"/>
      <c r="CC35" s="108"/>
      <c r="CD35" s="108"/>
      <c r="CE35" s="108"/>
      <c r="CF35" s="105"/>
      <c r="CG35" s="108"/>
      <c r="CH35" s="108"/>
      <c r="CI35" s="108"/>
      <c r="CJ35" s="108"/>
      <c r="CK35" s="108"/>
      <c r="CL35" s="105"/>
      <c r="CM35" s="108"/>
      <c r="CN35" s="108"/>
      <c r="CO35" s="108"/>
      <c r="CP35" s="108"/>
      <c r="CQ35" s="108"/>
      <c r="CR35" s="105"/>
      <c r="CS35" s="108"/>
      <c r="CT35" s="108"/>
      <c r="CU35" s="108"/>
      <c r="CV35" s="108"/>
      <c r="CW35" s="108"/>
      <c r="CX35" s="105"/>
      <c r="CY35" s="108"/>
      <c r="CZ35" s="108"/>
      <c r="DA35" s="108"/>
      <c r="DB35" s="108"/>
      <c r="DC35" s="108"/>
      <c r="DD35" s="111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</row>
    <row r="36" spans="1:167" ht="12.75" x14ac:dyDescent="0.2">
      <c r="A36" s="88"/>
      <c r="B36" s="14"/>
      <c r="C36" s="109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09"/>
      <c r="BT36" s="109">
        <f>COUNT(BT5:BT34)</f>
        <v>0</v>
      </c>
      <c r="BU36" s="109">
        <f>COUNT(BU5:BU34)</f>
        <v>0</v>
      </c>
      <c r="BV36" s="109">
        <f>COUNT(BV5:BV34)</f>
        <v>0</v>
      </c>
      <c r="BW36" s="109">
        <f>COUNT(BW5:BW34)</f>
        <v>0</v>
      </c>
      <c r="BX36" s="109">
        <f>COUNT(BX5:BX34)</f>
        <v>0</v>
      </c>
      <c r="BY36" s="109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spans="1:167" ht="12.75" x14ac:dyDescent="0.2">
      <c r="A37" s="88"/>
      <c r="B37" s="14"/>
      <c r="C37" s="109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45"/>
      <c r="CA37" s="45"/>
      <c r="CB37" s="45"/>
      <c r="CC37" s="45"/>
      <c r="CD37" s="45"/>
      <c r="CE37" s="45"/>
      <c r="CF37" s="45"/>
      <c r="CG37" s="45"/>
      <c r="CH37" s="45"/>
      <c r="CI37" s="45"/>
      <c r="CJ37" s="45"/>
      <c r="CK37" s="45"/>
      <c r="CL37" s="45"/>
      <c r="CM37" s="45"/>
      <c r="CN37" s="45"/>
      <c r="CO37" s="45"/>
      <c r="CP37" s="45"/>
      <c r="CQ37" s="45"/>
      <c r="CR37" s="45"/>
      <c r="CS37" s="45"/>
      <c r="CT37" s="45"/>
      <c r="CU37" s="45"/>
      <c r="CV37" s="45"/>
      <c r="CW37" s="45"/>
      <c r="CX37" s="45"/>
      <c r="CY37" s="45"/>
      <c r="CZ37" s="45"/>
      <c r="DA37" s="45"/>
      <c r="DB37" s="45"/>
      <c r="DC37" s="45"/>
      <c r="DD37" s="45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spans="1:167" ht="12.75" x14ac:dyDescent="0.2">
      <c r="A38" s="88"/>
      <c r="B38" s="14"/>
      <c r="C38" s="109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28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45"/>
      <c r="CA38" s="45"/>
      <c r="CB38" s="45"/>
      <c r="CC38" s="45"/>
      <c r="CD38" s="45"/>
      <c r="CE38" s="45"/>
      <c r="CF38" s="45"/>
      <c r="CG38" s="45"/>
      <c r="CH38" s="45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C38" s="45"/>
      <c r="DD38" s="45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spans="1:167" ht="12.75" x14ac:dyDescent="0.2">
      <c r="A39" s="88"/>
      <c r="B39" s="14"/>
      <c r="C39" s="109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10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spans="1:167" ht="12.75" x14ac:dyDescent="0.2">
      <c r="A40" s="88"/>
      <c r="B40" s="14"/>
      <c r="C40" s="109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spans="1:167" ht="12.75" x14ac:dyDescent="0.2">
      <c r="A41" s="88"/>
      <c r="B41" s="14"/>
      <c r="C41" s="109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spans="1:167" ht="12.75" x14ac:dyDescent="0.2">
      <c r="A42" s="88"/>
      <c r="B42" s="14"/>
      <c r="C42" s="109"/>
      <c r="D42" s="14"/>
      <c r="E42" s="14"/>
      <c r="F42" s="14"/>
      <c r="G42" s="14"/>
      <c r="H42" s="14"/>
      <c r="I42" s="14"/>
      <c r="J42" s="14"/>
      <c r="K42" s="14"/>
      <c r="L42" s="45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spans="1:167" ht="12.75" x14ac:dyDescent="0.2">
      <c r="A43" s="88"/>
      <c r="B43" s="14"/>
      <c r="C43" s="109"/>
      <c r="D43" s="14"/>
      <c r="E43" s="14"/>
      <c r="F43" s="14"/>
      <c r="G43" s="14"/>
      <c r="H43" s="14"/>
      <c r="I43" s="14"/>
      <c r="J43" s="14"/>
      <c r="K43" s="14"/>
      <c r="L43" s="45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</row>
    <row r="44" spans="1:167" ht="12.75" x14ac:dyDescent="0.2">
      <c r="A44" s="88"/>
      <c r="B44" s="14"/>
      <c r="C44" s="109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</row>
    <row r="45" spans="1:167" ht="12.75" x14ac:dyDescent="0.2">
      <c r="A45" s="88"/>
      <c r="B45" s="14"/>
      <c r="C45" s="109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</row>
    <row r="46" spans="1:167" ht="12.75" x14ac:dyDescent="0.2">
      <c r="A46" s="88"/>
      <c r="B46" s="14"/>
      <c r="C46" s="109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</row>
    <row r="47" spans="1:167" ht="12.75" x14ac:dyDescent="0.2">
      <c r="A47" s="88"/>
      <c r="B47" s="14"/>
      <c r="C47" s="109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7" ht="12.75" x14ac:dyDescent="0.2">
      <c r="A48" s="88"/>
      <c r="B48" s="14"/>
      <c r="C48" s="109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1:167" ht="12.75" x14ac:dyDescent="0.2">
      <c r="A49" s="88"/>
      <c r="B49" s="14"/>
      <c r="C49" s="109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spans="1:167" ht="12.75" x14ac:dyDescent="0.2">
      <c r="A50" s="88"/>
      <c r="B50" s="14"/>
      <c r="C50" s="109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spans="1:167" ht="12.75" x14ac:dyDescent="0.2">
      <c r="A51" s="88"/>
      <c r="B51" s="14"/>
      <c r="C51" s="109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2.75" x14ac:dyDescent="0.2">
      <c r="A52" s="88"/>
      <c r="B52" s="14"/>
      <c r="C52" s="109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2.75" x14ac:dyDescent="0.2">
      <c r="A53" s="88"/>
      <c r="B53" s="14"/>
      <c r="C53" s="109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2.75" x14ac:dyDescent="0.2">
      <c r="A54" s="88"/>
      <c r="B54" s="14"/>
      <c r="C54" s="109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2.75" x14ac:dyDescent="0.2">
      <c r="A55" s="88"/>
      <c r="B55" s="14"/>
      <c r="C55" s="109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2.75" x14ac:dyDescent="0.2">
      <c r="A56" s="88"/>
      <c r="B56" s="14"/>
      <c r="C56" s="109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2.75" x14ac:dyDescent="0.2">
      <c r="A57" s="88"/>
      <c r="B57" s="14"/>
      <c r="C57" s="109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2.75" x14ac:dyDescent="0.2">
      <c r="A58" s="88"/>
      <c r="B58" s="14"/>
      <c r="C58" s="109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2.75" x14ac:dyDescent="0.2">
      <c r="A59" s="88"/>
      <c r="B59" s="14"/>
      <c r="C59" s="109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2.75" x14ac:dyDescent="0.2">
      <c r="A60" s="88"/>
      <c r="B60" s="14"/>
      <c r="C60" s="109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2.75" x14ac:dyDescent="0.2">
      <c r="A61" s="88"/>
      <c r="B61" s="14"/>
      <c r="C61" s="109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2.75" x14ac:dyDescent="0.2">
      <c r="A62" s="88"/>
      <c r="B62" s="14"/>
      <c r="C62" s="109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2.75" x14ac:dyDescent="0.2">
      <c r="A63" s="88"/>
      <c r="B63" s="14"/>
      <c r="C63" s="109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2.75" x14ac:dyDescent="0.2">
      <c r="A64" s="88"/>
      <c r="B64" s="14"/>
      <c r="C64" s="109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2.75" x14ac:dyDescent="0.2">
      <c r="A65" s="88"/>
      <c r="B65" s="14"/>
      <c r="C65" s="109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2.75" x14ac:dyDescent="0.2">
      <c r="A66" s="88"/>
      <c r="B66" s="14"/>
      <c r="C66" s="109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2.75" x14ac:dyDescent="0.2">
      <c r="A67" s="88"/>
      <c r="B67" s="14"/>
      <c r="C67" s="109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2.75" x14ac:dyDescent="0.2">
      <c r="A68" s="88"/>
      <c r="B68" s="14"/>
      <c r="C68" s="109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2.75" x14ac:dyDescent="0.2">
      <c r="A69" s="88"/>
      <c r="B69" s="14"/>
      <c r="C69" s="109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2.75" x14ac:dyDescent="0.2">
      <c r="A70" s="88"/>
      <c r="B70" s="14"/>
      <c r="C70" s="109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2.75" x14ac:dyDescent="0.2">
      <c r="A71" s="88"/>
      <c r="B71" s="14"/>
      <c r="C71" s="109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2.75" x14ac:dyDescent="0.2">
      <c r="A72" s="88"/>
      <c r="B72" s="14"/>
      <c r="C72" s="109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2.75" x14ac:dyDescent="0.2">
      <c r="A73" s="88"/>
      <c r="B73" s="14"/>
      <c r="C73" s="109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2.75" x14ac:dyDescent="0.2">
      <c r="A74" s="88"/>
      <c r="B74" s="14"/>
      <c r="C74" s="109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ht="12.75" x14ac:dyDescent="0.2">
      <c r="A75" s="88"/>
      <c r="B75" s="14"/>
      <c r="C75" s="109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spans="1:167" ht="12.75" x14ac:dyDescent="0.2">
      <c r="A76" s="88"/>
      <c r="B76" s="14"/>
      <c r="C76" s="109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spans="1:167" ht="12.75" x14ac:dyDescent="0.2">
      <c r="A77" s="88"/>
      <c r="B77" s="14"/>
      <c r="C77" s="109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spans="1:167" ht="12.75" x14ac:dyDescent="0.2">
      <c r="A78" s="88"/>
      <c r="B78" s="14"/>
      <c r="C78" s="109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spans="1:167" ht="12.75" x14ac:dyDescent="0.2">
      <c r="A79" s="88"/>
      <c r="B79" s="14"/>
      <c r="C79" s="10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spans="1:167" ht="12.75" x14ac:dyDescent="0.2">
      <c r="A80" s="88"/>
      <c r="B80" s="14"/>
      <c r="C80" s="10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spans="1:167" ht="12.75" x14ac:dyDescent="0.2">
      <c r="A81" s="88"/>
      <c r="B81" s="14"/>
      <c r="C81" s="10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spans="1:167" ht="12.75" x14ac:dyDescent="0.2">
      <c r="A82" s="88"/>
      <c r="B82" s="14"/>
      <c r="C82" s="10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spans="1:167" ht="12.75" x14ac:dyDescent="0.2">
      <c r="A83" s="88"/>
      <c r="B83" s="14"/>
      <c r="C83" s="10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spans="1:167" ht="12.75" x14ac:dyDescent="0.2">
      <c r="A84" s="88"/>
      <c r="B84" s="14"/>
      <c r="C84" s="10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spans="1:167" ht="12.75" x14ac:dyDescent="0.2">
      <c r="A85" s="88"/>
      <c r="B85" s="14"/>
      <c r="C85" s="10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spans="1:167" ht="12.75" x14ac:dyDescent="0.2">
      <c r="A86" s="88"/>
      <c r="B86" s="14"/>
      <c r="C86" s="10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2.75" x14ac:dyDescent="0.2">
      <c r="A87" s="88"/>
      <c r="B87" s="14"/>
      <c r="C87" s="10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2.75" x14ac:dyDescent="0.2">
      <c r="A88" s="88"/>
      <c r="B88" s="14"/>
      <c r="C88" s="10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2.75" x14ac:dyDescent="0.2">
      <c r="A89" s="88"/>
      <c r="B89" s="14"/>
      <c r="C89" s="10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2.75" x14ac:dyDescent="0.2">
      <c r="A90" s="88"/>
      <c r="B90" s="14"/>
      <c r="C90" s="109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2.75" x14ac:dyDescent="0.2">
      <c r="A91" s="88"/>
      <c r="B91" s="14"/>
      <c r="C91" s="109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2.75" x14ac:dyDescent="0.2">
      <c r="A92" s="88"/>
      <c r="B92" s="14"/>
      <c r="C92" s="109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2.75" x14ac:dyDescent="0.2">
      <c r="A93" s="88"/>
      <c r="B93" s="14"/>
      <c r="C93" s="109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2.75" x14ac:dyDescent="0.2">
      <c r="A94" s="88"/>
      <c r="B94" s="14"/>
      <c r="C94" s="109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2.75" x14ac:dyDescent="0.2">
      <c r="A95" s="88"/>
      <c r="B95" s="14"/>
      <c r="C95" s="109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2.75" x14ac:dyDescent="0.2">
      <c r="A96" s="88"/>
      <c r="B96" s="14"/>
      <c r="C96" s="109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2.75" x14ac:dyDescent="0.2">
      <c r="A97" s="88"/>
      <c r="B97" s="14"/>
      <c r="C97" s="109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2.75" x14ac:dyDescent="0.2">
      <c r="A98" s="88"/>
      <c r="B98" s="14"/>
      <c r="C98" s="109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2.75" x14ac:dyDescent="0.2">
      <c r="A99" s="88"/>
      <c r="B99" s="14"/>
      <c r="C99" s="109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2.75" x14ac:dyDescent="0.2">
      <c r="A100" s="88"/>
      <c r="B100" s="14"/>
      <c r="C100" s="109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2.75" x14ac:dyDescent="0.2">
      <c r="A101" s="88"/>
      <c r="B101" s="14"/>
      <c r="C101" s="109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2.75" x14ac:dyDescent="0.2">
      <c r="A102" s="88"/>
      <c r="B102" s="14"/>
      <c r="C102" s="109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2.75" x14ac:dyDescent="0.2">
      <c r="A103" s="88"/>
      <c r="B103" s="14"/>
      <c r="C103" s="109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2.75" x14ac:dyDescent="0.2">
      <c r="A104" s="88"/>
      <c r="B104" s="14"/>
      <c r="C104" s="109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2.75" x14ac:dyDescent="0.2">
      <c r="A105" s="88"/>
      <c r="B105" s="14"/>
      <c r="C105" s="109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spans="1:167" ht="12.75" x14ac:dyDescent="0.2">
      <c r="A106" s="88"/>
      <c r="B106" s="14"/>
      <c r="C106" s="109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spans="1:167" ht="12.75" x14ac:dyDescent="0.2">
      <c r="A107" s="88"/>
      <c r="B107" s="14"/>
      <c r="C107" s="109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spans="1:167" ht="12.75" x14ac:dyDescent="0.2">
      <c r="A108" s="88"/>
      <c r="B108" s="14"/>
      <c r="C108" s="109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spans="1:167" ht="12.75" x14ac:dyDescent="0.2">
      <c r="A109" s="88"/>
      <c r="B109" s="14"/>
      <c r="C109" s="109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spans="1:167" ht="12.75" x14ac:dyDescent="0.2">
      <c r="A110" s="88"/>
      <c r="B110" s="14"/>
      <c r="C110" s="109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spans="1:167" ht="12.75" x14ac:dyDescent="0.2">
      <c r="A111" s="88"/>
      <c r="B111" s="14"/>
      <c r="C111" s="109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spans="1:167" ht="12.75" x14ac:dyDescent="0.2">
      <c r="A112" s="88"/>
      <c r="B112" s="14"/>
      <c r="C112" s="109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spans="1:167" ht="12.75" x14ac:dyDescent="0.2">
      <c r="A113" s="88"/>
      <c r="B113" s="14"/>
      <c r="C113" s="109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spans="1:167" ht="12.75" x14ac:dyDescent="0.2">
      <c r="A114" s="88"/>
      <c r="B114" s="14"/>
      <c r="C114" s="109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spans="1:167" ht="12.75" x14ac:dyDescent="0.2">
      <c r="A115" s="88"/>
      <c r="B115" s="14"/>
      <c r="C115" s="109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  <row r="116" spans="1:167" ht="12.75" x14ac:dyDescent="0.2">
      <c r="A116" s="88"/>
      <c r="B116" s="14"/>
      <c r="C116" s="109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</row>
    <row r="117" spans="1:167" ht="12.75" x14ac:dyDescent="0.2">
      <c r="A117" s="88"/>
      <c r="B117" s="14"/>
      <c r="C117" s="109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</row>
    <row r="118" spans="1:167" ht="12.75" x14ac:dyDescent="0.2">
      <c r="A118" s="88"/>
      <c r="B118" s="14"/>
      <c r="C118" s="109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</row>
    <row r="119" spans="1:167" ht="12.75" x14ac:dyDescent="0.2">
      <c r="A119" s="88"/>
      <c r="B119" s="14"/>
      <c r="C119" s="109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</row>
    <row r="120" spans="1:167" ht="12.75" x14ac:dyDescent="0.2">
      <c r="A120" s="88"/>
      <c r="B120" s="14"/>
      <c r="C120" s="109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</row>
    <row r="121" spans="1:167" ht="12.75" x14ac:dyDescent="0.2">
      <c r="A121" s="88"/>
      <c r="B121" s="14"/>
      <c r="C121" s="109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</row>
    <row r="122" spans="1:167" ht="12.75" x14ac:dyDescent="0.2">
      <c r="A122" s="88"/>
      <c r="B122" s="14"/>
      <c r="C122" s="109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</row>
    <row r="123" spans="1:167" ht="12.75" x14ac:dyDescent="0.2">
      <c r="A123" s="88"/>
      <c r="B123" s="14"/>
      <c r="C123" s="109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</row>
    <row r="124" spans="1:167" ht="12.75" x14ac:dyDescent="0.2">
      <c r="A124" s="88"/>
      <c r="B124" s="14"/>
      <c r="C124" s="109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</row>
    <row r="125" spans="1:167" ht="12.75" x14ac:dyDescent="0.2">
      <c r="A125" s="88"/>
      <c r="B125" s="14"/>
      <c r="C125" s="109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</row>
    <row r="126" spans="1:167" ht="12.75" x14ac:dyDescent="0.2">
      <c r="A126" s="88"/>
      <c r="B126" s="14"/>
      <c r="C126" s="109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</row>
    <row r="127" spans="1:167" ht="12.75" x14ac:dyDescent="0.2">
      <c r="A127" s="88"/>
      <c r="B127" s="14"/>
      <c r="C127" s="109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</row>
    <row r="128" spans="1:167" ht="12.75" x14ac:dyDescent="0.2">
      <c r="A128" s="88"/>
      <c r="B128" s="14"/>
      <c r="C128" s="109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</row>
    <row r="129" spans="1:167" ht="12.75" x14ac:dyDescent="0.2">
      <c r="A129" s="88"/>
      <c r="B129" s="14"/>
      <c r="C129" s="109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</row>
    <row r="130" spans="1:167" ht="12.75" x14ac:dyDescent="0.2">
      <c r="A130" s="88"/>
      <c r="B130" s="14"/>
      <c r="C130" s="109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</row>
    <row r="131" spans="1:167" ht="12.75" x14ac:dyDescent="0.2">
      <c r="A131" s="88"/>
      <c r="B131" s="14"/>
      <c r="C131" s="109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</row>
    <row r="132" spans="1:167" ht="12.75" x14ac:dyDescent="0.2">
      <c r="A132" s="88"/>
      <c r="B132" s="14"/>
      <c r="C132" s="109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</row>
    <row r="133" spans="1:167" ht="12.75" x14ac:dyDescent="0.2">
      <c r="A133" s="88"/>
      <c r="B133" s="14"/>
      <c r="C133" s="109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</row>
    <row r="134" spans="1:167" ht="12.75" x14ac:dyDescent="0.2">
      <c r="A134" s="88"/>
      <c r="B134" s="14"/>
      <c r="C134" s="109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</row>
    <row r="135" spans="1:167" ht="12.75" x14ac:dyDescent="0.2">
      <c r="A135" s="88"/>
      <c r="B135" s="14"/>
      <c r="C135" s="109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</row>
    <row r="136" spans="1:167" ht="12.75" x14ac:dyDescent="0.2">
      <c r="A136" s="88"/>
      <c r="B136" s="14"/>
      <c r="C136" s="109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</row>
    <row r="137" spans="1:167" ht="12.75" x14ac:dyDescent="0.2">
      <c r="A137" s="88"/>
      <c r="B137" s="14"/>
      <c r="C137" s="109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</row>
    <row r="138" spans="1:167" ht="12.75" x14ac:dyDescent="0.2">
      <c r="A138" s="88"/>
      <c r="B138" s="14"/>
      <c r="C138" s="109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</row>
    <row r="139" spans="1:167" ht="12.75" x14ac:dyDescent="0.2">
      <c r="A139" s="88"/>
      <c r="B139" s="14"/>
      <c r="C139" s="109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</row>
    <row r="140" spans="1:167" ht="12.75" x14ac:dyDescent="0.2">
      <c r="A140" s="88"/>
      <c r="B140" s="14"/>
      <c r="C140" s="109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</row>
    <row r="141" spans="1:167" ht="12.75" x14ac:dyDescent="0.2">
      <c r="A141" s="88"/>
      <c r="B141" s="14"/>
      <c r="C141" s="109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</row>
    <row r="142" spans="1:167" ht="12.75" x14ac:dyDescent="0.2">
      <c r="A142" s="88"/>
      <c r="B142" s="14"/>
      <c r="C142" s="109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</row>
    <row r="143" spans="1:167" ht="12.75" x14ac:dyDescent="0.2">
      <c r="A143" s="88"/>
      <c r="B143" s="14"/>
      <c r="C143" s="109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</row>
    <row r="144" spans="1:167" ht="12.75" x14ac:dyDescent="0.2">
      <c r="A144" s="88"/>
      <c r="B144" s="14"/>
      <c r="C144" s="109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</row>
    <row r="145" spans="1:167" ht="12.75" x14ac:dyDescent="0.2">
      <c r="A145" s="88"/>
      <c r="B145" s="14"/>
      <c r="C145" s="109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</row>
    <row r="146" spans="1:167" ht="12.75" x14ac:dyDescent="0.2">
      <c r="A146" s="88"/>
      <c r="B146" s="14"/>
      <c r="C146" s="109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</row>
    <row r="147" spans="1:167" ht="12.75" x14ac:dyDescent="0.2">
      <c r="A147" s="88"/>
      <c r="B147" s="14"/>
      <c r="C147" s="109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</row>
    <row r="148" spans="1:167" ht="12.75" x14ac:dyDescent="0.2">
      <c r="A148" s="88"/>
      <c r="B148" s="14"/>
      <c r="C148" s="109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</row>
    <row r="149" spans="1:167" ht="12.75" x14ac:dyDescent="0.2">
      <c r="A149" s="88"/>
      <c r="B149" s="14"/>
      <c r="C149" s="109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</row>
    <row r="150" spans="1:167" ht="12.75" x14ac:dyDescent="0.2">
      <c r="A150" s="88"/>
      <c r="B150" s="14"/>
      <c r="C150" s="109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</row>
    <row r="151" spans="1:167" ht="12.75" x14ac:dyDescent="0.2">
      <c r="A151" s="88"/>
      <c r="B151" s="14"/>
      <c r="C151" s="109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</row>
    <row r="152" spans="1:167" ht="12.75" x14ac:dyDescent="0.2">
      <c r="A152" s="88"/>
      <c r="B152" s="14"/>
      <c r="C152" s="109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</row>
    <row r="153" spans="1:167" ht="12.75" x14ac:dyDescent="0.2">
      <c r="A153" s="88"/>
      <c r="B153" s="14"/>
      <c r="C153" s="109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</row>
    <row r="154" spans="1:167" ht="12.75" x14ac:dyDescent="0.2">
      <c r="A154" s="88"/>
      <c r="B154" s="14"/>
      <c r="C154" s="109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</row>
    <row r="155" spans="1:167" ht="12.75" x14ac:dyDescent="0.2">
      <c r="A155" s="88"/>
      <c r="B155" s="14"/>
      <c r="C155" s="109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</row>
    <row r="156" spans="1:167" ht="12.75" x14ac:dyDescent="0.2">
      <c r="A156" s="88"/>
      <c r="B156" s="14"/>
      <c r="C156" s="109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</row>
    <row r="157" spans="1:167" ht="12.75" x14ac:dyDescent="0.2">
      <c r="A157" s="88"/>
      <c r="B157" s="14"/>
      <c r="C157" s="109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</row>
    <row r="158" spans="1:167" ht="12.75" x14ac:dyDescent="0.2">
      <c r="A158" s="88"/>
      <c r="B158" s="14"/>
      <c r="C158" s="109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</row>
    <row r="159" spans="1:167" ht="12.75" x14ac:dyDescent="0.2">
      <c r="A159" s="88"/>
      <c r="B159" s="14"/>
      <c r="C159" s="109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</row>
    <row r="160" spans="1:167" ht="12.75" x14ac:dyDescent="0.2">
      <c r="A160" s="88"/>
      <c r="B160" s="14"/>
      <c r="C160" s="109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</row>
    <row r="161" spans="1:167" ht="12.75" x14ac:dyDescent="0.2">
      <c r="A161" s="88"/>
      <c r="B161" s="14"/>
      <c r="C161" s="109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</row>
    <row r="162" spans="1:167" ht="12.75" x14ac:dyDescent="0.2">
      <c r="A162" s="88"/>
      <c r="B162" s="14"/>
      <c r="C162" s="109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</row>
    <row r="163" spans="1:167" ht="12.75" x14ac:dyDescent="0.2">
      <c r="A163" s="88"/>
      <c r="B163" s="14"/>
      <c r="C163" s="109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</row>
    <row r="164" spans="1:167" ht="12.75" x14ac:dyDescent="0.2">
      <c r="A164" s="88"/>
      <c r="B164" s="14"/>
      <c r="C164" s="109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</row>
    <row r="165" spans="1:167" ht="12.75" x14ac:dyDescent="0.2">
      <c r="A165" s="88"/>
      <c r="B165" s="14"/>
      <c r="C165" s="109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</row>
    <row r="166" spans="1:167" ht="12.75" x14ac:dyDescent="0.2">
      <c r="A166" s="88"/>
      <c r="B166" s="14"/>
      <c r="C166" s="109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</row>
    <row r="167" spans="1:167" ht="12.75" x14ac:dyDescent="0.2">
      <c r="A167" s="76"/>
      <c r="B167" s="1"/>
      <c r="C167" s="2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</row>
    <row r="168" spans="1:167" ht="12.75" x14ac:dyDescent="0.2">
      <c r="A168" s="76"/>
      <c r="B168" s="1"/>
      <c r="C168" s="2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</row>
    <row r="169" spans="1:167" ht="12.75" x14ac:dyDescent="0.2">
      <c r="A169" s="76"/>
      <c r="B169" s="1"/>
      <c r="C169" s="2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</row>
    <row r="170" spans="1:167" ht="12.75" x14ac:dyDescent="0.2">
      <c r="A170" s="76"/>
      <c r="B170" s="1"/>
      <c r="C170" s="2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</row>
    <row r="171" spans="1:167" ht="12.75" x14ac:dyDescent="0.2">
      <c r="A171" s="76"/>
      <c r="B171" s="1"/>
      <c r="C171" s="2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</row>
    <row r="172" spans="1:167" ht="12.75" x14ac:dyDescent="0.2">
      <c r="A172" s="76"/>
      <c r="B172" s="1"/>
      <c r="C172" s="2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</row>
    <row r="173" spans="1:167" ht="12.75" x14ac:dyDescent="0.2">
      <c r="A173" s="76"/>
      <c r="B173" s="1"/>
      <c r="C173" s="2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</row>
    <row r="174" spans="1:167" ht="12.75" x14ac:dyDescent="0.2">
      <c r="A174" s="76"/>
      <c r="B174" s="1"/>
      <c r="C174" s="2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</row>
    <row r="175" spans="1:167" ht="12.75" x14ac:dyDescent="0.2">
      <c r="A175" s="76"/>
      <c r="B175" s="1"/>
      <c r="C175" s="2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</row>
    <row r="176" spans="1:167" ht="12.75" x14ac:dyDescent="0.2">
      <c r="A176" s="76"/>
      <c r="B176" s="1"/>
      <c r="C176" s="2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</row>
    <row r="177" spans="1:167" ht="12.75" x14ac:dyDescent="0.2">
      <c r="A177" s="76"/>
      <c r="B177" s="1"/>
      <c r="C177" s="2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</row>
    <row r="178" spans="1:167" ht="12.75" x14ac:dyDescent="0.2">
      <c r="A178" s="76"/>
      <c r="B178" s="1"/>
      <c r="C178" s="2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</row>
    <row r="179" spans="1:167" ht="12.75" x14ac:dyDescent="0.2">
      <c r="A179" s="76"/>
      <c r="B179" s="1"/>
      <c r="C179" s="2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</row>
    <row r="180" spans="1:167" ht="12.75" x14ac:dyDescent="0.2">
      <c r="A180" s="76"/>
      <c r="B180" s="1"/>
      <c r="C180" s="2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</row>
    <row r="181" spans="1:167" ht="12.75" x14ac:dyDescent="0.2">
      <c r="A181" s="76"/>
      <c r="B181" s="1"/>
      <c r="C181" s="2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</row>
    <row r="182" spans="1:167" ht="12.75" x14ac:dyDescent="0.2">
      <c r="A182" s="76"/>
      <c r="B182" s="1"/>
      <c r="C182" s="2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</row>
    <row r="183" spans="1:167" ht="12.75" x14ac:dyDescent="0.2">
      <c r="A183" s="76"/>
      <c r="B183" s="1"/>
      <c r="C183" s="2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</row>
    <row r="184" spans="1:167" ht="12.75" x14ac:dyDescent="0.2">
      <c r="A184" s="76"/>
      <c r="B184" s="1"/>
      <c r="C184" s="2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</row>
    <row r="185" spans="1:167" ht="12.75" x14ac:dyDescent="0.2">
      <c r="A185" s="76"/>
      <c r="B185" s="1"/>
      <c r="C185" s="2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</row>
    <row r="186" spans="1:167" ht="12.75" x14ac:dyDescent="0.2">
      <c r="A186" s="76"/>
      <c r="B186" s="1"/>
      <c r="C186" s="2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</row>
    <row r="187" spans="1:167" ht="12.75" x14ac:dyDescent="0.2">
      <c r="A187" s="76"/>
      <c r="B187" s="1"/>
      <c r="C187" s="2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</row>
    <row r="188" spans="1:167" ht="12.75" x14ac:dyDescent="0.2">
      <c r="A188" s="76"/>
      <c r="B188" s="1"/>
      <c r="C188" s="2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</row>
    <row r="189" spans="1:167" ht="12.75" x14ac:dyDescent="0.2">
      <c r="A189" s="76"/>
      <c r="B189" s="1"/>
      <c r="C189" s="2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</row>
    <row r="190" spans="1:167" ht="12.75" x14ac:dyDescent="0.2">
      <c r="A190" s="76"/>
      <c r="B190" s="1"/>
      <c r="C190" s="2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</row>
    <row r="191" spans="1:167" ht="12.75" x14ac:dyDescent="0.2">
      <c r="A191" s="76"/>
      <c r="B191" s="1"/>
      <c r="C191" s="2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</row>
    <row r="192" spans="1:167" ht="12.75" x14ac:dyDescent="0.2">
      <c r="A192" s="76"/>
      <c r="B192" s="1"/>
      <c r="C192" s="2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</row>
    <row r="193" spans="1:167" ht="12.75" x14ac:dyDescent="0.2">
      <c r="A193" s="76"/>
      <c r="B193" s="1"/>
      <c r="C193" s="2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</row>
    <row r="194" spans="1:167" ht="12.75" x14ac:dyDescent="0.2">
      <c r="A194" s="76"/>
      <c r="B194" s="1"/>
      <c r="C194" s="2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</row>
    <row r="195" spans="1:167" ht="12.75" x14ac:dyDescent="0.2">
      <c r="A195" s="76"/>
      <c r="B195" s="1"/>
      <c r="C195" s="2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</row>
    <row r="196" spans="1:167" ht="12.75" x14ac:dyDescent="0.2">
      <c r="A196" s="76"/>
      <c r="B196" s="1"/>
      <c r="C196" s="2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</row>
    <row r="197" spans="1:167" ht="12.75" x14ac:dyDescent="0.2">
      <c r="A197" s="76"/>
      <c r="B197" s="1"/>
      <c r="C197" s="2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</row>
    <row r="198" spans="1:167" ht="12.75" x14ac:dyDescent="0.2">
      <c r="A198" s="76"/>
      <c r="B198" s="1"/>
      <c r="C198" s="2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</row>
    <row r="199" spans="1:167" ht="12.75" x14ac:dyDescent="0.2">
      <c r="A199" s="76"/>
      <c r="B199" s="1"/>
      <c r="C199" s="2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</row>
    <row r="200" spans="1:167" ht="12.75" x14ac:dyDescent="0.2">
      <c r="A200" s="76"/>
      <c r="B200" s="1"/>
      <c r="C200" s="2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</row>
    <row r="201" spans="1:167" ht="12.75" x14ac:dyDescent="0.2">
      <c r="A201" s="76"/>
      <c r="B201" s="1"/>
      <c r="C201" s="2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</row>
    <row r="202" spans="1:167" ht="12.75" x14ac:dyDescent="0.2">
      <c r="A202" s="76"/>
      <c r="B202" s="1"/>
      <c r="C202" s="2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</row>
    <row r="203" spans="1:167" ht="12.75" x14ac:dyDescent="0.2">
      <c r="A203" s="76"/>
      <c r="B203" s="1"/>
      <c r="C203" s="2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</row>
    <row r="204" spans="1:167" ht="12.75" x14ac:dyDescent="0.2">
      <c r="A204" s="76"/>
      <c r="B204" s="1"/>
      <c r="C204" s="2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</row>
    <row r="205" spans="1:167" ht="12.75" x14ac:dyDescent="0.2">
      <c r="A205" s="76"/>
      <c r="B205" s="1"/>
      <c r="C205" s="2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</row>
    <row r="206" spans="1:167" ht="12.75" x14ac:dyDescent="0.2">
      <c r="A206" s="76"/>
      <c r="B206" s="1"/>
      <c r="C206" s="2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</row>
    <row r="207" spans="1:167" ht="12.75" x14ac:dyDescent="0.2">
      <c r="A207" s="76"/>
      <c r="B207" s="1"/>
      <c r="C207" s="2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</row>
    <row r="208" spans="1:167" ht="12.75" x14ac:dyDescent="0.2">
      <c r="A208" s="76"/>
      <c r="B208" s="1"/>
      <c r="C208" s="2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</row>
    <row r="209" spans="1:167" ht="12.75" x14ac:dyDescent="0.2">
      <c r="A209" s="76"/>
      <c r="B209" s="1"/>
      <c r="C209" s="2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</row>
    <row r="210" spans="1:167" ht="12.75" x14ac:dyDescent="0.2">
      <c r="A210" s="76"/>
      <c r="B210" s="1"/>
      <c r="C210" s="2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</row>
    <row r="211" spans="1:167" ht="12.75" x14ac:dyDescent="0.2">
      <c r="A211" s="76"/>
      <c r="B211" s="1"/>
      <c r="C211" s="2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</row>
    <row r="212" spans="1:167" ht="12.75" x14ac:dyDescent="0.2">
      <c r="A212" s="76"/>
      <c r="B212" s="1"/>
      <c r="C212" s="2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</row>
    <row r="213" spans="1:167" ht="12.75" x14ac:dyDescent="0.2">
      <c r="A213" s="76"/>
      <c r="B213" s="1"/>
      <c r="C213" s="2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</row>
    <row r="214" spans="1:167" ht="12.75" x14ac:dyDescent="0.2">
      <c r="A214" s="76"/>
      <c r="B214" s="1"/>
      <c r="C214" s="2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</row>
    <row r="215" spans="1:167" ht="12.75" x14ac:dyDescent="0.2">
      <c r="A215" s="76"/>
      <c r="B215" s="1"/>
      <c r="C215" s="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</row>
    <row r="216" spans="1:167" ht="12.75" x14ac:dyDescent="0.2">
      <c r="A216" s="76"/>
      <c r="B216" s="1"/>
      <c r="C216" s="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</row>
    <row r="217" spans="1:167" ht="12.75" x14ac:dyDescent="0.2">
      <c r="A217" s="76"/>
      <c r="B217" s="1"/>
      <c r="C217" s="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</row>
    <row r="218" spans="1:167" ht="12.75" x14ac:dyDescent="0.2">
      <c r="A218" s="76"/>
      <c r="B218" s="1"/>
      <c r="C218" s="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</row>
    <row r="219" spans="1:167" ht="12.75" x14ac:dyDescent="0.2">
      <c r="A219" s="76"/>
      <c r="B219" s="1"/>
      <c r="C219" s="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</row>
    <row r="220" spans="1:167" ht="12.75" x14ac:dyDescent="0.2">
      <c r="A220" s="76"/>
      <c r="B220" s="1"/>
      <c r="C220" s="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</row>
    <row r="221" spans="1:167" ht="12.75" x14ac:dyDescent="0.2">
      <c r="A221" s="76"/>
      <c r="B221" s="1"/>
      <c r="C221" s="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</row>
    <row r="222" spans="1:167" ht="12.75" x14ac:dyDescent="0.2">
      <c r="A222" s="76"/>
      <c r="B222" s="1"/>
      <c r="C222" s="2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</row>
    <row r="223" spans="1:167" ht="12.75" x14ac:dyDescent="0.2">
      <c r="A223" s="76"/>
      <c r="B223" s="1"/>
      <c r="C223" s="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</row>
    <row r="224" spans="1:167" ht="12.75" x14ac:dyDescent="0.2">
      <c r="A224" s="76"/>
      <c r="B224" s="1"/>
      <c r="C224" s="2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</row>
    <row r="225" spans="1:167" ht="12.75" x14ac:dyDescent="0.2">
      <c r="A225" s="76"/>
      <c r="B225" s="1"/>
      <c r="C225" s="2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</row>
    <row r="226" spans="1:167" ht="12.75" x14ac:dyDescent="0.2">
      <c r="A226" s="76"/>
      <c r="B226" s="1"/>
      <c r="C226" s="2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</row>
    <row r="227" spans="1:167" ht="12.75" x14ac:dyDescent="0.2">
      <c r="A227" s="76"/>
      <c r="B227" s="1"/>
      <c r="C227" s="2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</row>
    <row r="228" spans="1:167" ht="12.75" x14ac:dyDescent="0.2">
      <c r="A228" s="76"/>
      <c r="B228" s="1"/>
      <c r="C228" s="2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</row>
    <row r="229" spans="1:167" ht="12.75" x14ac:dyDescent="0.2">
      <c r="A229" s="76"/>
      <c r="B229" s="1"/>
      <c r="C229" s="2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</row>
    <row r="230" spans="1:167" ht="12.75" x14ac:dyDescent="0.2">
      <c r="A230" s="76"/>
      <c r="B230" s="1"/>
      <c r="C230" s="2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14"/>
      <c r="EK230" s="14"/>
      <c r="EL230" s="14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</row>
    <row r="231" spans="1:167" ht="12.75" x14ac:dyDescent="0.2">
      <c r="A231" s="76"/>
      <c r="B231" s="1"/>
      <c r="C231" s="2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</row>
    <row r="232" spans="1:167" ht="12.75" x14ac:dyDescent="0.2">
      <c r="A232" s="76"/>
      <c r="B232" s="1"/>
      <c r="C232" s="2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</row>
    <row r="233" spans="1:167" ht="12.75" x14ac:dyDescent="0.2">
      <c r="A233" s="76"/>
      <c r="B233" s="1"/>
      <c r="C233" s="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</row>
    <row r="234" spans="1:167" ht="12.75" x14ac:dyDescent="0.2">
      <c r="A234" s="76"/>
      <c r="B234" s="1"/>
      <c r="C234" s="2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</row>
    <row r="235" spans="1:167" ht="12.75" x14ac:dyDescent="0.2">
      <c r="A235" s="76"/>
      <c r="B235" s="1"/>
      <c r="C235" s="2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</row>
    <row r="236" spans="1:167" ht="12.75" x14ac:dyDescent="0.2">
      <c r="A236" s="76"/>
      <c r="B236" s="1"/>
      <c r="C236" s="2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</row>
    <row r="237" spans="1:167" ht="12.75" x14ac:dyDescent="0.2">
      <c r="A237" s="76"/>
      <c r="B237" s="1"/>
      <c r="C237" s="2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</row>
    <row r="238" spans="1:167" ht="12.75" x14ac:dyDescent="0.2">
      <c r="A238" s="76"/>
      <c r="B238" s="1"/>
      <c r="C238" s="2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</row>
    <row r="239" spans="1:167" ht="12.75" x14ac:dyDescent="0.2">
      <c r="A239" s="76"/>
      <c r="B239" s="1"/>
      <c r="C239" s="2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</row>
    <row r="240" spans="1:167" ht="12.75" x14ac:dyDescent="0.2">
      <c r="A240" s="76"/>
      <c r="B240" s="1"/>
      <c r="C240" s="2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</row>
    <row r="241" spans="1:167" ht="12.75" x14ac:dyDescent="0.2">
      <c r="A241" s="76"/>
      <c r="B241" s="1"/>
      <c r="C241" s="2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</row>
    <row r="242" spans="1:167" ht="12.75" x14ac:dyDescent="0.2">
      <c r="A242" s="76"/>
      <c r="B242" s="1"/>
      <c r="C242" s="2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</row>
    <row r="243" spans="1:167" ht="12.75" x14ac:dyDescent="0.2">
      <c r="A243" s="76"/>
      <c r="B243" s="1"/>
      <c r="C243" s="2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</row>
    <row r="244" spans="1:167" ht="12.75" x14ac:dyDescent="0.2">
      <c r="A244" s="76"/>
      <c r="B244" s="1"/>
      <c r="C244" s="2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</row>
    <row r="245" spans="1:167" ht="12.75" x14ac:dyDescent="0.2">
      <c r="A245" s="76"/>
      <c r="B245" s="1"/>
      <c r="C245" s="2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</row>
    <row r="246" spans="1:167" ht="12.75" x14ac:dyDescent="0.2">
      <c r="A246" s="76"/>
      <c r="B246" s="1"/>
      <c r="C246" s="2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</row>
    <row r="247" spans="1:167" ht="12.75" x14ac:dyDescent="0.2">
      <c r="A247" s="76"/>
      <c r="B247" s="1"/>
      <c r="C247" s="2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</row>
    <row r="248" spans="1:167" ht="12.75" x14ac:dyDescent="0.2">
      <c r="A248" s="76"/>
      <c r="B248" s="1"/>
      <c r="C248" s="2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</row>
    <row r="249" spans="1:167" ht="12.75" x14ac:dyDescent="0.2">
      <c r="A249" s="76"/>
      <c r="B249" s="1"/>
      <c r="C249" s="2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</row>
    <row r="250" spans="1:167" ht="12.75" x14ac:dyDescent="0.2">
      <c r="A250" s="76"/>
      <c r="B250" s="1"/>
      <c r="C250" s="2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</row>
    <row r="251" spans="1:167" ht="12.75" x14ac:dyDescent="0.2">
      <c r="A251" s="76"/>
      <c r="B251" s="1"/>
      <c r="C251" s="2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</row>
    <row r="252" spans="1:167" ht="12.75" x14ac:dyDescent="0.2">
      <c r="A252" s="76"/>
      <c r="B252" s="1"/>
      <c r="C252" s="2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</row>
    <row r="253" spans="1:167" ht="12.75" x14ac:dyDescent="0.2">
      <c r="A253" s="76"/>
      <c r="B253" s="1"/>
      <c r="C253" s="2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</row>
    <row r="254" spans="1:167" ht="12.75" x14ac:dyDescent="0.2">
      <c r="A254" s="76"/>
      <c r="B254" s="1"/>
      <c r="C254" s="2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</row>
    <row r="255" spans="1:167" ht="12.75" x14ac:dyDescent="0.2">
      <c r="A255" s="76"/>
      <c r="B255" s="1"/>
      <c r="C255" s="2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</row>
    <row r="256" spans="1:167" ht="12.75" x14ac:dyDescent="0.2">
      <c r="A256" s="76"/>
      <c r="B256" s="1"/>
      <c r="C256" s="2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</row>
    <row r="257" spans="1:167" ht="12.75" x14ac:dyDescent="0.2">
      <c r="A257" s="76"/>
      <c r="B257" s="1"/>
      <c r="C257" s="2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</row>
    <row r="258" spans="1:167" ht="12.75" x14ac:dyDescent="0.2">
      <c r="A258" s="76"/>
      <c r="B258" s="1"/>
      <c r="C258" s="2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</row>
    <row r="259" spans="1:167" ht="12.75" x14ac:dyDescent="0.2">
      <c r="A259" s="76"/>
      <c r="B259" s="1"/>
      <c r="C259" s="2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</row>
    <row r="260" spans="1:167" ht="12.75" x14ac:dyDescent="0.2">
      <c r="A260" s="76"/>
      <c r="B260" s="1"/>
      <c r="C260" s="2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</row>
    <row r="261" spans="1:167" ht="12.75" x14ac:dyDescent="0.2">
      <c r="A261" s="76"/>
      <c r="B261" s="1"/>
      <c r="C261" s="2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</row>
    <row r="262" spans="1:167" ht="12.75" x14ac:dyDescent="0.2">
      <c r="A262" s="76"/>
      <c r="B262" s="1"/>
      <c r="C262" s="2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</row>
    <row r="263" spans="1:167" ht="12.75" x14ac:dyDescent="0.2">
      <c r="A263" s="76"/>
      <c r="B263" s="1"/>
      <c r="C263" s="2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</row>
    <row r="264" spans="1:167" ht="12.75" x14ac:dyDescent="0.2">
      <c r="A264" s="76"/>
      <c r="B264" s="1"/>
      <c r="C264" s="2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</row>
    <row r="265" spans="1:167" ht="12.75" x14ac:dyDescent="0.2">
      <c r="A265" s="76"/>
      <c r="B265" s="1"/>
      <c r="C265" s="2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</row>
    <row r="266" spans="1:167" ht="12.75" x14ac:dyDescent="0.2">
      <c r="A266" s="76"/>
      <c r="B266" s="1"/>
      <c r="C266" s="2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</row>
    <row r="267" spans="1:167" ht="12.75" x14ac:dyDescent="0.2">
      <c r="A267" s="76"/>
      <c r="B267" s="1"/>
      <c r="C267" s="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</row>
    <row r="268" spans="1:167" ht="12.75" x14ac:dyDescent="0.2">
      <c r="A268" s="76"/>
      <c r="B268" s="1"/>
      <c r="C268" s="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</row>
    <row r="269" spans="1:167" ht="12.75" x14ac:dyDescent="0.2">
      <c r="A269" s="76"/>
      <c r="B269" s="1"/>
      <c r="C269" s="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</row>
    <row r="270" spans="1:167" ht="12.75" x14ac:dyDescent="0.2">
      <c r="A270" s="76"/>
      <c r="B270" s="1"/>
      <c r="C270" s="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</row>
    <row r="271" spans="1:167" ht="12.75" x14ac:dyDescent="0.2">
      <c r="A271" s="76"/>
      <c r="B271" s="1"/>
      <c r="C271" s="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</row>
    <row r="272" spans="1:167" ht="12.75" x14ac:dyDescent="0.2">
      <c r="A272" s="76"/>
      <c r="B272" s="1"/>
      <c r="C272" s="2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</row>
    <row r="273" spans="1:167" ht="12.75" x14ac:dyDescent="0.2">
      <c r="A273" s="76"/>
      <c r="B273" s="1"/>
      <c r="C273" s="2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</row>
    <row r="274" spans="1:167" ht="12.75" x14ac:dyDescent="0.2">
      <c r="A274" s="76"/>
      <c r="B274" s="1"/>
      <c r="C274" s="2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</row>
    <row r="275" spans="1:167" ht="12.75" x14ac:dyDescent="0.2">
      <c r="A275" s="76"/>
      <c r="B275" s="1"/>
      <c r="C275" s="2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</row>
    <row r="276" spans="1:167" ht="12.75" x14ac:dyDescent="0.2">
      <c r="A276" s="76"/>
      <c r="B276" s="1"/>
      <c r="C276" s="2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</row>
    <row r="277" spans="1:167" ht="12.75" x14ac:dyDescent="0.2">
      <c r="A277" s="76"/>
      <c r="B277" s="1"/>
      <c r="C277" s="2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</row>
    <row r="278" spans="1:167" ht="12.75" x14ac:dyDescent="0.2">
      <c r="A278" s="76"/>
      <c r="B278" s="1"/>
      <c r="C278" s="2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</row>
    <row r="279" spans="1:167" ht="12.75" x14ac:dyDescent="0.2">
      <c r="A279" s="76"/>
      <c r="B279" s="1"/>
      <c r="C279" s="2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</row>
    <row r="280" spans="1:167" ht="12.75" x14ac:dyDescent="0.2">
      <c r="A280" s="76"/>
      <c r="B280" s="1"/>
      <c r="C280" s="2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</row>
    <row r="281" spans="1:167" ht="12.75" x14ac:dyDescent="0.2">
      <c r="A281" s="76"/>
      <c r="B281" s="1"/>
      <c r="C281" s="2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</row>
    <row r="282" spans="1:167" ht="12.75" x14ac:dyDescent="0.2">
      <c r="A282" s="76"/>
      <c r="B282" s="1"/>
      <c r="C282" s="2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</row>
    <row r="283" spans="1:167" ht="12.75" x14ac:dyDescent="0.2">
      <c r="A283" s="76"/>
      <c r="B283" s="1"/>
      <c r="C283" s="2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</row>
    <row r="284" spans="1:167" ht="12.75" x14ac:dyDescent="0.2">
      <c r="A284" s="76"/>
      <c r="B284" s="1"/>
      <c r="C284" s="2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</row>
    <row r="285" spans="1:167" ht="12.75" x14ac:dyDescent="0.2">
      <c r="A285" s="76"/>
      <c r="B285" s="1"/>
      <c r="C285" s="2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</row>
    <row r="286" spans="1:167" ht="12.75" x14ac:dyDescent="0.2">
      <c r="A286" s="76"/>
      <c r="B286" s="1"/>
      <c r="C286" s="2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</row>
    <row r="287" spans="1:167" ht="12.75" x14ac:dyDescent="0.2">
      <c r="A287" s="76"/>
      <c r="B287" s="1"/>
      <c r="C287" s="2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</row>
    <row r="288" spans="1:167" ht="12.75" x14ac:dyDescent="0.2">
      <c r="A288" s="76"/>
      <c r="B288" s="1"/>
      <c r="C288" s="2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</row>
    <row r="289" spans="1:167" ht="12.75" x14ac:dyDescent="0.2">
      <c r="A289" s="76"/>
      <c r="B289" s="1"/>
      <c r="C289" s="2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</row>
    <row r="290" spans="1:167" ht="12.75" x14ac:dyDescent="0.2">
      <c r="A290" s="76"/>
      <c r="B290" s="1"/>
      <c r="C290" s="2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</row>
    <row r="291" spans="1:167" ht="12.75" x14ac:dyDescent="0.2">
      <c r="A291" s="76"/>
      <c r="B291" s="1"/>
      <c r="C291" s="2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</row>
    <row r="292" spans="1:167" ht="12.75" x14ac:dyDescent="0.2">
      <c r="A292" s="76"/>
      <c r="B292" s="1"/>
      <c r="C292" s="2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</row>
    <row r="293" spans="1:167" ht="12.75" x14ac:dyDescent="0.2">
      <c r="A293" s="76"/>
      <c r="B293" s="1"/>
      <c r="C293" s="2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</row>
    <row r="294" spans="1:167" ht="12.75" x14ac:dyDescent="0.2">
      <c r="A294" s="76"/>
      <c r="B294" s="1"/>
      <c r="C294" s="2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</row>
    <row r="295" spans="1:167" ht="12.75" x14ac:dyDescent="0.2">
      <c r="A295" s="76"/>
      <c r="B295" s="1"/>
      <c r="C295" s="2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</row>
    <row r="296" spans="1:167" ht="12.75" x14ac:dyDescent="0.2">
      <c r="A296" s="76"/>
      <c r="B296" s="1"/>
      <c r="C296" s="2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</row>
    <row r="297" spans="1:167" ht="12.75" x14ac:dyDescent="0.2">
      <c r="A297" s="76"/>
      <c r="B297" s="1"/>
      <c r="C297" s="2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</row>
    <row r="298" spans="1:167" ht="12.75" x14ac:dyDescent="0.2">
      <c r="A298" s="76"/>
      <c r="B298" s="1"/>
      <c r="C298" s="2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</row>
    <row r="299" spans="1:167" ht="12.75" x14ac:dyDescent="0.2">
      <c r="A299" s="76"/>
      <c r="B299" s="1"/>
      <c r="C299" s="2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</row>
    <row r="300" spans="1:167" ht="12.75" x14ac:dyDescent="0.2">
      <c r="A300" s="76"/>
      <c r="B300" s="1"/>
      <c r="C300" s="2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</row>
    <row r="301" spans="1:167" ht="12.75" x14ac:dyDescent="0.2">
      <c r="A301" s="76"/>
      <c r="B301" s="1"/>
      <c r="C301" s="2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</row>
    <row r="302" spans="1:167" ht="12.75" x14ac:dyDescent="0.2">
      <c r="A302" s="76"/>
      <c r="B302" s="1"/>
      <c r="C302" s="2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</row>
    <row r="303" spans="1:167" ht="12.75" x14ac:dyDescent="0.2">
      <c r="A303" s="76"/>
      <c r="B303" s="1"/>
      <c r="C303" s="2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</row>
    <row r="304" spans="1:167" ht="12.75" x14ac:dyDescent="0.2">
      <c r="A304" s="76"/>
      <c r="B304" s="1"/>
      <c r="C304" s="2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</row>
    <row r="305" spans="1:167" ht="12.75" x14ac:dyDescent="0.2">
      <c r="A305" s="76"/>
      <c r="B305" s="1"/>
      <c r="C305" s="2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</row>
    <row r="306" spans="1:167" ht="12.75" x14ac:dyDescent="0.2">
      <c r="A306" s="76"/>
      <c r="B306" s="1"/>
      <c r="C306" s="2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</row>
    <row r="307" spans="1:167" ht="12.75" x14ac:dyDescent="0.2">
      <c r="A307" s="76"/>
      <c r="B307" s="1"/>
      <c r="C307" s="2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</row>
    <row r="308" spans="1:167" ht="12.75" x14ac:dyDescent="0.2">
      <c r="A308" s="76"/>
      <c r="B308" s="1"/>
      <c r="C308" s="2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</row>
    <row r="309" spans="1:167" ht="12.75" x14ac:dyDescent="0.2">
      <c r="A309" s="76"/>
      <c r="B309" s="1"/>
      <c r="C309" s="2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</row>
    <row r="310" spans="1:167" ht="12.75" x14ac:dyDescent="0.2">
      <c r="A310" s="76"/>
      <c r="B310" s="1"/>
      <c r="C310" s="2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</row>
    <row r="311" spans="1:167" ht="12.75" x14ac:dyDescent="0.2">
      <c r="A311" s="76"/>
      <c r="B311" s="1"/>
      <c r="C311" s="2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</row>
    <row r="312" spans="1:167" ht="12.75" x14ac:dyDescent="0.2">
      <c r="A312" s="76"/>
      <c r="B312" s="1"/>
      <c r="C312" s="2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</row>
    <row r="313" spans="1:167" ht="12.75" x14ac:dyDescent="0.2">
      <c r="A313" s="76"/>
      <c r="B313" s="1"/>
      <c r="C313" s="2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</row>
    <row r="314" spans="1:167" ht="12.75" x14ac:dyDescent="0.2">
      <c r="A314" s="76"/>
      <c r="B314" s="1"/>
      <c r="C314" s="2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</row>
    <row r="315" spans="1:167" ht="12.75" x14ac:dyDescent="0.2">
      <c r="A315" s="76"/>
      <c r="B315" s="1"/>
      <c r="C315" s="2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</row>
    <row r="316" spans="1:167" ht="12.75" x14ac:dyDescent="0.2">
      <c r="A316" s="76"/>
      <c r="B316" s="1"/>
      <c r="C316" s="2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14"/>
      <c r="EK316" s="14"/>
      <c r="EL316" s="14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</row>
    <row r="317" spans="1:167" ht="12.75" x14ac:dyDescent="0.2">
      <c r="A317" s="76"/>
      <c r="B317" s="1"/>
      <c r="C317" s="2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14"/>
      <c r="EK317" s="14"/>
      <c r="EL317" s="14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</row>
    <row r="318" spans="1:167" ht="12.75" x14ac:dyDescent="0.2">
      <c r="A318" s="76"/>
      <c r="B318" s="1"/>
      <c r="C318" s="2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</row>
    <row r="319" spans="1:167" ht="12.75" x14ac:dyDescent="0.2">
      <c r="A319" s="76"/>
      <c r="B319" s="1"/>
      <c r="C319" s="2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</row>
    <row r="320" spans="1:167" ht="12.75" x14ac:dyDescent="0.2">
      <c r="A320" s="76"/>
      <c r="B320" s="1"/>
      <c r="C320" s="2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</row>
    <row r="321" spans="1:167" ht="12.75" x14ac:dyDescent="0.2">
      <c r="A321" s="76"/>
      <c r="B321" s="1"/>
      <c r="C321" s="2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</row>
    <row r="322" spans="1:167" ht="12.75" x14ac:dyDescent="0.2">
      <c r="A322" s="76"/>
      <c r="B322" s="1"/>
      <c r="C322" s="2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</row>
    <row r="323" spans="1:167" ht="12.75" x14ac:dyDescent="0.2">
      <c r="A323" s="76"/>
      <c r="B323" s="1"/>
      <c r="C323" s="2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</row>
    <row r="324" spans="1:167" ht="12.75" x14ac:dyDescent="0.2">
      <c r="A324" s="76"/>
      <c r="B324" s="1"/>
      <c r="C324" s="2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</row>
    <row r="325" spans="1:167" ht="12.75" x14ac:dyDescent="0.2">
      <c r="A325" s="76"/>
      <c r="B325" s="1"/>
      <c r="C325" s="2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</row>
    <row r="326" spans="1:167" ht="12.75" x14ac:dyDescent="0.2">
      <c r="A326" s="76"/>
      <c r="B326" s="1"/>
      <c r="C326" s="2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</row>
    <row r="327" spans="1:167" ht="12.75" x14ac:dyDescent="0.2">
      <c r="A327" s="76"/>
      <c r="B327" s="1"/>
      <c r="C327" s="2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</row>
    <row r="328" spans="1:167" ht="12.75" x14ac:dyDescent="0.2">
      <c r="A328" s="76"/>
      <c r="B328" s="1"/>
      <c r="C328" s="2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</row>
    <row r="329" spans="1:167" ht="12.75" x14ac:dyDescent="0.2">
      <c r="A329" s="76"/>
      <c r="B329" s="1"/>
      <c r="C329" s="2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</row>
    <row r="330" spans="1:167" ht="12.75" x14ac:dyDescent="0.2">
      <c r="A330" s="76"/>
      <c r="B330" s="1"/>
      <c r="C330" s="2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</row>
    <row r="331" spans="1:167" ht="12.75" x14ac:dyDescent="0.2">
      <c r="A331" s="76"/>
      <c r="B331" s="1"/>
      <c r="C331" s="2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</row>
    <row r="332" spans="1:167" ht="12.75" x14ac:dyDescent="0.2">
      <c r="A332" s="76"/>
      <c r="B332" s="1"/>
      <c r="C332" s="2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</row>
    <row r="333" spans="1:167" ht="12.75" x14ac:dyDescent="0.2">
      <c r="A333" s="76"/>
      <c r="B333" s="1"/>
      <c r="C333" s="2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</row>
    <row r="334" spans="1:167" ht="12.75" x14ac:dyDescent="0.2">
      <c r="A334" s="76"/>
      <c r="B334" s="1"/>
      <c r="C334" s="2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</row>
    <row r="335" spans="1:167" ht="12.75" x14ac:dyDescent="0.2">
      <c r="A335" s="76"/>
      <c r="B335" s="1"/>
      <c r="C335" s="2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</row>
    <row r="336" spans="1:167" ht="12.75" x14ac:dyDescent="0.2">
      <c r="A336" s="76"/>
      <c r="B336" s="1"/>
      <c r="C336" s="2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</row>
    <row r="337" spans="1:167" ht="12.75" x14ac:dyDescent="0.2">
      <c r="A337" s="76"/>
      <c r="B337" s="1"/>
      <c r="C337" s="2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</row>
    <row r="338" spans="1:167" ht="12.75" x14ac:dyDescent="0.2">
      <c r="A338" s="76"/>
      <c r="B338" s="1"/>
      <c r="C338" s="2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</row>
    <row r="339" spans="1:167" ht="12.75" x14ac:dyDescent="0.2">
      <c r="A339" s="76"/>
      <c r="B339" s="1"/>
      <c r="C339" s="2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</row>
    <row r="340" spans="1:167" ht="12.75" x14ac:dyDescent="0.2">
      <c r="A340" s="76"/>
      <c r="B340" s="1"/>
      <c r="C340" s="2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</row>
    <row r="341" spans="1:167" ht="12.75" x14ac:dyDescent="0.2">
      <c r="A341" s="76"/>
      <c r="B341" s="1"/>
      <c r="C341" s="2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</row>
    <row r="342" spans="1:167" ht="12.75" x14ac:dyDescent="0.2">
      <c r="A342" s="76"/>
      <c r="B342" s="1"/>
      <c r="C342" s="2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</row>
    <row r="343" spans="1:167" ht="12.75" x14ac:dyDescent="0.2">
      <c r="A343" s="76"/>
      <c r="B343" s="1"/>
      <c r="C343" s="2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</row>
    <row r="344" spans="1:167" ht="12.75" x14ac:dyDescent="0.2">
      <c r="A344" s="76"/>
      <c r="B344" s="1"/>
      <c r="C344" s="2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</row>
    <row r="345" spans="1:167" ht="12.75" x14ac:dyDescent="0.2">
      <c r="A345" s="76"/>
      <c r="B345" s="1"/>
      <c r="C345" s="2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</row>
    <row r="346" spans="1:167" ht="12.75" x14ac:dyDescent="0.2">
      <c r="A346" s="76"/>
      <c r="B346" s="1"/>
      <c r="C346" s="2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</row>
    <row r="347" spans="1:167" ht="12.75" x14ac:dyDescent="0.2">
      <c r="A347" s="76"/>
      <c r="B347" s="1"/>
      <c r="C347" s="2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</row>
    <row r="348" spans="1:167" ht="12.75" x14ac:dyDescent="0.2">
      <c r="A348" s="76"/>
      <c r="B348" s="1"/>
      <c r="C348" s="2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</row>
    <row r="349" spans="1:167" ht="12.75" x14ac:dyDescent="0.2">
      <c r="A349" s="76"/>
      <c r="B349" s="1"/>
      <c r="C349" s="2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</row>
    <row r="350" spans="1:167" ht="12.75" x14ac:dyDescent="0.2">
      <c r="A350" s="76"/>
      <c r="B350" s="1"/>
      <c r="C350" s="2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</row>
    <row r="351" spans="1:167" ht="12.75" x14ac:dyDescent="0.2">
      <c r="A351" s="76"/>
      <c r="B351" s="1"/>
      <c r="C351" s="2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</row>
    <row r="352" spans="1:167" ht="12.75" x14ac:dyDescent="0.2">
      <c r="A352" s="76"/>
      <c r="B352" s="1"/>
      <c r="C352" s="2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</row>
    <row r="353" spans="1:167" ht="12.75" x14ac:dyDescent="0.2">
      <c r="A353" s="76"/>
      <c r="B353" s="1"/>
      <c r="C353" s="2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</row>
    <row r="354" spans="1:167" ht="12.75" x14ac:dyDescent="0.2">
      <c r="A354" s="76"/>
      <c r="B354" s="1"/>
      <c r="C354" s="2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</row>
    <row r="355" spans="1:167" ht="12.75" x14ac:dyDescent="0.2">
      <c r="A355" s="76"/>
      <c r="B355" s="1"/>
      <c r="C355" s="2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</row>
    <row r="356" spans="1:167" ht="12.75" x14ac:dyDescent="0.2">
      <c r="A356" s="76"/>
      <c r="B356" s="1"/>
      <c r="C356" s="2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</row>
    <row r="357" spans="1:167" ht="12.75" x14ac:dyDescent="0.2">
      <c r="A357" s="76"/>
      <c r="B357" s="1"/>
      <c r="C357" s="2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</row>
    <row r="358" spans="1:167" ht="12.75" x14ac:dyDescent="0.2">
      <c r="A358" s="76"/>
      <c r="B358" s="1"/>
      <c r="C358" s="2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</row>
    <row r="359" spans="1:167" ht="12.75" x14ac:dyDescent="0.2">
      <c r="A359" s="76"/>
      <c r="B359" s="1"/>
      <c r="C359" s="2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</row>
    <row r="360" spans="1:167" ht="12.75" x14ac:dyDescent="0.2">
      <c r="A360" s="76"/>
      <c r="B360" s="1"/>
      <c r="C360" s="2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</row>
    <row r="361" spans="1:167" ht="12.75" x14ac:dyDescent="0.2">
      <c r="A361" s="76"/>
      <c r="B361" s="1"/>
      <c r="C361" s="2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</row>
    <row r="362" spans="1:167" ht="12.75" x14ac:dyDescent="0.2">
      <c r="A362" s="76"/>
      <c r="B362" s="1"/>
      <c r="C362" s="2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</row>
    <row r="363" spans="1:167" ht="12.75" x14ac:dyDescent="0.2">
      <c r="A363" s="76"/>
      <c r="B363" s="1"/>
      <c r="C363" s="2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</row>
    <row r="364" spans="1:167" ht="12.75" x14ac:dyDescent="0.2">
      <c r="A364" s="76"/>
      <c r="B364" s="1"/>
      <c r="C364" s="2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</row>
    <row r="365" spans="1:167" ht="12.75" x14ac:dyDescent="0.2">
      <c r="A365" s="76"/>
      <c r="B365" s="1"/>
      <c r="C365" s="2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</row>
    <row r="366" spans="1:167" ht="12.75" x14ac:dyDescent="0.2">
      <c r="A366" s="76"/>
      <c r="B366" s="1"/>
      <c r="C366" s="2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</row>
    <row r="367" spans="1:167" ht="12.75" x14ac:dyDescent="0.2">
      <c r="A367" s="76"/>
      <c r="B367" s="1"/>
      <c r="C367" s="2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</row>
    <row r="368" spans="1:167" ht="12.75" x14ac:dyDescent="0.2">
      <c r="A368" s="76"/>
      <c r="B368" s="1"/>
      <c r="C368" s="2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</row>
    <row r="369" spans="1:167" ht="12.75" x14ac:dyDescent="0.2">
      <c r="A369" s="76"/>
      <c r="B369" s="1"/>
      <c r="C369" s="2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</row>
    <row r="370" spans="1:167" ht="12.75" x14ac:dyDescent="0.2">
      <c r="A370" s="76"/>
      <c r="B370" s="1"/>
      <c r="C370" s="2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</row>
    <row r="371" spans="1:167" ht="12.75" x14ac:dyDescent="0.2">
      <c r="A371" s="76"/>
      <c r="B371" s="1"/>
      <c r="C371" s="2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</row>
    <row r="372" spans="1:167" ht="12.75" x14ac:dyDescent="0.2">
      <c r="A372" s="76"/>
      <c r="B372" s="1"/>
      <c r="C372" s="2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</row>
    <row r="373" spans="1:167" ht="12.75" x14ac:dyDescent="0.2">
      <c r="A373" s="76"/>
      <c r="B373" s="1"/>
      <c r="C373" s="2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</row>
    <row r="374" spans="1:167" ht="12.75" x14ac:dyDescent="0.2">
      <c r="A374" s="76"/>
      <c r="B374" s="1"/>
      <c r="C374" s="2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</row>
    <row r="375" spans="1:167" ht="12.75" x14ac:dyDescent="0.2">
      <c r="A375" s="76"/>
      <c r="B375" s="1"/>
      <c r="C375" s="2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</row>
    <row r="376" spans="1:167" ht="12.75" x14ac:dyDescent="0.2">
      <c r="A376" s="76"/>
      <c r="B376" s="1"/>
      <c r="C376" s="2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</row>
    <row r="377" spans="1:167" ht="12.75" x14ac:dyDescent="0.2">
      <c r="A377" s="76"/>
      <c r="B377" s="1"/>
      <c r="C377" s="2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</row>
    <row r="378" spans="1:167" ht="12.75" x14ac:dyDescent="0.2">
      <c r="A378" s="76"/>
      <c r="B378" s="1"/>
      <c r="C378" s="2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</row>
    <row r="379" spans="1:167" ht="12.75" x14ac:dyDescent="0.2">
      <c r="A379" s="76"/>
      <c r="B379" s="1"/>
      <c r="C379" s="2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</row>
    <row r="380" spans="1:167" ht="12.75" x14ac:dyDescent="0.2">
      <c r="A380" s="76"/>
      <c r="B380" s="1"/>
      <c r="C380" s="2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</row>
    <row r="381" spans="1:167" ht="12.75" x14ac:dyDescent="0.2">
      <c r="A381" s="76"/>
      <c r="B381" s="1"/>
      <c r="C381" s="2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</row>
    <row r="382" spans="1:167" ht="12.75" x14ac:dyDescent="0.2">
      <c r="A382" s="76"/>
      <c r="B382" s="1"/>
      <c r="C382" s="2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</row>
    <row r="383" spans="1:167" ht="12.75" x14ac:dyDescent="0.2">
      <c r="A383" s="76"/>
      <c r="B383" s="1"/>
      <c r="C383" s="2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</row>
    <row r="384" spans="1:167" ht="12.75" x14ac:dyDescent="0.2">
      <c r="A384" s="76"/>
      <c r="B384" s="1"/>
      <c r="C384" s="2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</row>
    <row r="385" spans="1:167" ht="12.75" x14ac:dyDescent="0.2">
      <c r="A385" s="76"/>
      <c r="B385" s="1"/>
      <c r="C385" s="2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</row>
    <row r="386" spans="1:167" ht="12.75" x14ac:dyDescent="0.2">
      <c r="A386" s="76"/>
      <c r="B386" s="1"/>
      <c r="C386" s="2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</row>
    <row r="387" spans="1:167" ht="12.75" x14ac:dyDescent="0.2">
      <c r="A387" s="76"/>
      <c r="B387" s="1"/>
      <c r="C387" s="2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</row>
    <row r="388" spans="1:167" ht="12.75" x14ac:dyDescent="0.2">
      <c r="A388" s="76"/>
      <c r="B388" s="1"/>
      <c r="C388" s="2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</row>
    <row r="389" spans="1:167" ht="12.75" x14ac:dyDescent="0.2">
      <c r="A389" s="76"/>
      <c r="B389" s="1"/>
      <c r="C389" s="2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</row>
    <row r="390" spans="1:167" ht="12.75" x14ac:dyDescent="0.2">
      <c r="A390" s="76"/>
      <c r="B390" s="1"/>
      <c r="C390" s="2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</row>
    <row r="391" spans="1:167" ht="12.75" x14ac:dyDescent="0.2">
      <c r="A391" s="76"/>
      <c r="B391" s="1"/>
      <c r="C391" s="2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</row>
    <row r="392" spans="1:167" ht="12.75" x14ac:dyDescent="0.2">
      <c r="A392" s="76"/>
      <c r="B392" s="1"/>
      <c r="C392" s="2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</row>
    <row r="393" spans="1:167" ht="12.75" x14ac:dyDescent="0.2">
      <c r="A393" s="76"/>
      <c r="B393" s="1"/>
      <c r="C393" s="2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</row>
    <row r="394" spans="1:167" ht="12.75" x14ac:dyDescent="0.2">
      <c r="A394" s="76"/>
      <c r="B394" s="1"/>
      <c r="C394" s="2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</row>
    <row r="395" spans="1:167" ht="12.75" x14ac:dyDescent="0.2">
      <c r="A395" s="76"/>
      <c r="B395" s="1"/>
      <c r="C395" s="2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</row>
    <row r="396" spans="1:167" ht="12.75" x14ac:dyDescent="0.2">
      <c r="A396" s="76"/>
      <c r="B396" s="1"/>
      <c r="C396" s="2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</row>
    <row r="397" spans="1:167" ht="12.75" x14ac:dyDescent="0.2">
      <c r="A397" s="76"/>
      <c r="B397" s="1"/>
      <c r="C397" s="2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</row>
    <row r="398" spans="1:167" ht="12.75" x14ac:dyDescent="0.2">
      <c r="A398" s="76"/>
      <c r="B398" s="1"/>
      <c r="C398" s="2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</row>
    <row r="399" spans="1:167" ht="12.75" x14ac:dyDescent="0.2">
      <c r="A399" s="76"/>
      <c r="B399" s="1"/>
      <c r="C399" s="2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</row>
    <row r="400" spans="1:167" ht="12.75" x14ac:dyDescent="0.2">
      <c r="A400" s="76"/>
      <c r="B400" s="1"/>
      <c r="C400" s="2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</row>
    <row r="401" spans="1:167" ht="12.75" x14ac:dyDescent="0.2">
      <c r="A401" s="76"/>
      <c r="B401" s="1"/>
      <c r="C401" s="2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</row>
    <row r="402" spans="1:167" ht="12.75" x14ac:dyDescent="0.2">
      <c r="A402" s="76"/>
      <c r="B402" s="1"/>
      <c r="C402" s="2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</row>
    <row r="403" spans="1:167" ht="12.75" x14ac:dyDescent="0.2">
      <c r="A403" s="76"/>
      <c r="B403" s="1"/>
      <c r="C403" s="2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</row>
    <row r="404" spans="1:167" ht="12.75" x14ac:dyDescent="0.2">
      <c r="A404" s="76"/>
      <c r="B404" s="1"/>
      <c r="C404" s="2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</row>
    <row r="405" spans="1:167" ht="12.75" x14ac:dyDescent="0.2">
      <c r="A405" s="76"/>
      <c r="B405" s="1"/>
      <c r="C405" s="2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</row>
    <row r="406" spans="1:167" ht="12.75" x14ac:dyDescent="0.2">
      <c r="A406" s="76"/>
      <c r="B406" s="1"/>
      <c r="C406" s="2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</row>
    <row r="407" spans="1:167" ht="12.75" x14ac:dyDescent="0.2">
      <c r="A407" s="76"/>
      <c r="B407" s="1"/>
      <c r="C407" s="2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</row>
    <row r="408" spans="1:167" ht="12.75" x14ac:dyDescent="0.2">
      <c r="A408" s="76"/>
      <c r="B408" s="1"/>
      <c r="C408" s="2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</row>
    <row r="409" spans="1:167" ht="12.75" x14ac:dyDescent="0.2">
      <c r="A409" s="76"/>
      <c r="B409" s="1"/>
      <c r="C409" s="2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</row>
    <row r="410" spans="1:167" ht="12.75" x14ac:dyDescent="0.2">
      <c r="A410" s="76"/>
      <c r="B410" s="1"/>
      <c r="C410" s="2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</row>
    <row r="411" spans="1:167" ht="12.75" x14ac:dyDescent="0.2">
      <c r="A411" s="76"/>
      <c r="B411" s="1"/>
      <c r="C411" s="2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</row>
    <row r="412" spans="1:167" ht="12.75" x14ac:dyDescent="0.2">
      <c r="A412" s="76"/>
      <c r="B412" s="1"/>
      <c r="C412" s="2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</row>
    <row r="413" spans="1:167" ht="12.75" x14ac:dyDescent="0.2">
      <c r="A413" s="76"/>
      <c r="B413" s="1"/>
      <c r="C413" s="2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</row>
    <row r="414" spans="1:167" ht="12.75" x14ac:dyDescent="0.2">
      <c r="A414" s="76"/>
      <c r="B414" s="1"/>
      <c r="C414" s="2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</row>
    <row r="415" spans="1:167" ht="12.75" x14ac:dyDescent="0.2">
      <c r="A415" s="76"/>
      <c r="B415" s="1"/>
      <c r="C415" s="2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</row>
    <row r="416" spans="1:167" ht="12.75" x14ac:dyDescent="0.2">
      <c r="A416" s="76"/>
      <c r="B416" s="1"/>
      <c r="C416" s="2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</row>
    <row r="417" spans="1:167" ht="12.75" x14ac:dyDescent="0.2">
      <c r="A417" s="76"/>
      <c r="B417" s="1"/>
      <c r="C417" s="2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</row>
    <row r="418" spans="1:167" ht="12.75" x14ac:dyDescent="0.2">
      <c r="A418" s="76"/>
      <c r="B418" s="1"/>
      <c r="C418" s="2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</row>
    <row r="419" spans="1:167" ht="12.75" x14ac:dyDescent="0.2">
      <c r="A419" s="76"/>
      <c r="B419" s="1"/>
      <c r="C419" s="2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</row>
    <row r="420" spans="1:167" ht="12.75" x14ac:dyDescent="0.2">
      <c r="A420" s="76"/>
      <c r="B420" s="1"/>
      <c r="C420" s="2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</row>
    <row r="421" spans="1:167" ht="12.75" x14ac:dyDescent="0.2">
      <c r="A421" s="76"/>
      <c r="B421" s="1"/>
      <c r="C421" s="2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</row>
    <row r="422" spans="1:167" ht="12.75" x14ac:dyDescent="0.2">
      <c r="A422" s="76"/>
      <c r="B422" s="1"/>
      <c r="C422" s="2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</row>
    <row r="423" spans="1:167" ht="12.75" x14ac:dyDescent="0.2">
      <c r="A423" s="76"/>
      <c r="B423" s="1"/>
      <c r="C423" s="2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</row>
    <row r="424" spans="1:167" ht="12.75" x14ac:dyDescent="0.2">
      <c r="A424" s="76"/>
      <c r="B424" s="1"/>
      <c r="C424" s="2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</row>
    <row r="425" spans="1:167" ht="12.75" x14ac:dyDescent="0.2">
      <c r="A425" s="76"/>
      <c r="B425" s="1"/>
      <c r="C425" s="2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</row>
    <row r="426" spans="1:167" ht="12.75" x14ac:dyDescent="0.2">
      <c r="A426" s="76"/>
      <c r="B426" s="1"/>
      <c r="C426" s="2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</row>
    <row r="427" spans="1:167" ht="12.75" x14ac:dyDescent="0.2">
      <c r="A427" s="76"/>
      <c r="B427" s="1"/>
      <c r="C427" s="2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</row>
    <row r="428" spans="1:167" ht="12.75" x14ac:dyDescent="0.2">
      <c r="A428" s="76"/>
      <c r="B428" s="1"/>
      <c r="C428" s="2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</row>
    <row r="429" spans="1:167" ht="12.75" x14ac:dyDescent="0.2">
      <c r="A429" s="76"/>
      <c r="B429" s="1"/>
      <c r="C429" s="2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</row>
    <row r="430" spans="1:167" ht="12.75" x14ac:dyDescent="0.2">
      <c r="A430" s="76"/>
      <c r="B430" s="1"/>
      <c r="C430" s="2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</row>
    <row r="431" spans="1:167" ht="12.75" x14ac:dyDescent="0.2">
      <c r="A431" s="76"/>
      <c r="B431" s="1"/>
      <c r="C431" s="2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</row>
    <row r="432" spans="1:167" ht="12.75" x14ac:dyDescent="0.2">
      <c r="A432" s="76"/>
      <c r="B432" s="1"/>
      <c r="C432" s="2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</row>
    <row r="433" spans="1:167" ht="12.75" x14ac:dyDescent="0.2">
      <c r="A433" s="76"/>
      <c r="B433" s="1"/>
      <c r="C433" s="2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</row>
    <row r="434" spans="1:167" ht="12.75" x14ac:dyDescent="0.2">
      <c r="A434" s="76"/>
      <c r="B434" s="1"/>
      <c r="C434" s="2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</row>
    <row r="435" spans="1:167" ht="12.75" x14ac:dyDescent="0.2">
      <c r="A435" s="76"/>
      <c r="B435" s="1"/>
      <c r="C435" s="2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</row>
    <row r="436" spans="1:167" ht="12.75" x14ac:dyDescent="0.2">
      <c r="A436" s="76"/>
      <c r="B436" s="1"/>
      <c r="C436" s="2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</row>
    <row r="437" spans="1:167" ht="12.75" x14ac:dyDescent="0.2">
      <c r="A437" s="76"/>
      <c r="B437" s="1"/>
      <c r="C437" s="2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</row>
    <row r="438" spans="1:167" ht="12.75" x14ac:dyDescent="0.2">
      <c r="A438" s="76"/>
      <c r="B438" s="1"/>
      <c r="C438" s="2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</row>
    <row r="439" spans="1:167" ht="12.75" x14ac:dyDescent="0.2">
      <c r="A439" s="76"/>
      <c r="B439" s="1"/>
      <c r="C439" s="2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</row>
    <row r="440" spans="1:167" ht="12.75" x14ac:dyDescent="0.2">
      <c r="A440" s="76"/>
      <c r="B440" s="1"/>
      <c r="C440" s="2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</row>
    <row r="441" spans="1:167" ht="12.75" x14ac:dyDescent="0.2">
      <c r="A441" s="76"/>
      <c r="B441" s="1"/>
      <c r="C441" s="2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</row>
    <row r="442" spans="1:167" ht="12.75" x14ac:dyDescent="0.2">
      <c r="A442" s="76"/>
      <c r="B442" s="1"/>
      <c r="C442" s="2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</row>
    <row r="443" spans="1:167" ht="12.75" x14ac:dyDescent="0.2">
      <c r="A443" s="76"/>
      <c r="B443" s="1"/>
      <c r="C443" s="2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</row>
    <row r="444" spans="1:167" ht="12.75" x14ac:dyDescent="0.2">
      <c r="A444" s="76"/>
      <c r="B444" s="1"/>
      <c r="C444" s="2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</row>
    <row r="445" spans="1:167" ht="12.75" x14ac:dyDescent="0.2">
      <c r="A445" s="76"/>
      <c r="B445" s="1"/>
      <c r="C445" s="2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</row>
    <row r="446" spans="1:167" ht="12.75" x14ac:dyDescent="0.2">
      <c r="A446" s="76"/>
      <c r="B446" s="1"/>
      <c r="C446" s="2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</row>
    <row r="447" spans="1:167" ht="12.75" x14ac:dyDescent="0.2">
      <c r="A447" s="76"/>
      <c r="B447" s="1"/>
      <c r="C447" s="2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</row>
    <row r="448" spans="1:167" ht="12.75" x14ac:dyDescent="0.2">
      <c r="A448" s="76"/>
      <c r="B448" s="1"/>
      <c r="C448" s="2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</row>
    <row r="449" spans="1:167" ht="12.75" x14ac:dyDescent="0.2">
      <c r="A449" s="76"/>
      <c r="B449" s="1"/>
      <c r="C449" s="2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</row>
    <row r="450" spans="1:167" ht="12.75" x14ac:dyDescent="0.2">
      <c r="A450" s="76"/>
      <c r="B450" s="1"/>
      <c r="C450" s="2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</row>
    <row r="451" spans="1:167" ht="12.75" x14ac:dyDescent="0.2">
      <c r="A451" s="76"/>
      <c r="B451" s="1"/>
      <c r="C451" s="2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</row>
    <row r="452" spans="1:167" ht="12.75" x14ac:dyDescent="0.2">
      <c r="A452" s="76"/>
      <c r="B452" s="1"/>
      <c r="C452" s="2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</row>
    <row r="453" spans="1:167" ht="12.75" x14ac:dyDescent="0.2">
      <c r="A453" s="76"/>
      <c r="B453" s="1"/>
      <c r="C453" s="2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</row>
    <row r="454" spans="1:167" ht="12.75" x14ac:dyDescent="0.2">
      <c r="A454" s="76"/>
      <c r="B454" s="1"/>
      <c r="C454" s="2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</row>
    <row r="455" spans="1:167" ht="12.75" x14ac:dyDescent="0.2">
      <c r="A455" s="76"/>
      <c r="B455" s="1"/>
      <c r="C455" s="2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</row>
    <row r="456" spans="1:167" ht="12.75" x14ac:dyDescent="0.2">
      <c r="A456" s="76"/>
      <c r="B456" s="1"/>
      <c r="C456" s="2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</row>
    <row r="457" spans="1:167" ht="12.75" x14ac:dyDescent="0.2">
      <c r="A457" s="76"/>
      <c r="B457" s="1"/>
      <c r="C457" s="2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</row>
    <row r="458" spans="1:167" ht="12.75" x14ac:dyDescent="0.2">
      <c r="A458" s="76"/>
      <c r="B458" s="1"/>
      <c r="C458" s="2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</row>
    <row r="459" spans="1:167" ht="12.75" x14ac:dyDescent="0.2">
      <c r="A459" s="76"/>
      <c r="B459" s="1"/>
      <c r="C459" s="2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</row>
    <row r="460" spans="1:167" ht="12.75" x14ac:dyDescent="0.2">
      <c r="A460" s="76"/>
      <c r="B460" s="1"/>
      <c r="C460" s="2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</row>
    <row r="461" spans="1:167" ht="12.75" x14ac:dyDescent="0.2">
      <c r="A461" s="76"/>
      <c r="B461" s="1"/>
      <c r="C461" s="2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</row>
    <row r="462" spans="1:167" ht="12.75" x14ac:dyDescent="0.2">
      <c r="A462" s="76"/>
      <c r="B462" s="1"/>
      <c r="C462" s="2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</row>
    <row r="463" spans="1:167" ht="12.75" x14ac:dyDescent="0.2">
      <c r="A463" s="76"/>
      <c r="B463" s="1"/>
      <c r="C463" s="2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</row>
    <row r="464" spans="1:167" ht="12.75" x14ac:dyDescent="0.2">
      <c r="A464" s="76"/>
      <c r="B464" s="1"/>
      <c r="C464" s="2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</row>
    <row r="465" spans="1:167" ht="12.75" x14ac:dyDescent="0.2">
      <c r="A465" s="76"/>
      <c r="B465" s="1"/>
      <c r="C465" s="2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</row>
    <row r="466" spans="1:167" ht="12.75" x14ac:dyDescent="0.2">
      <c r="A466" s="76"/>
      <c r="B466" s="1"/>
      <c r="C466" s="2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</row>
    <row r="467" spans="1:167" ht="12.75" x14ac:dyDescent="0.2">
      <c r="A467" s="76"/>
      <c r="B467" s="1"/>
      <c r="C467" s="2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</row>
    <row r="468" spans="1:167" ht="12.75" x14ac:dyDescent="0.2">
      <c r="A468" s="76"/>
      <c r="B468" s="1"/>
      <c r="C468" s="2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</row>
    <row r="469" spans="1:167" ht="12.75" x14ac:dyDescent="0.2">
      <c r="A469" s="76"/>
      <c r="B469" s="1"/>
      <c r="C469" s="2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</row>
    <row r="470" spans="1:167" ht="12.75" x14ac:dyDescent="0.2">
      <c r="A470" s="76"/>
      <c r="B470" s="1"/>
      <c r="C470" s="2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</row>
    <row r="471" spans="1:167" ht="12.75" x14ac:dyDescent="0.2">
      <c r="A471" s="76"/>
      <c r="B471" s="1"/>
      <c r="C471" s="2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</row>
    <row r="472" spans="1:167" ht="12.75" x14ac:dyDescent="0.2">
      <c r="A472" s="76"/>
      <c r="B472" s="1"/>
      <c r="C472" s="2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</row>
    <row r="473" spans="1:167" ht="12.75" x14ac:dyDescent="0.2">
      <c r="A473" s="76"/>
      <c r="B473" s="1"/>
      <c r="C473" s="2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</row>
    <row r="474" spans="1:167" ht="12.75" x14ac:dyDescent="0.2">
      <c r="A474" s="76"/>
      <c r="B474" s="1"/>
      <c r="C474" s="2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</row>
    <row r="475" spans="1:167" ht="12.75" x14ac:dyDescent="0.2">
      <c r="A475" s="76"/>
      <c r="B475" s="1"/>
      <c r="C475" s="2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</row>
    <row r="476" spans="1:167" ht="12.75" x14ac:dyDescent="0.2">
      <c r="A476" s="76"/>
      <c r="B476" s="1"/>
      <c r="C476" s="2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</row>
    <row r="477" spans="1:167" ht="12.75" x14ac:dyDescent="0.2">
      <c r="A477" s="76"/>
      <c r="B477" s="1"/>
      <c r="C477" s="2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</row>
    <row r="478" spans="1:167" ht="12.75" x14ac:dyDescent="0.2">
      <c r="A478" s="76"/>
      <c r="B478" s="1"/>
      <c r="C478" s="2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</row>
    <row r="479" spans="1:167" ht="12.75" x14ac:dyDescent="0.2">
      <c r="A479" s="76"/>
      <c r="B479" s="1"/>
      <c r="C479" s="2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</row>
    <row r="480" spans="1:167" ht="12.75" x14ac:dyDescent="0.2">
      <c r="A480" s="76"/>
      <c r="B480" s="1"/>
      <c r="C480" s="2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</row>
    <row r="481" spans="1:167" ht="12.75" x14ac:dyDescent="0.2">
      <c r="A481" s="76"/>
      <c r="B481" s="1"/>
      <c r="C481" s="2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</row>
    <row r="482" spans="1:167" ht="12.75" x14ac:dyDescent="0.2">
      <c r="A482" s="76"/>
      <c r="B482" s="1"/>
      <c r="C482" s="2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</row>
    <row r="483" spans="1:167" ht="12.75" x14ac:dyDescent="0.2">
      <c r="A483" s="76"/>
      <c r="B483" s="1"/>
      <c r="C483" s="2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</row>
    <row r="484" spans="1:167" ht="12.75" x14ac:dyDescent="0.2">
      <c r="A484" s="76"/>
      <c r="B484" s="1"/>
      <c r="C484" s="2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</row>
    <row r="485" spans="1:167" ht="12.75" x14ac:dyDescent="0.2">
      <c r="A485" s="76"/>
      <c r="B485" s="1"/>
      <c r="C485" s="2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</row>
    <row r="486" spans="1:167" ht="12.75" x14ac:dyDescent="0.2">
      <c r="A486" s="76"/>
      <c r="B486" s="1"/>
      <c r="C486" s="2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</row>
    <row r="487" spans="1:167" ht="12.75" x14ac:dyDescent="0.2">
      <c r="A487" s="76"/>
      <c r="B487" s="1"/>
      <c r="C487" s="2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</row>
    <row r="488" spans="1:167" ht="12.75" x14ac:dyDescent="0.2">
      <c r="A488" s="76"/>
      <c r="B488" s="1"/>
      <c r="C488" s="2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</row>
    <row r="489" spans="1:167" ht="12.75" x14ac:dyDescent="0.2">
      <c r="A489" s="76"/>
      <c r="B489" s="1"/>
      <c r="C489" s="2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</row>
    <row r="490" spans="1:167" ht="12.75" x14ac:dyDescent="0.2">
      <c r="A490" s="76"/>
      <c r="B490" s="1"/>
      <c r="C490" s="2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</row>
    <row r="491" spans="1:167" ht="12.75" x14ac:dyDescent="0.2">
      <c r="A491" s="76"/>
      <c r="B491" s="1"/>
      <c r="C491" s="2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</row>
    <row r="492" spans="1:167" ht="12.75" x14ac:dyDescent="0.2">
      <c r="A492" s="76"/>
      <c r="B492" s="1"/>
      <c r="C492" s="2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</row>
    <row r="493" spans="1:167" ht="12.75" x14ac:dyDescent="0.2">
      <c r="A493" s="76"/>
      <c r="B493" s="1"/>
      <c r="C493" s="2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</row>
    <row r="494" spans="1:167" ht="12.75" x14ac:dyDescent="0.2">
      <c r="A494" s="76"/>
      <c r="B494" s="1"/>
      <c r="C494" s="2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</row>
    <row r="495" spans="1:167" ht="12.75" x14ac:dyDescent="0.2">
      <c r="A495" s="76"/>
      <c r="B495" s="1"/>
      <c r="C495" s="2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</row>
    <row r="496" spans="1:167" ht="12.75" x14ac:dyDescent="0.2">
      <c r="A496" s="76"/>
      <c r="B496" s="1"/>
      <c r="C496" s="2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</row>
    <row r="497" spans="1:167" ht="12.75" x14ac:dyDescent="0.2">
      <c r="A497" s="76"/>
      <c r="B497" s="1"/>
      <c r="C497" s="2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</row>
    <row r="498" spans="1:167" ht="12.75" x14ac:dyDescent="0.2">
      <c r="A498" s="76"/>
      <c r="B498" s="1"/>
      <c r="C498" s="2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</row>
    <row r="499" spans="1:167" ht="12.75" x14ac:dyDescent="0.2">
      <c r="A499" s="76"/>
      <c r="B499" s="1"/>
      <c r="C499" s="2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</row>
    <row r="500" spans="1:167" ht="12.75" x14ac:dyDescent="0.2">
      <c r="A500" s="76"/>
      <c r="B500" s="1"/>
      <c r="C500" s="2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</row>
    <row r="501" spans="1:167" ht="12.75" x14ac:dyDescent="0.2">
      <c r="A501" s="76"/>
      <c r="B501" s="1"/>
      <c r="C501" s="2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</row>
    <row r="502" spans="1:167" ht="12.75" x14ac:dyDescent="0.2">
      <c r="A502" s="76"/>
      <c r="B502" s="1"/>
      <c r="C502" s="2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</row>
    <row r="503" spans="1:167" ht="12.75" x14ac:dyDescent="0.2">
      <c r="A503" s="76"/>
      <c r="B503" s="1"/>
      <c r="C503" s="2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</row>
    <row r="504" spans="1:167" ht="12.75" x14ac:dyDescent="0.2">
      <c r="A504" s="76"/>
      <c r="B504" s="1"/>
      <c r="C504" s="2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</row>
    <row r="505" spans="1:167" ht="12.75" x14ac:dyDescent="0.2">
      <c r="A505" s="76"/>
      <c r="B505" s="1"/>
      <c r="C505" s="2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</row>
    <row r="506" spans="1:167" ht="12.75" x14ac:dyDescent="0.2">
      <c r="A506" s="76"/>
      <c r="B506" s="1"/>
      <c r="C506" s="2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</row>
    <row r="507" spans="1:167" ht="12.75" x14ac:dyDescent="0.2">
      <c r="A507" s="76"/>
      <c r="B507" s="1"/>
      <c r="C507" s="2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</row>
    <row r="508" spans="1:167" ht="12.75" x14ac:dyDescent="0.2">
      <c r="A508" s="76"/>
      <c r="B508" s="1"/>
      <c r="C508" s="2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</row>
    <row r="509" spans="1:167" ht="12.75" x14ac:dyDescent="0.2">
      <c r="A509" s="76"/>
      <c r="B509" s="1"/>
      <c r="C509" s="2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</row>
    <row r="510" spans="1:167" ht="12.75" x14ac:dyDescent="0.2">
      <c r="A510" s="76"/>
      <c r="B510" s="1"/>
      <c r="C510" s="2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</row>
    <row r="511" spans="1:167" ht="12.75" x14ac:dyDescent="0.2">
      <c r="A511" s="76"/>
      <c r="B511" s="1"/>
      <c r="C511" s="2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</row>
    <row r="512" spans="1:167" ht="12.75" x14ac:dyDescent="0.2">
      <c r="A512" s="76"/>
      <c r="B512" s="1"/>
      <c r="C512" s="2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</row>
    <row r="513" spans="1:167" ht="12.75" x14ac:dyDescent="0.2">
      <c r="A513" s="76"/>
      <c r="B513" s="1"/>
      <c r="C513" s="2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</row>
    <row r="514" spans="1:167" ht="12.75" x14ac:dyDescent="0.2">
      <c r="A514" s="76"/>
      <c r="B514" s="1"/>
      <c r="C514" s="2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</row>
    <row r="515" spans="1:167" ht="12.75" x14ac:dyDescent="0.2">
      <c r="A515" s="76"/>
      <c r="B515" s="1"/>
      <c r="C515" s="2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</row>
    <row r="516" spans="1:167" ht="12.75" x14ac:dyDescent="0.2">
      <c r="A516" s="76"/>
      <c r="B516" s="1"/>
      <c r="C516" s="2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</row>
    <row r="517" spans="1:167" ht="12.75" x14ac:dyDescent="0.2">
      <c r="A517" s="76"/>
      <c r="B517" s="1"/>
      <c r="C517" s="2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</row>
    <row r="518" spans="1:167" ht="12.75" x14ac:dyDescent="0.2">
      <c r="A518" s="76"/>
      <c r="B518" s="1"/>
      <c r="C518" s="2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</row>
    <row r="519" spans="1:167" ht="12.75" x14ac:dyDescent="0.2">
      <c r="A519" s="76"/>
      <c r="B519" s="1"/>
      <c r="C519" s="2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</row>
    <row r="520" spans="1:167" ht="12.75" x14ac:dyDescent="0.2">
      <c r="A520" s="76"/>
      <c r="B520" s="1"/>
      <c r="C520" s="2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</row>
    <row r="521" spans="1:167" ht="12.75" x14ac:dyDescent="0.2">
      <c r="A521" s="76"/>
      <c r="B521" s="1"/>
      <c r="C521" s="2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</row>
    <row r="522" spans="1:167" ht="12.75" x14ac:dyDescent="0.2">
      <c r="A522" s="76"/>
      <c r="B522" s="1"/>
      <c r="C522" s="2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</row>
    <row r="523" spans="1:167" ht="12.75" x14ac:dyDescent="0.2">
      <c r="A523" s="76"/>
      <c r="B523" s="1"/>
      <c r="C523" s="2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</row>
    <row r="524" spans="1:167" ht="12.75" x14ac:dyDescent="0.2">
      <c r="A524" s="76"/>
      <c r="B524" s="1"/>
      <c r="C524" s="2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</row>
    <row r="525" spans="1:167" ht="12.75" x14ac:dyDescent="0.2">
      <c r="A525" s="76"/>
      <c r="B525" s="1"/>
      <c r="C525" s="2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</row>
    <row r="526" spans="1:167" ht="12.75" x14ac:dyDescent="0.2">
      <c r="A526" s="76"/>
      <c r="B526" s="1"/>
      <c r="C526" s="2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</row>
    <row r="527" spans="1:167" ht="12.75" x14ac:dyDescent="0.2">
      <c r="A527" s="76"/>
      <c r="B527" s="1"/>
      <c r="C527" s="2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</row>
    <row r="528" spans="1:167" ht="12.75" x14ac:dyDescent="0.2">
      <c r="A528" s="76"/>
      <c r="B528" s="1"/>
      <c r="C528" s="2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</row>
    <row r="529" spans="1:167" ht="12.75" x14ac:dyDescent="0.2">
      <c r="A529" s="76"/>
      <c r="B529" s="1"/>
      <c r="C529" s="2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</row>
    <row r="530" spans="1:167" ht="12.75" x14ac:dyDescent="0.2">
      <c r="A530" s="76"/>
      <c r="B530" s="1"/>
      <c r="C530" s="2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</row>
    <row r="531" spans="1:167" ht="12.75" x14ac:dyDescent="0.2">
      <c r="A531" s="76"/>
      <c r="B531" s="1"/>
      <c r="C531" s="2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</row>
    <row r="532" spans="1:167" ht="12.75" x14ac:dyDescent="0.2">
      <c r="A532" s="76"/>
      <c r="B532" s="1"/>
      <c r="C532" s="2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</row>
    <row r="533" spans="1:167" ht="12.75" x14ac:dyDescent="0.2">
      <c r="A533" s="76"/>
      <c r="B533" s="1"/>
      <c r="C533" s="2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</row>
    <row r="534" spans="1:167" ht="12.75" x14ac:dyDescent="0.2">
      <c r="A534" s="76"/>
      <c r="B534" s="1"/>
      <c r="C534" s="2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</row>
    <row r="535" spans="1:167" ht="12.75" x14ac:dyDescent="0.2">
      <c r="A535" s="76"/>
      <c r="B535" s="1"/>
      <c r="C535" s="2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</row>
    <row r="536" spans="1:167" ht="12.75" x14ac:dyDescent="0.2">
      <c r="A536" s="76"/>
      <c r="B536" s="1"/>
      <c r="C536" s="2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</row>
    <row r="537" spans="1:167" ht="12.75" x14ac:dyDescent="0.2">
      <c r="A537" s="76"/>
      <c r="B537" s="1"/>
      <c r="C537" s="2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</row>
    <row r="538" spans="1:167" ht="12.75" x14ac:dyDescent="0.2">
      <c r="A538" s="76"/>
      <c r="B538" s="1"/>
      <c r="C538" s="2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</row>
    <row r="539" spans="1:167" ht="12.75" x14ac:dyDescent="0.2">
      <c r="A539" s="76"/>
      <c r="B539" s="1"/>
      <c r="C539" s="2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</row>
    <row r="540" spans="1:167" ht="12.75" x14ac:dyDescent="0.2">
      <c r="A540" s="76"/>
      <c r="B540" s="1"/>
      <c r="C540" s="2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</row>
    <row r="541" spans="1:167" ht="12.75" x14ac:dyDescent="0.2">
      <c r="A541" s="76"/>
      <c r="B541" s="1"/>
      <c r="C541" s="2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</row>
    <row r="542" spans="1:167" ht="12.75" x14ac:dyDescent="0.2">
      <c r="A542" s="76"/>
      <c r="B542" s="1"/>
      <c r="C542" s="2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</row>
    <row r="543" spans="1:167" ht="12.75" x14ac:dyDescent="0.2">
      <c r="A543" s="76"/>
      <c r="B543" s="1"/>
      <c r="C543" s="2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</row>
    <row r="544" spans="1:167" ht="12.75" x14ac:dyDescent="0.2">
      <c r="A544" s="76"/>
      <c r="B544" s="1"/>
      <c r="C544" s="2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</row>
    <row r="545" spans="1:167" ht="12.75" x14ac:dyDescent="0.2">
      <c r="A545" s="76"/>
      <c r="B545" s="1"/>
      <c r="C545" s="2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</row>
    <row r="546" spans="1:167" ht="12.75" x14ac:dyDescent="0.2">
      <c r="A546" s="76"/>
      <c r="B546" s="1"/>
      <c r="C546" s="2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</row>
    <row r="547" spans="1:167" ht="12.75" x14ac:dyDescent="0.2">
      <c r="A547" s="76"/>
      <c r="B547" s="1"/>
      <c r="C547" s="2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</row>
    <row r="548" spans="1:167" ht="12.75" x14ac:dyDescent="0.2">
      <c r="A548" s="76"/>
      <c r="B548" s="1"/>
      <c r="C548" s="2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</row>
    <row r="549" spans="1:167" ht="12.75" x14ac:dyDescent="0.2">
      <c r="A549" s="76"/>
      <c r="B549" s="1"/>
      <c r="C549" s="2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</row>
    <row r="550" spans="1:167" ht="12.75" x14ac:dyDescent="0.2">
      <c r="A550" s="76"/>
      <c r="B550" s="1"/>
      <c r="C550" s="2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</row>
    <row r="551" spans="1:167" ht="12.75" x14ac:dyDescent="0.2">
      <c r="A551" s="76"/>
      <c r="B551" s="1"/>
      <c r="C551" s="2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</row>
    <row r="552" spans="1:167" ht="12.75" x14ac:dyDescent="0.2">
      <c r="A552" s="76"/>
      <c r="B552" s="1"/>
      <c r="C552" s="2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</row>
    <row r="553" spans="1:167" ht="12.75" x14ac:dyDescent="0.2">
      <c r="A553" s="76"/>
      <c r="B553" s="1"/>
      <c r="C553" s="2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</row>
    <row r="554" spans="1:167" ht="12.75" x14ac:dyDescent="0.2">
      <c r="A554" s="76"/>
      <c r="B554" s="1"/>
      <c r="C554" s="2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</row>
    <row r="555" spans="1:167" ht="12.75" x14ac:dyDescent="0.2">
      <c r="A555" s="76"/>
      <c r="B555" s="1"/>
      <c r="C555" s="2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</row>
    <row r="556" spans="1:167" ht="12.75" x14ac:dyDescent="0.2">
      <c r="A556" s="76"/>
      <c r="B556" s="1"/>
      <c r="C556" s="2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</row>
    <row r="557" spans="1:167" ht="12.75" x14ac:dyDescent="0.2">
      <c r="A557" s="76"/>
      <c r="B557" s="1"/>
      <c r="C557" s="2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</row>
    <row r="558" spans="1:167" ht="12.75" x14ac:dyDescent="0.2">
      <c r="A558" s="76"/>
      <c r="B558" s="1"/>
      <c r="C558" s="2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</row>
    <row r="559" spans="1:167" ht="12.75" x14ac:dyDescent="0.2">
      <c r="A559" s="76"/>
      <c r="B559" s="1"/>
      <c r="C559" s="2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</row>
    <row r="560" spans="1:167" ht="12.75" x14ac:dyDescent="0.2">
      <c r="A560" s="76"/>
      <c r="B560" s="1"/>
      <c r="C560" s="2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</row>
    <row r="561" spans="1:167" ht="12.75" x14ac:dyDescent="0.2">
      <c r="A561" s="76"/>
      <c r="B561" s="1"/>
      <c r="C561" s="2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</row>
    <row r="562" spans="1:167" ht="12.75" x14ac:dyDescent="0.2">
      <c r="A562" s="76"/>
      <c r="B562" s="1"/>
      <c r="C562" s="2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</row>
    <row r="563" spans="1:167" ht="12.75" x14ac:dyDescent="0.2">
      <c r="A563" s="76"/>
      <c r="B563" s="1"/>
      <c r="C563" s="2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</row>
    <row r="564" spans="1:167" ht="12.75" x14ac:dyDescent="0.2">
      <c r="A564" s="76"/>
      <c r="B564" s="1"/>
      <c r="C564" s="2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</row>
    <row r="565" spans="1:167" ht="12.75" x14ac:dyDescent="0.2">
      <c r="A565" s="76"/>
      <c r="B565" s="1"/>
      <c r="C565" s="2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</row>
    <row r="566" spans="1:167" ht="12.75" x14ac:dyDescent="0.2">
      <c r="A566" s="76"/>
      <c r="B566" s="1"/>
      <c r="C566" s="2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</row>
    <row r="567" spans="1:167" ht="12.75" x14ac:dyDescent="0.2">
      <c r="A567" s="76"/>
      <c r="B567" s="1"/>
      <c r="C567" s="2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</row>
    <row r="568" spans="1:167" ht="12.75" x14ac:dyDescent="0.2">
      <c r="A568" s="76"/>
      <c r="B568" s="1"/>
      <c r="C568" s="2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</row>
    <row r="569" spans="1:167" ht="12.75" x14ac:dyDescent="0.2">
      <c r="A569" s="76"/>
      <c r="B569" s="1"/>
      <c r="C569" s="2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</row>
    <row r="570" spans="1:167" ht="12.75" x14ac:dyDescent="0.2">
      <c r="A570" s="76"/>
      <c r="B570" s="1"/>
      <c r="C570" s="2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</row>
    <row r="571" spans="1:167" ht="12.75" x14ac:dyDescent="0.2">
      <c r="A571" s="76"/>
      <c r="B571" s="1"/>
      <c r="C571" s="2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</row>
    <row r="572" spans="1:167" ht="12.75" x14ac:dyDescent="0.2">
      <c r="A572" s="76"/>
      <c r="B572" s="1"/>
      <c r="C572" s="2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</row>
    <row r="573" spans="1:167" ht="12.75" x14ac:dyDescent="0.2">
      <c r="A573" s="76"/>
      <c r="B573" s="1"/>
      <c r="C573" s="2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</row>
    <row r="574" spans="1:167" ht="12.75" x14ac:dyDescent="0.2">
      <c r="A574" s="76"/>
      <c r="B574" s="1"/>
      <c r="C574" s="2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</row>
    <row r="575" spans="1:167" ht="12.75" x14ac:dyDescent="0.2">
      <c r="A575" s="76"/>
      <c r="B575" s="1"/>
      <c r="C575" s="2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</row>
    <row r="576" spans="1:167" ht="12.75" x14ac:dyDescent="0.2">
      <c r="A576" s="76"/>
      <c r="B576" s="1"/>
      <c r="C576" s="2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</row>
    <row r="577" spans="1:167" ht="12.75" x14ac:dyDescent="0.2">
      <c r="A577" s="76"/>
      <c r="B577" s="1"/>
      <c r="C577" s="2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</row>
    <row r="578" spans="1:167" ht="12.75" x14ac:dyDescent="0.2">
      <c r="A578" s="76"/>
      <c r="B578" s="1"/>
      <c r="C578" s="2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</row>
    <row r="579" spans="1:167" ht="12.75" x14ac:dyDescent="0.2">
      <c r="A579" s="76"/>
      <c r="B579" s="1"/>
      <c r="C579" s="2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</row>
    <row r="580" spans="1:167" ht="12.75" x14ac:dyDescent="0.2">
      <c r="A580" s="76"/>
      <c r="B580" s="1"/>
      <c r="C580" s="2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</row>
    <row r="581" spans="1:167" ht="12.75" x14ac:dyDescent="0.2">
      <c r="A581" s="76"/>
      <c r="B581" s="1"/>
      <c r="C581" s="2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</row>
    <row r="582" spans="1:167" ht="12.75" x14ac:dyDescent="0.2">
      <c r="A582" s="76"/>
      <c r="B582" s="1"/>
      <c r="C582" s="2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</row>
    <row r="583" spans="1:167" ht="12.75" x14ac:dyDescent="0.2">
      <c r="A583" s="76"/>
      <c r="B583" s="1"/>
      <c r="C583" s="2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</row>
    <row r="584" spans="1:167" ht="12.75" x14ac:dyDescent="0.2">
      <c r="A584" s="76"/>
      <c r="B584" s="1"/>
      <c r="C584" s="2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</row>
    <row r="585" spans="1:167" ht="12.75" x14ac:dyDescent="0.2">
      <c r="A585" s="76"/>
      <c r="B585" s="1"/>
      <c r="C585" s="2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</row>
    <row r="586" spans="1:167" ht="12.75" x14ac:dyDescent="0.2">
      <c r="A586" s="76"/>
      <c r="B586" s="1"/>
      <c r="C586" s="2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</row>
    <row r="587" spans="1:167" ht="12.75" x14ac:dyDescent="0.2">
      <c r="A587" s="76"/>
      <c r="B587" s="1"/>
      <c r="C587" s="2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</row>
    <row r="588" spans="1:167" ht="12.75" x14ac:dyDescent="0.2">
      <c r="A588" s="76"/>
      <c r="B588" s="1"/>
      <c r="C588" s="2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</row>
    <row r="589" spans="1:167" ht="12.75" x14ac:dyDescent="0.2">
      <c r="A589" s="76"/>
      <c r="B589" s="1"/>
      <c r="C589" s="2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</row>
    <row r="590" spans="1:167" ht="12.75" x14ac:dyDescent="0.2">
      <c r="A590" s="76"/>
      <c r="B590" s="1"/>
      <c r="C590" s="2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</row>
    <row r="591" spans="1:167" ht="12.75" x14ac:dyDescent="0.2">
      <c r="A591" s="76"/>
      <c r="B591" s="1"/>
      <c r="C591" s="2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</row>
    <row r="592" spans="1:167" ht="12.75" x14ac:dyDescent="0.2">
      <c r="A592" s="76"/>
      <c r="B592" s="1"/>
      <c r="C592" s="2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</row>
    <row r="593" spans="1:167" ht="12.75" x14ac:dyDescent="0.2">
      <c r="A593" s="76"/>
      <c r="B593" s="1"/>
      <c r="C593" s="2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</row>
    <row r="594" spans="1:167" ht="12.75" x14ac:dyDescent="0.2">
      <c r="A594" s="76"/>
      <c r="B594" s="1"/>
      <c r="C594" s="2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</row>
    <row r="595" spans="1:167" ht="12.75" x14ac:dyDescent="0.2">
      <c r="A595" s="76"/>
      <c r="B595" s="1"/>
      <c r="C595" s="2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</row>
    <row r="596" spans="1:167" ht="12.75" x14ac:dyDescent="0.2">
      <c r="A596" s="76"/>
      <c r="B596" s="1"/>
      <c r="C596" s="2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</row>
    <row r="597" spans="1:167" ht="12.75" x14ac:dyDescent="0.2">
      <c r="A597" s="76"/>
      <c r="B597" s="1"/>
      <c r="C597" s="2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</row>
    <row r="598" spans="1:167" ht="12.75" x14ac:dyDescent="0.2">
      <c r="A598" s="76"/>
      <c r="B598" s="1"/>
      <c r="C598" s="2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</row>
    <row r="599" spans="1:167" ht="12.75" x14ac:dyDescent="0.2">
      <c r="A599" s="76"/>
      <c r="B599" s="1"/>
      <c r="C599" s="2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</row>
    <row r="600" spans="1:167" ht="12.75" x14ac:dyDescent="0.2">
      <c r="A600" s="76"/>
      <c r="B600" s="1"/>
      <c r="C600" s="2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</row>
    <row r="601" spans="1:167" ht="12.75" x14ac:dyDescent="0.2">
      <c r="A601" s="76"/>
      <c r="B601" s="1"/>
      <c r="C601" s="2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</row>
    <row r="602" spans="1:167" ht="12.75" x14ac:dyDescent="0.2">
      <c r="A602" s="76"/>
      <c r="B602" s="1"/>
      <c r="C602" s="2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</row>
    <row r="603" spans="1:167" ht="12.75" x14ac:dyDescent="0.2">
      <c r="A603" s="76"/>
      <c r="B603" s="1"/>
      <c r="C603" s="2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</row>
    <row r="604" spans="1:167" ht="12.75" x14ac:dyDescent="0.2">
      <c r="A604" s="76"/>
      <c r="B604" s="1"/>
      <c r="C604" s="2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</row>
    <row r="605" spans="1:167" ht="12.75" x14ac:dyDescent="0.2">
      <c r="A605" s="76"/>
      <c r="B605" s="1"/>
      <c r="C605" s="2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</row>
    <row r="606" spans="1:167" ht="12.75" x14ac:dyDescent="0.2">
      <c r="A606" s="76"/>
      <c r="B606" s="1"/>
      <c r="C606" s="2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</row>
    <row r="607" spans="1:167" ht="12.75" x14ac:dyDescent="0.2">
      <c r="A607" s="76"/>
      <c r="B607" s="1"/>
      <c r="C607" s="2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</row>
    <row r="608" spans="1:167" ht="12.75" x14ac:dyDescent="0.2">
      <c r="A608" s="76"/>
      <c r="B608" s="1"/>
      <c r="C608" s="2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</row>
    <row r="609" spans="1:167" ht="12.75" x14ac:dyDescent="0.2">
      <c r="A609" s="76"/>
      <c r="B609" s="1"/>
      <c r="C609" s="2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</row>
    <row r="610" spans="1:167" ht="12.75" x14ac:dyDescent="0.2">
      <c r="A610" s="76"/>
      <c r="B610" s="1"/>
      <c r="C610" s="2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</row>
    <row r="611" spans="1:167" ht="12.75" x14ac:dyDescent="0.2">
      <c r="A611" s="76"/>
      <c r="B611" s="1"/>
      <c r="C611" s="2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</row>
    <row r="612" spans="1:167" ht="12.75" x14ac:dyDescent="0.2">
      <c r="A612" s="76"/>
      <c r="B612" s="1"/>
      <c r="C612" s="2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</row>
    <row r="613" spans="1:167" ht="12.75" x14ac:dyDescent="0.2">
      <c r="A613" s="76"/>
      <c r="B613" s="1"/>
      <c r="C613" s="2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</row>
    <row r="614" spans="1:167" ht="12.75" x14ac:dyDescent="0.2">
      <c r="A614" s="76"/>
      <c r="B614" s="1"/>
      <c r="C614" s="2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</row>
    <row r="615" spans="1:167" ht="12.75" x14ac:dyDescent="0.2">
      <c r="A615" s="76"/>
      <c r="B615" s="1"/>
      <c r="C615" s="2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</row>
    <row r="616" spans="1:167" ht="12.75" x14ac:dyDescent="0.2">
      <c r="A616" s="76"/>
      <c r="B616" s="1"/>
      <c r="C616" s="2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</row>
    <row r="617" spans="1:167" ht="12.75" x14ac:dyDescent="0.2">
      <c r="A617" s="76"/>
      <c r="B617" s="1"/>
      <c r="C617" s="2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</row>
    <row r="618" spans="1:167" ht="12.75" x14ac:dyDescent="0.2">
      <c r="A618" s="76"/>
      <c r="B618" s="1"/>
      <c r="C618" s="2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</row>
    <row r="619" spans="1:167" ht="12.75" x14ac:dyDescent="0.2">
      <c r="A619" s="76"/>
      <c r="B619" s="1"/>
      <c r="C619" s="2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</row>
    <row r="620" spans="1:167" ht="12.75" x14ac:dyDescent="0.2">
      <c r="A620" s="76"/>
      <c r="B620" s="1"/>
      <c r="C620" s="2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</row>
    <row r="621" spans="1:167" ht="12.75" x14ac:dyDescent="0.2">
      <c r="A621" s="76"/>
      <c r="B621" s="1"/>
      <c r="C621" s="2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</row>
    <row r="622" spans="1:167" ht="12.75" x14ac:dyDescent="0.2">
      <c r="A622" s="76"/>
      <c r="B622" s="1"/>
      <c r="C622" s="2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</row>
    <row r="623" spans="1:167" ht="12.75" x14ac:dyDescent="0.2">
      <c r="A623" s="76"/>
      <c r="B623" s="1"/>
      <c r="C623" s="2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</row>
    <row r="624" spans="1:167" ht="12.75" x14ac:dyDescent="0.2">
      <c r="A624" s="76"/>
      <c r="B624" s="1"/>
      <c r="C624" s="2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</row>
    <row r="625" spans="1:167" ht="12.75" x14ac:dyDescent="0.2">
      <c r="A625" s="76"/>
      <c r="B625" s="1"/>
      <c r="C625" s="2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</row>
    <row r="626" spans="1:167" ht="12.75" x14ac:dyDescent="0.2">
      <c r="A626" s="76"/>
      <c r="B626" s="1"/>
      <c r="C626" s="2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</row>
    <row r="627" spans="1:167" ht="12.75" x14ac:dyDescent="0.2">
      <c r="A627" s="76"/>
      <c r="B627" s="1"/>
      <c r="C627" s="2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</row>
    <row r="628" spans="1:167" ht="12.75" x14ac:dyDescent="0.2">
      <c r="A628" s="76"/>
      <c r="B628" s="1"/>
      <c r="C628" s="2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</row>
    <row r="629" spans="1:167" ht="12.75" x14ac:dyDescent="0.2">
      <c r="A629" s="76"/>
      <c r="B629" s="1"/>
      <c r="C629" s="2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</row>
    <row r="630" spans="1:167" ht="12.75" x14ac:dyDescent="0.2">
      <c r="A630" s="76"/>
      <c r="B630" s="1"/>
      <c r="C630" s="2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</row>
    <row r="631" spans="1:167" ht="12.75" x14ac:dyDescent="0.2">
      <c r="A631" s="76"/>
      <c r="B631" s="1"/>
      <c r="C631" s="2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</row>
    <row r="632" spans="1:167" ht="12.75" x14ac:dyDescent="0.2">
      <c r="A632" s="76"/>
      <c r="B632" s="1"/>
      <c r="C632" s="2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</row>
    <row r="633" spans="1:167" ht="12.75" x14ac:dyDescent="0.2">
      <c r="A633" s="76"/>
      <c r="B633" s="1"/>
      <c r="C633" s="2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</row>
    <row r="634" spans="1:167" ht="12.75" x14ac:dyDescent="0.2">
      <c r="A634" s="76"/>
      <c r="B634" s="1"/>
      <c r="C634" s="2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</row>
    <row r="635" spans="1:167" ht="12.75" x14ac:dyDescent="0.2">
      <c r="A635" s="76"/>
      <c r="B635" s="1"/>
      <c r="C635" s="2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</row>
    <row r="636" spans="1:167" ht="12.75" x14ac:dyDescent="0.2">
      <c r="A636" s="76"/>
      <c r="B636" s="1"/>
      <c r="C636" s="2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</row>
    <row r="637" spans="1:167" ht="12.75" x14ac:dyDescent="0.2">
      <c r="A637" s="76"/>
      <c r="B637" s="1"/>
      <c r="C637" s="2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</row>
    <row r="638" spans="1:167" ht="12.75" x14ac:dyDescent="0.2">
      <c r="A638" s="76"/>
      <c r="B638" s="1"/>
      <c r="C638" s="2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</row>
    <row r="639" spans="1:167" ht="12.75" x14ac:dyDescent="0.2">
      <c r="A639" s="76"/>
      <c r="B639" s="1"/>
      <c r="C639" s="2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</row>
    <row r="640" spans="1:167" ht="12.75" x14ac:dyDescent="0.2">
      <c r="A640" s="76"/>
      <c r="B640" s="1"/>
      <c r="C640" s="2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</row>
    <row r="641" spans="1:167" ht="12.75" x14ac:dyDescent="0.2">
      <c r="A641" s="76"/>
      <c r="B641" s="1"/>
      <c r="C641" s="2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</row>
    <row r="642" spans="1:167" ht="12.75" x14ac:dyDescent="0.2">
      <c r="A642" s="76"/>
      <c r="B642" s="1"/>
      <c r="C642" s="2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</row>
    <row r="643" spans="1:167" ht="12.75" x14ac:dyDescent="0.2">
      <c r="A643" s="76"/>
      <c r="B643" s="1"/>
      <c r="C643" s="2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</row>
    <row r="644" spans="1:167" ht="12.75" x14ac:dyDescent="0.2">
      <c r="A644" s="76"/>
      <c r="B644" s="1"/>
      <c r="C644" s="2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</row>
    <row r="645" spans="1:167" ht="12.75" x14ac:dyDescent="0.2">
      <c r="A645" s="76"/>
      <c r="B645" s="1"/>
      <c r="C645" s="2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</row>
    <row r="646" spans="1:167" ht="12.75" x14ac:dyDescent="0.2">
      <c r="A646" s="76"/>
      <c r="B646" s="1"/>
      <c r="C646" s="2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</row>
    <row r="647" spans="1:167" ht="12.75" x14ac:dyDescent="0.2">
      <c r="A647" s="76"/>
      <c r="B647" s="1"/>
      <c r="C647" s="2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</row>
    <row r="648" spans="1:167" ht="12.75" x14ac:dyDescent="0.2">
      <c r="A648" s="76"/>
      <c r="B648" s="1"/>
      <c r="C648" s="2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</row>
    <row r="649" spans="1:167" ht="12.75" x14ac:dyDescent="0.2">
      <c r="A649" s="76"/>
      <c r="B649" s="1"/>
      <c r="C649" s="2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</row>
    <row r="650" spans="1:167" ht="12.75" x14ac:dyDescent="0.2">
      <c r="A650" s="76"/>
      <c r="B650" s="1"/>
      <c r="C650" s="2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</row>
    <row r="651" spans="1:167" ht="12.75" x14ac:dyDescent="0.2">
      <c r="A651" s="76"/>
      <c r="B651" s="1"/>
      <c r="C651" s="2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</row>
    <row r="652" spans="1:167" ht="12.75" x14ac:dyDescent="0.2">
      <c r="A652" s="76"/>
      <c r="B652" s="1"/>
      <c r="C652" s="2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</row>
    <row r="653" spans="1:167" ht="12.75" x14ac:dyDescent="0.2">
      <c r="A653" s="76"/>
      <c r="B653" s="1"/>
      <c r="C653" s="2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</row>
    <row r="654" spans="1:167" ht="12.75" x14ac:dyDescent="0.2">
      <c r="A654" s="76"/>
      <c r="B654" s="1"/>
      <c r="C654" s="2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</row>
    <row r="655" spans="1:167" ht="12.75" x14ac:dyDescent="0.2">
      <c r="A655" s="76"/>
      <c r="B655" s="1"/>
      <c r="C655" s="2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</row>
    <row r="656" spans="1:167" ht="12.75" x14ac:dyDescent="0.2">
      <c r="A656" s="76"/>
      <c r="B656" s="1"/>
      <c r="C656" s="2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</row>
    <row r="657" spans="1:167" ht="12.75" x14ac:dyDescent="0.2">
      <c r="A657" s="76"/>
      <c r="B657" s="1"/>
      <c r="C657" s="2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</row>
    <row r="658" spans="1:167" ht="12.75" x14ac:dyDescent="0.2">
      <c r="A658" s="76"/>
      <c r="B658" s="1"/>
      <c r="C658" s="2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</row>
    <row r="659" spans="1:167" ht="12.75" x14ac:dyDescent="0.2">
      <c r="A659" s="76"/>
      <c r="B659" s="1"/>
      <c r="C659" s="2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</row>
    <row r="660" spans="1:167" ht="12.75" x14ac:dyDescent="0.2">
      <c r="A660" s="76"/>
      <c r="B660" s="1"/>
      <c r="C660" s="2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</row>
    <row r="661" spans="1:167" ht="12.75" x14ac:dyDescent="0.2">
      <c r="A661" s="76"/>
      <c r="B661" s="1"/>
      <c r="C661" s="2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</row>
    <row r="662" spans="1:167" ht="12.75" x14ac:dyDescent="0.2">
      <c r="A662" s="76"/>
      <c r="B662" s="1"/>
      <c r="C662" s="2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</row>
    <row r="663" spans="1:167" ht="12.75" x14ac:dyDescent="0.2">
      <c r="A663" s="76"/>
      <c r="B663" s="1"/>
      <c r="C663" s="2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</row>
    <row r="664" spans="1:167" ht="12.75" x14ac:dyDescent="0.2">
      <c r="A664" s="76"/>
      <c r="B664" s="1"/>
      <c r="C664" s="2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</row>
    <row r="665" spans="1:167" ht="12.75" x14ac:dyDescent="0.2">
      <c r="A665" s="76"/>
      <c r="B665" s="1"/>
      <c r="C665" s="2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</row>
    <row r="666" spans="1:167" ht="12.75" x14ac:dyDescent="0.2">
      <c r="A666" s="76"/>
      <c r="B666" s="1"/>
      <c r="C666" s="2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</row>
    <row r="667" spans="1:167" ht="12.75" x14ac:dyDescent="0.2">
      <c r="A667" s="76"/>
      <c r="B667" s="1"/>
      <c r="C667" s="2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</row>
    <row r="668" spans="1:167" ht="12.75" x14ac:dyDescent="0.2">
      <c r="A668" s="76"/>
      <c r="B668" s="1"/>
      <c r="C668" s="2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</row>
    <row r="669" spans="1:167" ht="12.75" x14ac:dyDescent="0.2">
      <c r="A669" s="76"/>
      <c r="B669" s="1"/>
      <c r="C669" s="2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</row>
    <row r="670" spans="1:167" ht="12.75" x14ac:dyDescent="0.2">
      <c r="A670" s="76"/>
      <c r="B670" s="1"/>
      <c r="C670" s="2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</row>
    <row r="671" spans="1:167" ht="12.75" x14ac:dyDescent="0.2">
      <c r="A671" s="76"/>
      <c r="B671" s="1"/>
      <c r="C671" s="2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</row>
    <row r="672" spans="1:167" ht="12.75" x14ac:dyDescent="0.2">
      <c r="A672" s="76"/>
      <c r="B672" s="1"/>
      <c r="C672" s="2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</row>
    <row r="673" spans="1:167" ht="12.75" x14ac:dyDescent="0.2">
      <c r="A673" s="76"/>
      <c r="B673" s="1"/>
      <c r="C673" s="2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</row>
    <row r="674" spans="1:167" ht="12.75" x14ac:dyDescent="0.2">
      <c r="A674" s="76"/>
      <c r="B674" s="1"/>
      <c r="C674" s="2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</row>
    <row r="675" spans="1:167" ht="12.75" x14ac:dyDescent="0.2">
      <c r="A675" s="76"/>
      <c r="B675" s="1"/>
      <c r="C675" s="2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</row>
    <row r="676" spans="1:167" ht="12.75" x14ac:dyDescent="0.2">
      <c r="A676" s="76"/>
      <c r="B676" s="1"/>
      <c r="C676" s="2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</row>
    <row r="677" spans="1:167" ht="12.75" x14ac:dyDescent="0.2">
      <c r="A677" s="76"/>
      <c r="B677" s="1"/>
      <c r="C677" s="2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</row>
    <row r="678" spans="1:167" ht="12.75" x14ac:dyDescent="0.2">
      <c r="A678" s="76"/>
      <c r="B678" s="1"/>
      <c r="C678" s="2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</row>
    <row r="679" spans="1:167" ht="12.75" x14ac:dyDescent="0.2">
      <c r="A679" s="76"/>
      <c r="B679" s="1"/>
      <c r="C679" s="2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</row>
    <row r="680" spans="1:167" ht="12.75" x14ac:dyDescent="0.2">
      <c r="A680" s="76"/>
      <c r="B680" s="1"/>
      <c r="C680" s="2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</row>
    <row r="681" spans="1:167" ht="12.75" x14ac:dyDescent="0.2">
      <c r="A681" s="76"/>
      <c r="B681" s="1"/>
      <c r="C681" s="2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</row>
    <row r="682" spans="1:167" ht="12.75" x14ac:dyDescent="0.2">
      <c r="A682" s="76"/>
      <c r="B682" s="1"/>
      <c r="C682" s="2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</row>
    <row r="683" spans="1:167" ht="12.75" x14ac:dyDescent="0.2">
      <c r="A683" s="76"/>
      <c r="B683" s="1"/>
      <c r="C683" s="2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</row>
    <row r="684" spans="1:167" ht="12.75" x14ac:dyDescent="0.2">
      <c r="A684" s="76"/>
      <c r="B684" s="1"/>
      <c r="C684" s="2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14"/>
      <c r="EK684" s="14"/>
      <c r="EL684" s="14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</row>
    <row r="685" spans="1:167" ht="12.75" x14ac:dyDescent="0.2">
      <c r="A685" s="76"/>
      <c r="B685" s="1"/>
      <c r="C685" s="2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</row>
    <row r="686" spans="1:167" ht="12.75" x14ac:dyDescent="0.2">
      <c r="A686" s="76"/>
      <c r="B686" s="1"/>
      <c r="C686" s="2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4"/>
      <c r="DE686" s="14"/>
      <c r="DF686" s="14"/>
      <c r="DG686" s="14"/>
      <c r="DH686" s="14"/>
      <c r="DI686" s="14"/>
      <c r="DJ686" s="14"/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14"/>
      <c r="EK686" s="14"/>
      <c r="EL686" s="14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</row>
    <row r="687" spans="1:167" ht="12.75" x14ac:dyDescent="0.2">
      <c r="A687" s="76"/>
      <c r="B687" s="1"/>
      <c r="C687" s="2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</row>
    <row r="688" spans="1:167" ht="12.75" x14ac:dyDescent="0.2">
      <c r="A688" s="76"/>
      <c r="B688" s="1"/>
      <c r="C688" s="2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</row>
    <row r="689" spans="1:167" ht="12.75" x14ac:dyDescent="0.2">
      <c r="A689" s="76"/>
      <c r="B689" s="1"/>
      <c r="C689" s="2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</row>
    <row r="690" spans="1:167" ht="12.75" x14ac:dyDescent="0.2">
      <c r="A690" s="76"/>
      <c r="B690" s="1"/>
      <c r="C690" s="2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</row>
    <row r="691" spans="1:167" ht="12.75" x14ac:dyDescent="0.2">
      <c r="A691" s="76"/>
      <c r="B691" s="1"/>
      <c r="C691" s="2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</row>
    <row r="692" spans="1:167" ht="12.75" x14ac:dyDescent="0.2">
      <c r="A692" s="76"/>
      <c r="B692" s="1"/>
      <c r="C692" s="2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</row>
    <row r="693" spans="1:167" ht="12.75" x14ac:dyDescent="0.2">
      <c r="A693" s="76"/>
      <c r="B693" s="1"/>
      <c r="C693" s="2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</row>
    <row r="694" spans="1:167" ht="12.75" x14ac:dyDescent="0.2">
      <c r="A694" s="76"/>
      <c r="B694" s="1"/>
      <c r="C694" s="2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14"/>
      <c r="EK694" s="14"/>
      <c r="EL694" s="14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</row>
    <row r="695" spans="1:167" ht="12.75" x14ac:dyDescent="0.2">
      <c r="A695" s="76"/>
      <c r="B695" s="1"/>
      <c r="C695" s="2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</row>
    <row r="696" spans="1:167" ht="12.75" x14ac:dyDescent="0.2">
      <c r="A696" s="76"/>
      <c r="B696" s="1"/>
      <c r="C696" s="2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</row>
    <row r="697" spans="1:167" ht="12.75" x14ac:dyDescent="0.2">
      <c r="A697" s="76"/>
      <c r="B697" s="1"/>
      <c r="C697" s="2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</row>
    <row r="698" spans="1:167" ht="12.75" x14ac:dyDescent="0.2">
      <c r="A698" s="76"/>
      <c r="B698" s="1"/>
      <c r="C698" s="2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</row>
    <row r="699" spans="1:167" ht="12.75" x14ac:dyDescent="0.2">
      <c r="A699" s="76"/>
      <c r="B699" s="1"/>
      <c r="C699" s="2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</row>
    <row r="700" spans="1:167" ht="12.75" x14ac:dyDescent="0.2">
      <c r="A700" s="76"/>
      <c r="B700" s="1"/>
      <c r="C700" s="2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</row>
    <row r="701" spans="1:167" ht="12.75" x14ac:dyDescent="0.2">
      <c r="A701" s="76"/>
      <c r="B701" s="1"/>
      <c r="C701" s="2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</row>
    <row r="702" spans="1:167" ht="12.75" x14ac:dyDescent="0.2">
      <c r="A702" s="76"/>
      <c r="B702" s="1"/>
      <c r="C702" s="2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</row>
    <row r="703" spans="1:167" ht="12.75" x14ac:dyDescent="0.2">
      <c r="A703" s="76"/>
      <c r="B703" s="1"/>
      <c r="C703" s="2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14"/>
      <c r="EK703" s="14"/>
      <c r="EL703" s="14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</row>
    <row r="704" spans="1:167" ht="12.75" x14ac:dyDescent="0.2">
      <c r="A704" s="76"/>
      <c r="B704" s="1"/>
      <c r="C704" s="2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</row>
    <row r="705" spans="1:167" ht="12.75" x14ac:dyDescent="0.2">
      <c r="A705" s="76"/>
      <c r="B705" s="1"/>
      <c r="C705" s="2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4"/>
      <c r="DE705" s="14"/>
      <c r="DF705" s="14"/>
      <c r="DG705" s="14"/>
      <c r="DH705" s="14"/>
      <c r="DI705" s="14"/>
      <c r="DJ705" s="14"/>
      <c r="DK705" s="14"/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14"/>
      <c r="EJ705" s="14"/>
      <c r="EK705" s="14"/>
      <c r="EL705" s="14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</row>
    <row r="706" spans="1:167" ht="12.75" x14ac:dyDescent="0.2">
      <c r="A706" s="76"/>
      <c r="B706" s="1"/>
      <c r="C706" s="2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</row>
    <row r="707" spans="1:167" ht="12.75" x14ac:dyDescent="0.2">
      <c r="A707" s="76"/>
      <c r="B707" s="1"/>
      <c r="C707" s="2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4"/>
      <c r="DE707" s="14"/>
      <c r="DF707" s="14"/>
      <c r="DG707" s="14"/>
      <c r="DH707" s="14"/>
      <c r="DI707" s="14"/>
      <c r="DJ707" s="14"/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14"/>
      <c r="EK707" s="14"/>
      <c r="EL707" s="14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</row>
    <row r="708" spans="1:167" ht="12.75" x14ac:dyDescent="0.2">
      <c r="A708" s="76"/>
      <c r="B708" s="1"/>
      <c r="C708" s="2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14"/>
      <c r="EK708" s="14"/>
      <c r="EL708" s="14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</row>
    <row r="709" spans="1:167" ht="12.75" x14ac:dyDescent="0.2">
      <c r="A709" s="76"/>
      <c r="B709" s="1"/>
      <c r="C709" s="2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4"/>
      <c r="DE709" s="14"/>
      <c r="DF709" s="14"/>
      <c r="DG709" s="14"/>
      <c r="DH709" s="14"/>
      <c r="DI709" s="14"/>
      <c r="DJ709" s="14"/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14"/>
      <c r="EK709" s="14"/>
      <c r="EL709" s="14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</row>
    <row r="710" spans="1:167" ht="12.75" x14ac:dyDescent="0.2">
      <c r="A710" s="76"/>
      <c r="B710" s="1"/>
      <c r="C710" s="2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</row>
    <row r="711" spans="1:167" ht="12.75" x14ac:dyDescent="0.2">
      <c r="A711" s="76"/>
      <c r="B711" s="1"/>
      <c r="C711" s="2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4"/>
      <c r="DE711" s="14"/>
      <c r="DF711" s="14"/>
      <c r="DG711" s="14"/>
      <c r="DH711" s="14"/>
      <c r="DI711" s="14"/>
      <c r="DJ711" s="14"/>
      <c r="DK711" s="14"/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14"/>
      <c r="EJ711" s="14"/>
      <c r="EK711" s="14"/>
      <c r="EL711" s="14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</row>
    <row r="712" spans="1:167" ht="12.75" x14ac:dyDescent="0.2">
      <c r="A712" s="76"/>
      <c r="B712" s="1"/>
      <c r="C712" s="2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4"/>
      <c r="DE712" s="14"/>
      <c r="DF712" s="14"/>
      <c r="DG712" s="14"/>
      <c r="DH712" s="14"/>
      <c r="DI712" s="14"/>
      <c r="DJ712" s="14"/>
      <c r="DK712" s="14"/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14"/>
      <c r="EJ712" s="14"/>
      <c r="EK712" s="14"/>
      <c r="EL712" s="14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</row>
    <row r="713" spans="1:167" ht="12.75" x14ac:dyDescent="0.2">
      <c r="A713" s="76"/>
      <c r="B713" s="1"/>
      <c r="C713" s="2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4"/>
      <c r="DE713" s="14"/>
      <c r="DF713" s="14"/>
      <c r="DG713" s="14"/>
      <c r="DH713" s="14"/>
      <c r="DI713" s="14"/>
      <c r="DJ713" s="14"/>
      <c r="DK713" s="14"/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14"/>
      <c r="EK713" s="14"/>
      <c r="EL713" s="14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</row>
    <row r="714" spans="1:167" ht="12.75" x14ac:dyDescent="0.2">
      <c r="A714" s="76"/>
      <c r="B714" s="1"/>
      <c r="C714" s="2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</row>
    <row r="715" spans="1:167" ht="12.75" x14ac:dyDescent="0.2">
      <c r="A715" s="76"/>
      <c r="B715" s="1"/>
      <c r="C715" s="2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4"/>
      <c r="DE715" s="14"/>
      <c r="DF715" s="14"/>
      <c r="DG715" s="14"/>
      <c r="DH715" s="14"/>
      <c r="DI715" s="14"/>
      <c r="DJ715" s="14"/>
      <c r="DK715" s="14"/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14"/>
      <c r="EK715" s="14"/>
      <c r="EL715" s="14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</row>
    <row r="716" spans="1:167" ht="12.75" x14ac:dyDescent="0.2">
      <c r="A716" s="76"/>
      <c r="B716" s="1"/>
      <c r="C716" s="2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4"/>
      <c r="DE716" s="14"/>
      <c r="DF716" s="14"/>
      <c r="DG716" s="14"/>
      <c r="DH716" s="14"/>
      <c r="DI716" s="14"/>
      <c r="DJ716" s="14"/>
      <c r="DK716" s="14"/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14"/>
      <c r="EJ716" s="14"/>
      <c r="EK716" s="14"/>
      <c r="EL716" s="14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</row>
    <row r="717" spans="1:167" ht="12.75" x14ac:dyDescent="0.2">
      <c r="A717" s="76"/>
      <c r="B717" s="1"/>
      <c r="C717" s="2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</row>
    <row r="718" spans="1:167" ht="12.75" x14ac:dyDescent="0.2">
      <c r="A718" s="76"/>
      <c r="B718" s="1"/>
      <c r="C718" s="2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4"/>
      <c r="DE718" s="14"/>
      <c r="DF718" s="14"/>
      <c r="DG718" s="14"/>
      <c r="DH718" s="14"/>
      <c r="DI718" s="14"/>
      <c r="DJ718" s="14"/>
      <c r="DK718" s="14"/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  <c r="EE718" s="14"/>
      <c r="EF718" s="14"/>
      <c r="EG718" s="14"/>
      <c r="EH718" s="14"/>
      <c r="EI718" s="14"/>
      <c r="EJ718" s="14"/>
      <c r="EK718" s="14"/>
      <c r="EL718" s="14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</row>
    <row r="719" spans="1:167" ht="12.75" x14ac:dyDescent="0.2">
      <c r="A719" s="76"/>
      <c r="B719" s="1"/>
      <c r="C719" s="2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4"/>
      <c r="DE719" s="14"/>
      <c r="DF719" s="14"/>
      <c r="DG719" s="14"/>
      <c r="DH719" s="14"/>
      <c r="DI719" s="14"/>
      <c r="DJ719" s="14"/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14"/>
      <c r="EK719" s="14"/>
      <c r="EL719" s="14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</row>
    <row r="720" spans="1:167" ht="12.75" x14ac:dyDescent="0.2">
      <c r="A720" s="76"/>
      <c r="B720" s="1"/>
      <c r="C720" s="2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14"/>
      <c r="EK720" s="14"/>
      <c r="EL720" s="14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</row>
    <row r="721" spans="1:167" ht="12.75" x14ac:dyDescent="0.2">
      <c r="A721" s="76"/>
      <c r="B721" s="1"/>
      <c r="C721" s="2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</row>
    <row r="722" spans="1:167" ht="12.75" x14ac:dyDescent="0.2">
      <c r="A722" s="76"/>
      <c r="B722" s="1"/>
      <c r="C722" s="2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14"/>
      <c r="EK722" s="14"/>
      <c r="EL722" s="14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</row>
    <row r="723" spans="1:167" ht="12.75" x14ac:dyDescent="0.2">
      <c r="A723" s="76"/>
      <c r="B723" s="1"/>
      <c r="C723" s="2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4"/>
      <c r="DE723" s="14"/>
      <c r="DF723" s="14"/>
      <c r="DG723" s="14"/>
      <c r="DH723" s="14"/>
      <c r="DI723" s="14"/>
      <c r="DJ723" s="14"/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14"/>
      <c r="EK723" s="14"/>
      <c r="EL723" s="14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</row>
    <row r="724" spans="1:167" ht="12.75" x14ac:dyDescent="0.2">
      <c r="A724" s="76"/>
      <c r="B724" s="1"/>
      <c r="C724" s="2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4"/>
      <c r="DE724" s="14"/>
      <c r="DF724" s="14"/>
      <c r="DG724" s="14"/>
      <c r="DH724" s="14"/>
      <c r="DI724" s="14"/>
      <c r="DJ724" s="14"/>
      <c r="DK724" s="14"/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14"/>
      <c r="EJ724" s="14"/>
      <c r="EK724" s="14"/>
      <c r="EL724" s="14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</row>
    <row r="725" spans="1:167" ht="12.75" x14ac:dyDescent="0.2">
      <c r="A725" s="76"/>
      <c r="B725" s="1"/>
      <c r="C725" s="2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4"/>
      <c r="DE725" s="14"/>
      <c r="DF725" s="14"/>
      <c r="DG725" s="14"/>
      <c r="DH725" s="14"/>
      <c r="DI725" s="14"/>
      <c r="DJ725" s="14"/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14"/>
      <c r="EK725" s="14"/>
      <c r="EL725" s="14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</row>
    <row r="726" spans="1:167" ht="12.75" x14ac:dyDescent="0.2">
      <c r="A726" s="76"/>
      <c r="B726" s="1"/>
      <c r="C726" s="2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4"/>
      <c r="DE726" s="14"/>
      <c r="DF726" s="14"/>
      <c r="DG726" s="14"/>
      <c r="DH726" s="14"/>
      <c r="DI726" s="14"/>
      <c r="DJ726" s="14"/>
      <c r="DK726" s="14"/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14"/>
      <c r="EJ726" s="14"/>
      <c r="EK726" s="14"/>
      <c r="EL726" s="14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</row>
    <row r="727" spans="1:167" ht="12.75" x14ac:dyDescent="0.2">
      <c r="A727" s="76"/>
      <c r="B727" s="1"/>
      <c r="C727" s="2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</row>
    <row r="728" spans="1:167" ht="12.75" x14ac:dyDescent="0.2">
      <c r="A728" s="76"/>
      <c r="B728" s="1"/>
      <c r="C728" s="2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4"/>
      <c r="DE728" s="14"/>
      <c r="DF728" s="14"/>
      <c r="DG728" s="14"/>
      <c r="DH728" s="14"/>
      <c r="DI728" s="14"/>
      <c r="DJ728" s="14"/>
      <c r="DK728" s="14"/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14"/>
      <c r="EJ728" s="14"/>
      <c r="EK728" s="14"/>
      <c r="EL728" s="14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</row>
    <row r="729" spans="1:167" ht="12.75" x14ac:dyDescent="0.2">
      <c r="A729" s="76"/>
      <c r="B729" s="1"/>
      <c r="C729" s="2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</row>
    <row r="730" spans="1:167" ht="12.75" x14ac:dyDescent="0.2">
      <c r="A730" s="76"/>
      <c r="B730" s="1"/>
      <c r="C730" s="2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</row>
    <row r="731" spans="1:167" ht="12.75" x14ac:dyDescent="0.2">
      <c r="A731" s="76"/>
      <c r="B731" s="1"/>
      <c r="C731" s="2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4"/>
      <c r="DE731" s="14"/>
      <c r="DF731" s="14"/>
      <c r="DG731" s="14"/>
      <c r="DH731" s="14"/>
      <c r="DI731" s="14"/>
      <c r="DJ731" s="14"/>
      <c r="DK731" s="14"/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14"/>
      <c r="EK731" s="14"/>
      <c r="EL731" s="14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</row>
    <row r="732" spans="1:167" ht="12.75" x14ac:dyDescent="0.2">
      <c r="A732" s="76"/>
      <c r="B732" s="1"/>
      <c r="C732" s="2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</row>
    <row r="733" spans="1:167" ht="12.75" x14ac:dyDescent="0.2">
      <c r="A733" s="76"/>
      <c r="B733" s="1"/>
      <c r="C733" s="2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</row>
    <row r="734" spans="1:167" ht="12.75" x14ac:dyDescent="0.2">
      <c r="A734" s="76"/>
      <c r="B734" s="1"/>
      <c r="C734" s="2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</row>
    <row r="735" spans="1:167" ht="12.75" x14ac:dyDescent="0.2">
      <c r="A735" s="76"/>
      <c r="B735" s="1"/>
      <c r="C735" s="2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4"/>
      <c r="DE735" s="14"/>
      <c r="DF735" s="14"/>
      <c r="DG735" s="14"/>
      <c r="DH735" s="14"/>
      <c r="DI735" s="14"/>
      <c r="DJ735" s="14"/>
      <c r="DK735" s="14"/>
      <c r="DL735" s="14"/>
      <c r="DM735" s="14"/>
      <c r="DN735" s="14"/>
      <c r="DO735" s="14"/>
      <c r="DP735" s="14"/>
      <c r="DQ735" s="14"/>
      <c r="DR735" s="14"/>
      <c r="DS735" s="14"/>
      <c r="DT735" s="14"/>
      <c r="DU735" s="14"/>
      <c r="DV735" s="14"/>
      <c r="DW735" s="14"/>
      <c r="DX735" s="14"/>
      <c r="DY735" s="14"/>
      <c r="DZ735" s="14"/>
      <c r="EA735" s="14"/>
      <c r="EB735" s="14"/>
      <c r="EC735" s="14"/>
      <c r="ED735" s="14"/>
      <c r="EE735" s="14"/>
      <c r="EF735" s="14"/>
      <c r="EG735" s="14"/>
      <c r="EH735" s="14"/>
      <c r="EI735" s="14"/>
      <c r="EJ735" s="14"/>
      <c r="EK735" s="14"/>
      <c r="EL735" s="14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</row>
    <row r="736" spans="1:167" ht="12.75" x14ac:dyDescent="0.2">
      <c r="A736" s="76"/>
      <c r="B736" s="1"/>
      <c r="C736" s="2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4"/>
      <c r="DE736" s="14"/>
      <c r="DF736" s="14"/>
      <c r="DG736" s="14"/>
      <c r="DH736" s="14"/>
      <c r="DI736" s="14"/>
      <c r="DJ736" s="14"/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14"/>
      <c r="EK736" s="14"/>
      <c r="EL736" s="14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</row>
    <row r="737" spans="1:167" ht="12.75" x14ac:dyDescent="0.2">
      <c r="A737" s="76"/>
      <c r="B737" s="1"/>
      <c r="C737" s="2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4"/>
      <c r="DE737" s="14"/>
      <c r="DF737" s="14"/>
      <c r="DG737" s="14"/>
      <c r="DH737" s="14"/>
      <c r="DI737" s="14"/>
      <c r="DJ737" s="14"/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14"/>
      <c r="EK737" s="14"/>
      <c r="EL737" s="14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</row>
    <row r="738" spans="1:167" ht="12.75" x14ac:dyDescent="0.2">
      <c r="A738" s="76"/>
      <c r="B738" s="1"/>
      <c r="C738" s="2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</row>
    <row r="739" spans="1:167" ht="12.75" x14ac:dyDescent="0.2">
      <c r="A739" s="76"/>
      <c r="B739" s="1"/>
      <c r="C739" s="2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4"/>
      <c r="DE739" s="14"/>
      <c r="DF739" s="14"/>
      <c r="DG739" s="14"/>
      <c r="DH739" s="14"/>
      <c r="DI739" s="14"/>
      <c r="DJ739" s="14"/>
      <c r="DK739" s="14"/>
      <c r="DL739" s="14"/>
      <c r="DM739" s="14"/>
      <c r="DN739" s="14"/>
      <c r="DO739" s="14"/>
      <c r="DP739" s="14"/>
      <c r="DQ739" s="14"/>
      <c r="DR739" s="14"/>
      <c r="DS739" s="14"/>
      <c r="DT739" s="14"/>
      <c r="DU739" s="14"/>
      <c r="DV739" s="14"/>
      <c r="DW739" s="14"/>
      <c r="DX739" s="14"/>
      <c r="DY739" s="14"/>
      <c r="DZ739" s="14"/>
      <c r="EA739" s="14"/>
      <c r="EB739" s="14"/>
      <c r="EC739" s="14"/>
      <c r="ED739" s="14"/>
      <c r="EE739" s="14"/>
      <c r="EF739" s="14"/>
      <c r="EG739" s="14"/>
      <c r="EH739" s="14"/>
      <c r="EI739" s="14"/>
      <c r="EJ739" s="14"/>
      <c r="EK739" s="14"/>
      <c r="EL739" s="14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</row>
    <row r="740" spans="1:167" ht="12.75" x14ac:dyDescent="0.2">
      <c r="A740" s="76"/>
      <c r="B740" s="1"/>
      <c r="C740" s="2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</row>
    <row r="741" spans="1:167" ht="12.75" x14ac:dyDescent="0.2">
      <c r="A741" s="76"/>
      <c r="B741" s="1"/>
      <c r="C741" s="2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4"/>
      <c r="DE741" s="14"/>
      <c r="DF741" s="14"/>
      <c r="DG741" s="14"/>
      <c r="DH741" s="14"/>
      <c r="DI741" s="14"/>
      <c r="DJ741" s="14"/>
      <c r="DK741" s="14"/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14"/>
      <c r="EJ741" s="14"/>
      <c r="EK741" s="14"/>
      <c r="EL741" s="14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</row>
    <row r="742" spans="1:167" ht="12.75" x14ac:dyDescent="0.2">
      <c r="A742" s="76"/>
      <c r="B742" s="1"/>
      <c r="C742" s="2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14"/>
      <c r="EK742" s="14"/>
      <c r="EL742" s="14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</row>
    <row r="743" spans="1:167" ht="12.75" x14ac:dyDescent="0.2">
      <c r="A743" s="76"/>
      <c r="B743" s="1"/>
      <c r="C743" s="2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</row>
    <row r="744" spans="1:167" ht="12.75" x14ac:dyDescent="0.2">
      <c r="A744" s="76"/>
      <c r="B744" s="1"/>
      <c r="C744" s="2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4"/>
      <c r="DE744" s="14"/>
      <c r="DF744" s="14"/>
      <c r="DG744" s="14"/>
      <c r="DH744" s="14"/>
      <c r="DI744" s="14"/>
      <c r="DJ744" s="14"/>
      <c r="DK744" s="14"/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14"/>
      <c r="EJ744" s="14"/>
      <c r="EK744" s="14"/>
      <c r="EL744" s="14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</row>
    <row r="745" spans="1:167" ht="12.75" x14ac:dyDescent="0.2">
      <c r="A745" s="76"/>
      <c r="B745" s="1"/>
      <c r="C745" s="2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</row>
    <row r="746" spans="1:167" ht="12.75" x14ac:dyDescent="0.2">
      <c r="A746" s="76"/>
      <c r="B746" s="1"/>
      <c r="C746" s="2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14"/>
      <c r="EK746" s="14"/>
      <c r="EL746" s="14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</row>
    <row r="747" spans="1:167" ht="12.75" x14ac:dyDescent="0.2">
      <c r="A747" s="76"/>
      <c r="B747" s="1"/>
      <c r="C747" s="2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</row>
    <row r="748" spans="1:167" ht="12.75" x14ac:dyDescent="0.2">
      <c r="A748" s="76"/>
      <c r="B748" s="1"/>
      <c r="C748" s="2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</row>
    <row r="749" spans="1:167" ht="12.75" x14ac:dyDescent="0.2">
      <c r="A749" s="76"/>
      <c r="B749" s="1"/>
      <c r="C749" s="2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</row>
    <row r="750" spans="1:167" ht="12.75" x14ac:dyDescent="0.2">
      <c r="A750" s="76"/>
      <c r="B750" s="1"/>
      <c r="C750" s="2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4"/>
      <c r="DE750" s="14"/>
      <c r="DF750" s="14"/>
      <c r="DG750" s="14"/>
      <c r="DH750" s="14"/>
      <c r="DI750" s="14"/>
      <c r="DJ750" s="14"/>
      <c r="DK750" s="14"/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14"/>
      <c r="EJ750" s="14"/>
      <c r="EK750" s="14"/>
      <c r="EL750" s="14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</row>
    <row r="751" spans="1:167" ht="12.75" x14ac:dyDescent="0.2">
      <c r="A751" s="76"/>
      <c r="B751" s="1"/>
      <c r="C751" s="2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4"/>
      <c r="DE751" s="14"/>
      <c r="DF751" s="14"/>
      <c r="DG751" s="14"/>
      <c r="DH751" s="14"/>
      <c r="DI751" s="14"/>
      <c r="DJ751" s="14"/>
      <c r="DK751" s="14"/>
      <c r="DL751" s="14"/>
      <c r="DM751" s="14"/>
      <c r="DN751" s="14"/>
      <c r="DO751" s="14"/>
      <c r="DP751" s="14"/>
      <c r="DQ751" s="14"/>
      <c r="DR751" s="14"/>
      <c r="DS751" s="14"/>
      <c r="DT751" s="14"/>
      <c r="DU751" s="14"/>
      <c r="DV751" s="14"/>
      <c r="DW751" s="14"/>
      <c r="DX751" s="14"/>
      <c r="DY751" s="14"/>
      <c r="DZ751" s="14"/>
      <c r="EA751" s="14"/>
      <c r="EB751" s="14"/>
      <c r="EC751" s="14"/>
      <c r="ED751" s="14"/>
      <c r="EE751" s="14"/>
      <c r="EF751" s="14"/>
      <c r="EG751" s="14"/>
      <c r="EH751" s="14"/>
      <c r="EI751" s="14"/>
      <c r="EJ751" s="14"/>
      <c r="EK751" s="14"/>
      <c r="EL751" s="14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</row>
    <row r="752" spans="1:167" ht="12.75" x14ac:dyDescent="0.2">
      <c r="A752" s="76"/>
      <c r="B752" s="1"/>
      <c r="C752" s="2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</row>
    <row r="753" spans="1:167" ht="12.75" x14ac:dyDescent="0.2">
      <c r="A753" s="76"/>
      <c r="B753" s="1"/>
      <c r="C753" s="2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</row>
    <row r="754" spans="1:167" ht="12.75" x14ac:dyDescent="0.2">
      <c r="A754" s="76"/>
      <c r="B754" s="1"/>
      <c r="C754" s="2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4"/>
      <c r="DE754" s="14"/>
      <c r="DF754" s="14"/>
      <c r="DG754" s="14"/>
      <c r="DH754" s="14"/>
      <c r="DI754" s="14"/>
      <c r="DJ754" s="14"/>
      <c r="DK754" s="14"/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  <c r="EE754" s="14"/>
      <c r="EF754" s="14"/>
      <c r="EG754" s="14"/>
      <c r="EH754" s="14"/>
      <c r="EI754" s="14"/>
      <c r="EJ754" s="14"/>
      <c r="EK754" s="14"/>
      <c r="EL754" s="14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</row>
    <row r="755" spans="1:167" ht="12.75" x14ac:dyDescent="0.2">
      <c r="A755" s="76"/>
      <c r="B755" s="1"/>
      <c r="C755" s="2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</row>
    <row r="756" spans="1:167" ht="12.75" x14ac:dyDescent="0.2">
      <c r="A756" s="76"/>
      <c r="B756" s="1"/>
      <c r="C756" s="2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14"/>
      <c r="EK756" s="14"/>
      <c r="EL756" s="14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</row>
    <row r="757" spans="1:167" ht="12.75" x14ac:dyDescent="0.2">
      <c r="A757" s="76"/>
      <c r="B757" s="1"/>
      <c r="C757" s="2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</row>
    <row r="758" spans="1:167" ht="12.75" x14ac:dyDescent="0.2">
      <c r="A758" s="76"/>
      <c r="B758" s="1"/>
      <c r="C758" s="2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4"/>
      <c r="DE758" s="14"/>
      <c r="DF758" s="14"/>
      <c r="DG758" s="14"/>
      <c r="DH758" s="14"/>
      <c r="DI758" s="14"/>
      <c r="DJ758" s="14"/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14"/>
      <c r="EK758" s="14"/>
      <c r="EL758" s="14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</row>
    <row r="759" spans="1:167" ht="12.75" x14ac:dyDescent="0.2">
      <c r="A759" s="76"/>
      <c r="B759" s="1"/>
      <c r="C759" s="2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</row>
    <row r="760" spans="1:167" ht="12.75" x14ac:dyDescent="0.2">
      <c r="A760" s="76"/>
      <c r="B760" s="1"/>
      <c r="C760" s="2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</row>
    <row r="761" spans="1:167" ht="12.75" x14ac:dyDescent="0.2">
      <c r="A761" s="76"/>
      <c r="B761" s="1"/>
      <c r="C761" s="2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</row>
    <row r="762" spans="1:167" ht="12.75" x14ac:dyDescent="0.2">
      <c r="A762" s="76"/>
      <c r="B762" s="1"/>
      <c r="C762" s="2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</row>
    <row r="763" spans="1:167" ht="12.75" x14ac:dyDescent="0.2">
      <c r="A763" s="76"/>
      <c r="B763" s="1"/>
      <c r="C763" s="2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</row>
    <row r="764" spans="1:167" ht="12.75" x14ac:dyDescent="0.2">
      <c r="A764" s="76"/>
      <c r="B764" s="1"/>
      <c r="C764" s="2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</row>
    <row r="765" spans="1:167" ht="12.75" x14ac:dyDescent="0.2">
      <c r="A765" s="76"/>
      <c r="B765" s="1"/>
      <c r="C765" s="2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4"/>
      <c r="DE765" s="14"/>
      <c r="DF765" s="14"/>
      <c r="DG765" s="14"/>
      <c r="DH765" s="14"/>
      <c r="DI765" s="14"/>
      <c r="DJ765" s="14"/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14"/>
      <c r="EK765" s="14"/>
      <c r="EL765" s="14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</row>
    <row r="766" spans="1:167" ht="12.75" x14ac:dyDescent="0.2">
      <c r="A766" s="76"/>
      <c r="B766" s="1"/>
      <c r="C766" s="2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</row>
    <row r="767" spans="1:167" ht="12.75" x14ac:dyDescent="0.2">
      <c r="A767" s="76"/>
      <c r="B767" s="1"/>
      <c r="C767" s="2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</row>
    <row r="768" spans="1:167" ht="12.75" x14ac:dyDescent="0.2">
      <c r="A768" s="76"/>
      <c r="B768" s="1"/>
      <c r="C768" s="2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14"/>
      <c r="EK768" s="14"/>
      <c r="EL768" s="14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</row>
    <row r="769" spans="1:167" ht="12.75" x14ac:dyDescent="0.2">
      <c r="A769" s="76"/>
      <c r="B769" s="1"/>
      <c r="C769" s="2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4"/>
      <c r="DE769" s="14"/>
      <c r="DF769" s="14"/>
      <c r="DG769" s="14"/>
      <c r="DH769" s="14"/>
      <c r="DI769" s="14"/>
      <c r="DJ769" s="14"/>
      <c r="DK769" s="14"/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14"/>
      <c r="EJ769" s="14"/>
      <c r="EK769" s="14"/>
      <c r="EL769" s="14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</row>
    <row r="770" spans="1:167" ht="12.75" x14ac:dyDescent="0.2">
      <c r="A770" s="76"/>
      <c r="B770" s="1"/>
      <c r="C770" s="2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14"/>
      <c r="EK770" s="14"/>
      <c r="EL770" s="14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</row>
    <row r="771" spans="1:167" ht="12.75" x14ac:dyDescent="0.2">
      <c r="A771" s="76"/>
      <c r="B771" s="1"/>
      <c r="C771" s="2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</row>
    <row r="772" spans="1:167" ht="12.75" x14ac:dyDescent="0.2">
      <c r="A772" s="76"/>
      <c r="B772" s="1"/>
      <c r="C772" s="2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4"/>
      <c r="DE772" s="14"/>
      <c r="DF772" s="14"/>
      <c r="DG772" s="14"/>
      <c r="DH772" s="14"/>
      <c r="DI772" s="14"/>
      <c r="DJ772" s="14"/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14"/>
      <c r="EK772" s="14"/>
      <c r="EL772" s="14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</row>
    <row r="773" spans="1:167" ht="12.75" x14ac:dyDescent="0.2">
      <c r="A773" s="76"/>
      <c r="B773" s="1"/>
      <c r="C773" s="2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4"/>
      <c r="DE773" s="14"/>
      <c r="DF773" s="14"/>
      <c r="DG773" s="14"/>
      <c r="DH773" s="14"/>
      <c r="DI773" s="14"/>
      <c r="DJ773" s="14"/>
      <c r="DK773" s="14"/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14"/>
      <c r="EK773" s="14"/>
      <c r="EL773" s="14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</row>
    <row r="774" spans="1:167" ht="12.75" x14ac:dyDescent="0.2">
      <c r="A774" s="76"/>
      <c r="B774" s="1"/>
      <c r="C774" s="2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</row>
    <row r="775" spans="1:167" ht="12.75" x14ac:dyDescent="0.2">
      <c r="A775" s="76"/>
      <c r="B775" s="1"/>
      <c r="C775" s="2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4"/>
      <c r="DE775" s="14"/>
      <c r="DF775" s="14"/>
      <c r="DG775" s="14"/>
      <c r="DH775" s="14"/>
      <c r="DI775" s="14"/>
      <c r="DJ775" s="14"/>
      <c r="DK775" s="14"/>
      <c r="DL775" s="14"/>
      <c r="DM775" s="14"/>
      <c r="DN775" s="14"/>
      <c r="DO775" s="14"/>
      <c r="DP775" s="14"/>
      <c r="DQ775" s="14"/>
      <c r="DR775" s="14"/>
      <c r="DS775" s="14"/>
      <c r="DT775" s="14"/>
      <c r="DU775" s="14"/>
      <c r="DV775" s="14"/>
      <c r="DW775" s="14"/>
      <c r="DX775" s="14"/>
      <c r="DY775" s="14"/>
      <c r="DZ775" s="14"/>
      <c r="EA775" s="14"/>
      <c r="EB775" s="14"/>
      <c r="EC775" s="14"/>
      <c r="ED775" s="14"/>
      <c r="EE775" s="14"/>
      <c r="EF775" s="14"/>
      <c r="EG775" s="14"/>
      <c r="EH775" s="14"/>
      <c r="EI775" s="14"/>
      <c r="EJ775" s="14"/>
      <c r="EK775" s="14"/>
      <c r="EL775" s="14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</row>
    <row r="776" spans="1:167" ht="12.75" x14ac:dyDescent="0.2">
      <c r="A776" s="76"/>
      <c r="B776" s="1"/>
      <c r="C776" s="2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14"/>
      <c r="EK776" s="14"/>
      <c r="EL776" s="14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</row>
    <row r="777" spans="1:167" ht="12.75" x14ac:dyDescent="0.2">
      <c r="A777" s="76"/>
      <c r="B777" s="1"/>
      <c r="C777" s="2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</row>
    <row r="778" spans="1:167" ht="12.75" x14ac:dyDescent="0.2">
      <c r="A778" s="76"/>
      <c r="B778" s="1"/>
      <c r="C778" s="2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4"/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14"/>
      <c r="EK778" s="14"/>
      <c r="EL778" s="14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</row>
    <row r="779" spans="1:167" ht="12.75" x14ac:dyDescent="0.2">
      <c r="A779" s="76"/>
      <c r="B779" s="1"/>
      <c r="C779" s="2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4"/>
      <c r="DE779" s="14"/>
      <c r="DF779" s="14"/>
      <c r="DG779" s="14"/>
      <c r="DH779" s="14"/>
      <c r="DI779" s="14"/>
      <c r="DJ779" s="14"/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14"/>
      <c r="EK779" s="14"/>
      <c r="EL779" s="14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</row>
    <row r="780" spans="1:167" ht="12.75" x14ac:dyDescent="0.2">
      <c r="A780" s="76"/>
      <c r="B780" s="1"/>
      <c r="C780" s="2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</row>
    <row r="781" spans="1:167" ht="12.75" x14ac:dyDescent="0.2">
      <c r="A781" s="76"/>
      <c r="B781" s="1"/>
      <c r="C781" s="2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</row>
    <row r="782" spans="1:167" ht="12.75" x14ac:dyDescent="0.2">
      <c r="A782" s="76"/>
      <c r="B782" s="1"/>
      <c r="C782" s="2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4"/>
      <c r="DE782" s="14"/>
      <c r="DF782" s="14"/>
      <c r="DG782" s="14"/>
      <c r="DH782" s="14"/>
      <c r="DI782" s="14"/>
      <c r="DJ782" s="14"/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14"/>
      <c r="EK782" s="14"/>
      <c r="EL782" s="14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</row>
    <row r="783" spans="1:167" ht="12.75" x14ac:dyDescent="0.2">
      <c r="A783" s="76"/>
      <c r="B783" s="1"/>
      <c r="C783" s="2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4"/>
      <c r="DE783" s="14"/>
      <c r="DF783" s="14"/>
      <c r="DG783" s="14"/>
      <c r="DH783" s="14"/>
      <c r="DI783" s="14"/>
      <c r="DJ783" s="14"/>
      <c r="DK783" s="14"/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14"/>
      <c r="EJ783" s="14"/>
      <c r="EK783" s="14"/>
      <c r="EL783" s="14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</row>
    <row r="784" spans="1:167" ht="12.75" x14ac:dyDescent="0.2">
      <c r="A784" s="76"/>
      <c r="B784" s="1"/>
      <c r="C784" s="2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</row>
    <row r="785" spans="1:167" ht="12.75" x14ac:dyDescent="0.2">
      <c r="A785" s="76"/>
      <c r="B785" s="1"/>
      <c r="C785" s="2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</row>
    <row r="786" spans="1:167" ht="12.75" x14ac:dyDescent="0.2">
      <c r="A786" s="76"/>
      <c r="B786" s="1"/>
      <c r="C786" s="2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14"/>
      <c r="EK786" s="14"/>
      <c r="EL786" s="14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</row>
    <row r="787" spans="1:167" ht="12.75" x14ac:dyDescent="0.2">
      <c r="A787" s="76"/>
      <c r="B787" s="1"/>
      <c r="C787" s="2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4"/>
      <c r="DE787" s="14"/>
      <c r="DF787" s="14"/>
      <c r="DG787" s="14"/>
      <c r="DH787" s="14"/>
      <c r="DI787" s="14"/>
      <c r="DJ787" s="14"/>
      <c r="DK787" s="14"/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14"/>
      <c r="EJ787" s="14"/>
      <c r="EK787" s="14"/>
      <c r="EL787" s="14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</row>
    <row r="788" spans="1:167" ht="12.75" x14ac:dyDescent="0.2">
      <c r="A788" s="76"/>
      <c r="B788" s="1"/>
      <c r="C788" s="2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</row>
    <row r="789" spans="1:167" ht="12.75" x14ac:dyDescent="0.2">
      <c r="A789" s="76"/>
      <c r="B789" s="1"/>
      <c r="C789" s="2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4"/>
      <c r="DE789" s="14"/>
      <c r="DF789" s="14"/>
      <c r="DG789" s="14"/>
      <c r="DH789" s="14"/>
      <c r="DI789" s="14"/>
      <c r="DJ789" s="14"/>
      <c r="DK789" s="14"/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14"/>
      <c r="EJ789" s="14"/>
      <c r="EK789" s="14"/>
      <c r="EL789" s="14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</row>
    <row r="790" spans="1:167" ht="12.75" x14ac:dyDescent="0.2">
      <c r="A790" s="76"/>
      <c r="B790" s="1"/>
      <c r="C790" s="2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</row>
    <row r="791" spans="1:167" ht="12.75" x14ac:dyDescent="0.2">
      <c r="A791" s="76"/>
      <c r="B791" s="1"/>
      <c r="C791" s="2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</row>
    <row r="792" spans="1:167" ht="12.75" x14ac:dyDescent="0.2">
      <c r="A792" s="76"/>
      <c r="B792" s="1"/>
      <c r="C792" s="2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4"/>
      <c r="DE792" s="14"/>
      <c r="DF792" s="14"/>
      <c r="DG792" s="14"/>
      <c r="DH792" s="14"/>
      <c r="DI792" s="14"/>
      <c r="DJ792" s="14"/>
      <c r="DK792" s="14"/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14"/>
      <c r="EJ792" s="14"/>
      <c r="EK792" s="14"/>
      <c r="EL792" s="14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</row>
    <row r="793" spans="1:167" ht="12.75" x14ac:dyDescent="0.2">
      <c r="A793" s="76"/>
      <c r="B793" s="1"/>
      <c r="C793" s="2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4"/>
      <c r="DE793" s="14"/>
      <c r="DF793" s="14"/>
      <c r="DG793" s="14"/>
      <c r="DH793" s="14"/>
      <c r="DI793" s="14"/>
      <c r="DJ793" s="14"/>
      <c r="DK793" s="14"/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14"/>
      <c r="EJ793" s="14"/>
      <c r="EK793" s="14"/>
      <c r="EL793" s="14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</row>
    <row r="794" spans="1:167" ht="12.75" x14ac:dyDescent="0.2">
      <c r="A794" s="76"/>
      <c r="B794" s="1"/>
      <c r="C794" s="2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</row>
    <row r="795" spans="1:167" ht="12.75" x14ac:dyDescent="0.2">
      <c r="A795" s="76"/>
      <c r="B795" s="1"/>
      <c r="C795" s="2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</row>
    <row r="796" spans="1:167" ht="12.75" x14ac:dyDescent="0.2">
      <c r="A796" s="76"/>
      <c r="B796" s="1"/>
      <c r="C796" s="2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</row>
    <row r="797" spans="1:167" ht="12.75" x14ac:dyDescent="0.2">
      <c r="A797" s="76"/>
      <c r="B797" s="1"/>
      <c r="C797" s="2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4"/>
      <c r="DE797" s="14"/>
      <c r="DF797" s="14"/>
      <c r="DG797" s="14"/>
      <c r="DH797" s="14"/>
      <c r="DI797" s="14"/>
      <c r="DJ797" s="14"/>
      <c r="DK797" s="14"/>
      <c r="DL797" s="14"/>
      <c r="DM797" s="14"/>
      <c r="DN797" s="14"/>
      <c r="DO797" s="14"/>
      <c r="DP797" s="14"/>
      <c r="DQ797" s="14"/>
      <c r="DR797" s="14"/>
      <c r="DS797" s="14"/>
      <c r="DT797" s="14"/>
      <c r="DU797" s="14"/>
      <c r="DV797" s="14"/>
      <c r="DW797" s="14"/>
      <c r="DX797" s="14"/>
      <c r="DY797" s="14"/>
      <c r="DZ797" s="14"/>
      <c r="EA797" s="14"/>
      <c r="EB797" s="14"/>
      <c r="EC797" s="14"/>
      <c r="ED797" s="14"/>
      <c r="EE797" s="14"/>
      <c r="EF797" s="14"/>
      <c r="EG797" s="14"/>
      <c r="EH797" s="14"/>
      <c r="EI797" s="14"/>
      <c r="EJ797" s="14"/>
      <c r="EK797" s="14"/>
      <c r="EL797" s="14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</row>
    <row r="798" spans="1:167" ht="12.75" x14ac:dyDescent="0.2">
      <c r="A798" s="76"/>
      <c r="B798" s="1"/>
      <c r="C798" s="2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</row>
    <row r="799" spans="1:167" ht="12.75" x14ac:dyDescent="0.2">
      <c r="A799" s="76"/>
      <c r="B799" s="1"/>
      <c r="C799" s="2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</row>
    <row r="800" spans="1:167" ht="12.75" x14ac:dyDescent="0.2">
      <c r="A800" s="76"/>
      <c r="B800" s="1"/>
      <c r="C800" s="2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</row>
    <row r="801" spans="1:167" ht="12.75" x14ac:dyDescent="0.2">
      <c r="A801" s="76"/>
      <c r="B801" s="1"/>
      <c r="C801" s="2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</row>
    <row r="802" spans="1:167" ht="12.75" x14ac:dyDescent="0.2">
      <c r="A802" s="76"/>
      <c r="B802" s="1"/>
      <c r="C802" s="2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14"/>
      <c r="EK802" s="14"/>
      <c r="EL802" s="14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</row>
    <row r="803" spans="1:167" ht="12.75" x14ac:dyDescent="0.2">
      <c r="A803" s="76"/>
      <c r="B803" s="1"/>
      <c r="C803" s="2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4"/>
      <c r="DE803" s="14"/>
      <c r="DF803" s="14"/>
      <c r="DG803" s="14"/>
      <c r="DH803" s="14"/>
      <c r="DI803" s="14"/>
      <c r="DJ803" s="14"/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14"/>
      <c r="EK803" s="14"/>
      <c r="EL803" s="14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</row>
    <row r="804" spans="1:167" ht="12.75" x14ac:dyDescent="0.2">
      <c r="A804" s="76"/>
      <c r="B804" s="1"/>
      <c r="C804" s="2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14"/>
      <c r="EK804" s="14"/>
      <c r="EL804" s="14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</row>
    <row r="805" spans="1:167" ht="12.75" x14ac:dyDescent="0.2">
      <c r="A805" s="76"/>
      <c r="B805" s="1"/>
      <c r="C805" s="2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4"/>
      <c r="DE805" s="14"/>
      <c r="DF805" s="14"/>
      <c r="DG805" s="14"/>
      <c r="DH805" s="14"/>
      <c r="DI805" s="14"/>
      <c r="DJ805" s="14"/>
      <c r="DK805" s="14"/>
      <c r="DL805" s="14"/>
      <c r="DM805" s="14"/>
      <c r="DN805" s="14"/>
      <c r="DO805" s="14"/>
      <c r="DP805" s="14"/>
      <c r="DQ805" s="14"/>
      <c r="DR805" s="14"/>
      <c r="DS805" s="14"/>
      <c r="DT805" s="14"/>
      <c r="DU805" s="14"/>
      <c r="DV805" s="14"/>
      <c r="DW805" s="14"/>
      <c r="DX805" s="14"/>
      <c r="DY805" s="14"/>
      <c r="DZ805" s="14"/>
      <c r="EA805" s="14"/>
      <c r="EB805" s="14"/>
      <c r="EC805" s="14"/>
      <c r="ED805" s="14"/>
      <c r="EE805" s="14"/>
      <c r="EF805" s="14"/>
      <c r="EG805" s="14"/>
      <c r="EH805" s="14"/>
      <c r="EI805" s="14"/>
      <c r="EJ805" s="14"/>
      <c r="EK805" s="14"/>
      <c r="EL805" s="14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</row>
    <row r="806" spans="1:167" ht="12.75" x14ac:dyDescent="0.2">
      <c r="A806" s="76"/>
      <c r="B806" s="1"/>
      <c r="C806" s="2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</row>
    <row r="807" spans="1:167" ht="12.75" x14ac:dyDescent="0.2">
      <c r="A807" s="76"/>
      <c r="B807" s="1"/>
      <c r="C807" s="2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4"/>
      <c r="DE807" s="14"/>
      <c r="DF807" s="14"/>
      <c r="DG807" s="14"/>
      <c r="DH807" s="14"/>
      <c r="DI807" s="14"/>
      <c r="DJ807" s="14"/>
      <c r="DK807" s="14"/>
      <c r="DL807" s="14"/>
      <c r="DM807" s="14"/>
      <c r="DN807" s="14"/>
      <c r="DO807" s="14"/>
      <c r="DP807" s="14"/>
      <c r="DQ807" s="14"/>
      <c r="DR807" s="14"/>
      <c r="DS807" s="14"/>
      <c r="DT807" s="14"/>
      <c r="DU807" s="14"/>
      <c r="DV807" s="14"/>
      <c r="DW807" s="14"/>
      <c r="DX807" s="14"/>
      <c r="DY807" s="14"/>
      <c r="DZ807" s="14"/>
      <c r="EA807" s="14"/>
      <c r="EB807" s="14"/>
      <c r="EC807" s="14"/>
      <c r="ED807" s="14"/>
      <c r="EE807" s="14"/>
      <c r="EF807" s="14"/>
      <c r="EG807" s="14"/>
      <c r="EH807" s="14"/>
      <c r="EI807" s="14"/>
      <c r="EJ807" s="14"/>
      <c r="EK807" s="14"/>
      <c r="EL807" s="14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</row>
    <row r="808" spans="1:167" ht="12.75" x14ac:dyDescent="0.2">
      <c r="A808" s="76"/>
      <c r="B808" s="1"/>
      <c r="C808" s="2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14"/>
      <c r="EK808" s="14"/>
      <c r="EL808" s="14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</row>
    <row r="809" spans="1:167" ht="12.75" x14ac:dyDescent="0.2">
      <c r="A809" s="76"/>
      <c r="B809" s="1"/>
      <c r="C809" s="2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14"/>
      <c r="EK809" s="14"/>
      <c r="EL809" s="14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</row>
    <row r="810" spans="1:167" ht="12.75" x14ac:dyDescent="0.2">
      <c r="A810" s="76"/>
      <c r="B810" s="1"/>
      <c r="C810" s="2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</row>
    <row r="811" spans="1:167" ht="12.75" x14ac:dyDescent="0.2">
      <c r="A811" s="76"/>
      <c r="B811" s="1"/>
      <c r="C811" s="2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</row>
    <row r="812" spans="1:167" ht="12.75" x14ac:dyDescent="0.2">
      <c r="A812" s="76"/>
      <c r="B812" s="1"/>
      <c r="C812" s="2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14"/>
      <c r="EK812" s="14"/>
      <c r="EL812" s="14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</row>
    <row r="813" spans="1:167" ht="12.75" x14ac:dyDescent="0.2">
      <c r="A813" s="76"/>
      <c r="B813" s="1"/>
      <c r="C813" s="2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</row>
    <row r="814" spans="1:167" ht="12.75" x14ac:dyDescent="0.2">
      <c r="A814" s="76"/>
      <c r="B814" s="1"/>
      <c r="C814" s="2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</row>
    <row r="815" spans="1:167" ht="12.75" x14ac:dyDescent="0.2">
      <c r="A815" s="76"/>
      <c r="B815" s="1"/>
      <c r="C815" s="2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</row>
    <row r="816" spans="1:167" ht="12.75" x14ac:dyDescent="0.2">
      <c r="A816" s="76"/>
      <c r="B816" s="1"/>
      <c r="C816" s="2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</row>
    <row r="817" spans="1:167" ht="12.75" x14ac:dyDescent="0.2">
      <c r="A817" s="76"/>
      <c r="B817" s="1"/>
      <c r="C817" s="2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</row>
    <row r="818" spans="1:167" ht="12.75" x14ac:dyDescent="0.2">
      <c r="A818" s="76"/>
      <c r="B818" s="1"/>
      <c r="C818" s="2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</row>
    <row r="819" spans="1:167" ht="12.75" x14ac:dyDescent="0.2">
      <c r="A819" s="76"/>
      <c r="B819" s="1"/>
      <c r="C819" s="2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</row>
    <row r="820" spans="1:167" ht="12.75" x14ac:dyDescent="0.2">
      <c r="A820" s="76"/>
      <c r="B820" s="1"/>
      <c r="C820" s="2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  <c r="EE820" s="14"/>
      <c r="EF820" s="14"/>
      <c r="EG820" s="14"/>
      <c r="EH820" s="14"/>
      <c r="EI820" s="14"/>
      <c r="EJ820" s="14"/>
      <c r="EK820" s="14"/>
      <c r="EL820" s="14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</row>
    <row r="821" spans="1:167" ht="12.75" x14ac:dyDescent="0.2">
      <c r="A821" s="76"/>
      <c r="B821" s="1"/>
      <c r="C821" s="2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4"/>
      <c r="DE821" s="14"/>
      <c r="DF821" s="14"/>
      <c r="DG821" s="14"/>
      <c r="DH821" s="14"/>
      <c r="DI821" s="14"/>
      <c r="DJ821" s="14"/>
      <c r="DK821" s="14"/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14"/>
      <c r="EJ821" s="14"/>
      <c r="EK821" s="14"/>
      <c r="EL821" s="14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</row>
    <row r="822" spans="1:167" ht="12.75" x14ac:dyDescent="0.2">
      <c r="A822" s="76"/>
      <c r="B822" s="1"/>
      <c r="C822" s="2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4"/>
      <c r="DE822" s="14"/>
      <c r="DF822" s="14"/>
      <c r="DG822" s="14"/>
      <c r="DH822" s="14"/>
      <c r="DI822" s="14"/>
      <c r="DJ822" s="14"/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14"/>
      <c r="EJ822" s="14"/>
      <c r="EK822" s="14"/>
      <c r="EL822" s="14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</row>
    <row r="823" spans="1:167" ht="12.75" x14ac:dyDescent="0.2">
      <c r="A823" s="76"/>
      <c r="B823" s="1"/>
      <c r="C823" s="2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4"/>
      <c r="DE823" s="14"/>
      <c r="DF823" s="14"/>
      <c r="DG823" s="14"/>
      <c r="DH823" s="14"/>
      <c r="DI823" s="14"/>
      <c r="DJ823" s="14"/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14"/>
      <c r="EK823" s="14"/>
      <c r="EL823" s="14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</row>
    <row r="824" spans="1:167" ht="12.75" x14ac:dyDescent="0.2">
      <c r="A824" s="76"/>
      <c r="B824" s="1"/>
      <c r="C824" s="2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4"/>
      <c r="DE824" s="14"/>
      <c r="DF824" s="14"/>
      <c r="DG824" s="14"/>
      <c r="DH824" s="14"/>
      <c r="DI824" s="14"/>
      <c r="DJ824" s="14"/>
      <c r="DK824" s="14"/>
      <c r="DL824" s="14"/>
      <c r="DM824" s="14"/>
      <c r="DN824" s="14"/>
      <c r="DO824" s="14"/>
      <c r="DP824" s="14"/>
      <c r="DQ824" s="14"/>
      <c r="DR824" s="14"/>
      <c r="DS824" s="14"/>
      <c r="DT824" s="14"/>
      <c r="DU824" s="14"/>
      <c r="DV824" s="14"/>
      <c r="DW824" s="14"/>
      <c r="DX824" s="14"/>
      <c r="DY824" s="14"/>
      <c r="DZ824" s="14"/>
      <c r="EA824" s="14"/>
      <c r="EB824" s="14"/>
      <c r="EC824" s="14"/>
      <c r="ED824" s="14"/>
      <c r="EE824" s="14"/>
      <c r="EF824" s="14"/>
      <c r="EG824" s="14"/>
      <c r="EH824" s="14"/>
      <c r="EI824" s="14"/>
      <c r="EJ824" s="14"/>
      <c r="EK824" s="14"/>
      <c r="EL824" s="14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</row>
    <row r="825" spans="1:167" ht="12.75" x14ac:dyDescent="0.2">
      <c r="A825" s="76"/>
      <c r="B825" s="1"/>
      <c r="C825" s="2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</row>
    <row r="826" spans="1:167" ht="12.75" x14ac:dyDescent="0.2">
      <c r="A826" s="76"/>
      <c r="B826" s="1"/>
      <c r="C826" s="2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</row>
    <row r="827" spans="1:167" ht="12.75" x14ac:dyDescent="0.2">
      <c r="A827" s="76"/>
      <c r="B827" s="1"/>
      <c r="C827" s="2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4"/>
      <c r="DE827" s="14"/>
      <c r="DF827" s="14"/>
      <c r="DG827" s="14"/>
      <c r="DH827" s="14"/>
      <c r="DI827" s="14"/>
      <c r="DJ827" s="14"/>
      <c r="DK827" s="14"/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14"/>
      <c r="EJ827" s="14"/>
      <c r="EK827" s="14"/>
      <c r="EL827" s="14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</row>
    <row r="828" spans="1:167" ht="12.75" x14ac:dyDescent="0.2">
      <c r="A828" s="76"/>
      <c r="B828" s="1"/>
      <c r="C828" s="2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</row>
    <row r="829" spans="1:167" ht="12.75" x14ac:dyDescent="0.2">
      <c r="A829" s="76"/>
      <c r="B829" s="1"/>
      <c r="C829" s="2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</row>
    <row r="830" spans="1:167" ht="12.75" x14ac:dyDescent="0.2">
      <c r="A830" s="76"/>
      <c r="B830" s="1"/>
      <c r="C830" s="2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14"/>
      <c r="EK830" s="14"/>
      <c r="EL830" s="14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</row>
    <row r="831" spans="1:167" ht="12.75" x14ac:dyDescent="0.2">
      <c r="A831" s="76"/>
      <c r="B831" s="1"/>
      <c r="C831" s="2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4"/>
      <c r="DE831" s="14"/>
      <c r="DF831" s="14"/>
      <c r="DG831" s="14"/>
      <c r="DH831" s="14"/>
      <c r="DI831" s="14"/>
      <c r="DJ831" s="14"/>
      <c r="DK831" s="14"/>
      <c r="DL831" s="14"/>
      <c r="DM831" s="14"/>
      <c r="DN831" s="14"/>
      <c r="DO831" s="14"/>
      <c r="DP831" s="14"/>
      <c r="DQ831" s="14"/>
      <c r="DR831" s="14"/>
      <c r="DS831" s="14"/>
      <c r="DT831" s="14"/>
      <c r="DU831" s="14"/>
      <c r="DV831" s="14"/>
      <c r="DW831" s="14"/>
      <c r="DX831" s="14"/>
      <c r="DY831" s="14"/>
      <c r="DZ831" s="14"/>
      <c r="EA831" s="14"/>
      <c r="EB831" s="14"/>
      <c r="EC831" s="14"/>
      <c r="ED831" s="14"/>
      <c r="EE831" s="14"/>
      <c r="EF831" s="14"/>
      <c r="EG831" s="14"/>
      <c r="EH831" s="14"/>
      <c r="EI831" s="14"/>
      <c r="EJ831" s="14"/>
      <c r="EK831" s="14"/>
      <c r="EL831" s="14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</row>
    <row r="832" spans="1:167" ht="12.75" x14ac:dyDescent="0.2">
      <c r="A832" s="76"/>
      <c r="B832" s="1"/>
      <c r="C832" s="2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4"/>
      <c r="DE832" s="14"/>
      <c r="DF832" s="14"/>
      <c r="DG832" s="14"/>
      <c r="DH832" s="14"/>
      <c r="DI832" s="14"/>
      <c r="DJ832" s="14"/>
      <c r="DK832" s="14"/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  <c r="EE832" s="14"/>
      <c r="EF832" s="14"/>
      <c r="EG832" s="14"/>
      <c r="EH832" s="14"/>
      <c r="EI832" s="14"/>
      <c r="EJ832" s="14"/>
      <c r="EK832" s="14"/>
      <c r="EL832" s="14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</row>
    <row r="833" spans="1:167" ht="12.75" x14ac:dyDescent="0.2">
      <c r="A833" s="76"/>
      <c r="B833" s="1"/>
      <c r="C833" s="2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4"/>
      <c r="DE833" s="14"/>
      <c r="DF833" s="14"/>
      <c r="DG833" s="14"/>
      <c r="DH833" s="14"/>
      <c r="DI833" s="14"/>
      <c r="DJ833" s="14"/>
      <c r="DK833" s="14"/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14"/>
      <c r="EJ833" s="14"/>
      <c r="EK833" s="14"/>
      <c r="EL833" s="14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</row>
    <row r="834" spans="1:167" ht="12.75" x14ac:dyDescent="0.2">
      <c r="A834" s="76"/>
      <c r="B834" s="1"/>
      <c r="C834" s="2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4"/>
      <c r="DE834" s="14"/>
      <c r="DF834" s="14"/>
      <c r="DG834" s="14"/>
      <c r="DH834" s="14"/>
      <c r="DI834" s="14"/>
      <c r="DJ834" s="14"/>
      <c r="DK834" s="14"/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14"/>
      <c r="EJ834" s="14"/>
      <c r="EK834" s="14"/>
      <c r="EL834" s="14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</row>
    <row r="835" spans="1:167" ht="12.75" x14ac:dyDescent="0.2">
      <c r="A835" s="76"/>
      <c r="B835" s="1"/>
      <c r="C835" s="2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4"/>
      <c r="DE835" s="14"/>
      <c r="DF835" s="14"/>
      <c r="DG835" s="14"/>
      <c r="DH835" s="14"/>
      <c r="DI835" s="14"/>
      <c r="DJ835" s="14"/>
      <c r="DK835" s="14"/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14"/>
      <c r="EJ835" s="14"/>
      <c r="EK835" s="14"/>
      <c r="EL835" s="14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</row>
    <row r="836" spans="1:167" ht="12.75" x14ac:dyDescent="0.2">
      <c r="A836" s="76"/>
      <c r="B836" s="1"/>
      <c r="C836" s="2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</row>
    <row r="837" spans="1:167" ht="12.75" x14ac:dyDescent="0.2">
      <c r="A837" s="76"/>
      <c r="B837" s="1"/>
      <c r="C837" s="2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4"/>
      <c r="DE837" s="14"/>
      <c r="DF837" s="14"/>
      <c r="DG837" s="14"/>
      <c r="DH837" s="14"/>
      <c r="DI837" s="14"/>
      <c r="DJ837" s="14"/>
      <c r="DK837" s="14"/>
      <c r="DL837" s="14"/>
      <c r="DM837" s="14"/>
      <c r="DN837" s="14"/>
      <c r="DO837" s="14"/>
      <c r="DP837" s="14"/>
      <c r="DQ837" s="14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ED837" s="14"/>
      <c r="EE837" s="14"/>
      <c r="EF837" s="14"/>
      <c r="EG837" s="14"/>
      <c r="EH837" s="14"/>
      <c r="EI837" s="14"/>
      <c r="EJ837" s="14"/>
      <c r="EK837" s="14"/>
      <c r="EL837" s="14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</row>
    <row r="838" spans="1:167" ht="12.75" x14ac:dyDescent="0.2">
      <c r="A838" s="76"/>
      <c r="B838" s="1"/>
      <c r="C838" s="2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4"/>
      <c r="DE838" s="14"/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14"/>
      <c r="EK838" s="14"/>
      <c r="EL838" s="14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</row>
    <row r="839" spans="1:167" ht="12.75" x14ac:dyDescent="0.2">
      <c r="A839" s="76"/>
      <c r="B839" s="1"/>
      <c r="C839" s="2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4"/>
      <c r="DE839" s="14"/>
      <c r="DF839" s="14"/>
      <c r="DG839" s="14"/>
      <c r="DH839" s="14"/>
      <c r="DI839" s="14"/>
      <c r="DJ839" s="14"/>
      <c r="DK839" s="14"/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14"/>
      <c r="EK839" s="14"/>
      <c r="EL839" s="14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</row>
    <row r="840" spans="1:167" ht="12.75" x14ac:dyDescent="0.2">
      <c r="A840" s="76"/>
      <c r="B840" s="1"/>
      <c r="C840" s="2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4"/>
      <c r="DE840" s="14"/>
      <c r="DF840" s="14"/>
      <c r="DG840" s="14"/>
      <c r="DH840" s="14"/>
      <c r="DI840" s="14"/>
      <c r="DJ840" s="14"/>
      <c r="DK840" s="14"/>
      <c r="DL840" s="14"/>
      <c r="DM840" s="14"/>
      <c r="DN840" s="14"/>
      <c r="DO840" s="14"/>
      <c r="DP840" s="14"/>
      <c r="DQ840" s="14"/>
      <c r="DR840" s="14"/>
      <c r="DS840" s="14"/>
      <c r="DT840" s="14"/>
      <c r="DU840" s="14"/>
      <c r="DV840" s="14"/>
      <c r="DW840" s="14"/>
      <c r="DX840" s="14"/>
      <c r="DY840" s="14"/>
      <c r="DZ840" s="14"/>
      <c r="EA840" s="14"/>
      <c r="EB840" s="14"/>
      <c r="EC840" s="14"/>
      <c r="ED840" s="14"/>
      <c r="EE840" s="14"/>
      <c r="EF840" s="14"/>
      <c r="EG840" s="14"/>
      <c r="EH840" s="14"/>
      <c r="EI840" s="14"/>
      <c r="EJ840" s="14"/>
      <c r="EK840" s="14"/>
      <c r="EL840" s="14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</row>
    <row r="841" spans="1:167" ht="12.75" x14ac:dyDescent="0.2">
      <c r="A841" s="76"/>
      <c r="B841" s="1"/>
      <c r="C841" s="2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</row>
    <row r="842" spans="1:167" ht="12.75" x14ac:dyDescent="0.2">
      <c r="A842" s="76"/>
      <c r="B842" s="1"/>
      <c r="C842" s="2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14"/>
      <c r="EK842" s="14"/>
      <c r="EL842" s="14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</row>
    <row r="843" spans="1:167" ht="12.75" x14ac:dyDescent="0.2">
      <c r="A843" s="76"/>
      <c r="B843" s="1"/>
      <c r="C843" s="2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</row>
    <row r="844" spans="1:167" ht="12.75" x14ac:dyDescent="0.2">
      <c r="A844" s="76"/>
      <c r="B844" s="1"/>
      <c r="C844" s="2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14"/>
      <c r="EK844" s="14"/>
      <c r="EL844" s="14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</row>
    <row r="845" spans="1:167" ht="12.75" x14ac:dyDescent="0.2">
      <c r="A845" s="76"/>
      <c r="B845" s="1"/>
      <c r="C845" s="2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</row>
    <row r="846" spans="1:167" ht="12.75" x14ac:dyDescent="0.2">
      <c r="A846" s="76"/>
      <c r="B846" s="1"/>
      <c r="C846" s="2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</row>
    <row r="847" spans="1:167" ht="12.75" x14ac:dyDescent="0.2">
      <c r="A847" s="76"/>
      <c r="B847" s="1"/>
      <c r="C847" s="2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4"/>
      <c r="DE847" s="14"/>
      <c r="DF847" s="14"/>
      <c r="DG847" s="14"/>
      <c r="DH847" s="14"/>
      <c r="DI847" s="14"/>
      <c r="DJ847" s="14"/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14"/>
      <c r="EK847" s="14"/>
      <c r="EL847" s="14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</row>
    <row r="848" spans="1:167" ht="12.75" x14ac:dyDescent="0.2">
      <c r="A848" s="76"/>
      <c r="B848" s="1"/>
      <c r="C848" s="2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</row>
    <row r="849" spans="1:167" ht="12.75" x14ac:dyDescent="0.2">
      <c r="A849" s="76"/>
      <c r="B849" s="1"/>
      <c r="C849" s="2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4"/>
      <c r="DE849" s="14"/>
      <c r="DF849" s="14"/>
      <c r="DG849" s="14"/>
      <c r="DH849" s="14"/>
      <c r="DI849" s="14"/>
      <c r="DJ849" s="14"/>
      <c r="DK849" s="14"/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14"/>
      <c r="EJ849" s="14"/>
      <c r="EK849" s="14"/>
      <c r="EL849" s="14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</row>
    <row r="850" spans="1:167" ht="12.75" x14ac:dyDescent="0.2">
      <c r="A850" s="76"/>
      <c r="B850" s="1"/>
      <c r="C850" s="2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</row>
    <row r="851" spans="1:167" ht="12.75" x14ac:dyDescent="0.2">
      <c r="A851" s="76"/>
      <c r="B851" s="1"/>
      <c r="C851" s="2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</row>
    <row r="852" spans="1:167" ht="12.75" x14ac:dyDescent="0.2">
      <c r="A852" s="76"/>
      <c r="B852" s="1"/>
      <c r="C852" s="2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</row>
    <row r="853" spans="1:167" ht="12.75" x14ac:dyDescent="0.2">
      <c r="A853" s="76"/>
      <c r="B853" s="1"/>
      <c r="C853" s="2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4"/>
      <c r="DE853" s="14"/>
      <c r="DF853" s="14"/>
      <c r="DG853" s="14"/>
      <c r="DH853" s="14"/>
      <c r="DI853" s="14"/>
      <c r="DJ853" s="14"/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14"/>
      <c r="EK853" s="14"/>
      <c r="EL853" s="14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</row>
    <row r="854" spans="1:167" ht="12.75" x14ac:dyDescent="0.2">
      <c r="A854" s="76"/>
      <c r="B854" s="1"/>
      <c r="C854" s="2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</row>
    <row r="855" spans="1:167" ht="12.75" x14ac:dyDescent="0.2">
      <c r="A855" s="76"/>
      <c r="B855" s="1"/>
      <c r="C855" s="2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4"/>
      <c r="DE855" s="14"/>
      <c r="DF855" s="14"/>
      <c r="DG855" s="14"/>
      <c r="DH855" s="14"/>
      <c r="DI855" s="14"/>
      <c r="DJ855" s="14"/>
      <c r="DK855" s="14"/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14"/>
      <c r="EJ855" s="14"/>
      <c r="EK855" s="14"/>
      <c r="EL855" s="14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</row>
    <row r="856" spans="1:167" ht="12.75" x14ac:dyDescent="0.2">
      <c r="A856" s="76"/>
      <c r="B856" s="1"/>
      <c r="C856" s="2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</row>
    <row r="857" spans="1:167" ht="12.75" x14ac:dyDescent="0.2">
      <c r="A857" s="76"/>
      <c r="B857" s="1"/>
      <c r="C857" s="2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4"/>
      <c r="DE857" s="14"/>
      <c r="DF857" s="14"/>
      <c r="DG857" s="14"/>
      <c r="DH857" s="14"/>
      <c r="DI857" s="14"/>
      <c r="DJ857" s="14"/>
      <c r="DK857" s="14"/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14"/>
      <c r="EJ857" s="14"/>
      <c r="EK857" s="14"/>
      <c r="EL857" s="14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</row>
    <row r="858" spans="1:167" ht="12.75" x14ac:dyDescent="0.2">
      <c r="A858" s="76"/>
      <c r="B858" s="1"/>
      <c r="C858" s="2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14"/>
      <c r="EK858" s="14"/>
      <c r="EL858" s="14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</row>
    <row r="859" spans="1:167" ht="12.75" x14ac:dyDescent="0.2">
      <c r="A859" s="76"/>
      <c r="B859" s="1"/>
      <c r="C859" s="2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4"/>
      <c r="DE859" s="14"/>
      <c r="DF859" s="14"/>
      <c r="DG859" s="14"/>
      <c r="DH859" s="14"/>
      <c r="DI859" s="14"/>
      <c r="DJ859" s="14"/>
      <c r="DK859" s="14"/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14"/>
      <c r="EK859" s="14"/>
      <c r="EL859" s="14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</row>
    <row r="860" spans="1:167" ht="12.75" x14ac:dyDescent="0.2">
      <c r="A860" s="76"/>
      <c r="B860" s="1"/>
      <c r="C860" s="2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4"/>
      <c r="DE860" s="14"/>
      <c r="DF860" s="14"/>
      <c r="DG860" s="14"/>
      <c r="DH860" s="14"/>
      <c r="DI860" s="14"/>
      <c r="DJ860" s="14"/>
      <c r="DK860" s="14"/>
      <c r="DL860" s="14"/>
      <c r="DM860" s="14"/>
      <c r="DN860" s="14"/>
      <c r="DO860" s="14"/>
      <c r="DP860" s="14"/>
      <c r="DQ860" s="14"/>
      <c r="DR860" s="14"/>
      <c r="DS860" s="14"/>
      <c r="DT860" s="14"/>
      <c r="DU860" s="14"/>
      <c r="DV860" s="14"/>
      <c r="DW860" s="14"/>
      <c r="DX860" s="14"/>
      <c r="DY860" s="14"/>
      <c r="DZ860" s="14"/>
      <c r="EA860" s="14"/>
      <c r="EB860" s="14"/>
      <c r="EC860" s="14"/>
      <c r="ED860" s="14"/>
      <c r="EE860" s="14"/>
      <c r="EF860" s="14"/>
      <c r="EG860" s="14"/>
      <c r="EH860" s="14"/>
      <c r="EI860" s="14"/>
      <c r="EJ860" s="14"/>
      <c r="EK860" s="14"/>
      <c r="EL860" s="14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</row>
    <row r="861" spans="1:167" ht="12.75" x14ac:dyDescent="0.2">
      <c r="A861" s="76"/>
      <c r="B861" s="1"/>
      <c r="C861" s="2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4"/>
      <c r="DE861" s="14"/>
      <c r="DF861" s="14"/>
      <c r="DG861" s="14"/>
      <c r="DH861" s="14"/>
      <c r="DI861" s="14"/>
      <c r="DJ861" s="14"/>
      <c r="DK861" s="14"/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14"/>
      <c r="EJ861" s="14"/>
      <c r="EK861" s="14"/>
      <c r="EL861" s="14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</row>
    <row r="862" spans="1:167" ht="12.75" x14ac:dyDescent="0.2">
      <c r="A862" s="76"/>
      <c r="B862" s="1"/>
      <c r="C862" s="2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</row>
    <row r="863" spans="1:167" ht="12.75" x14ac:dyDescent="0.2">
      <c r="A863" s="76"/>
      <c r="B863" s="1"/>
      <c r="C863" s="2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</row>
    <row r="864" spans="1:167" ht="12.75" x14ac:dyDescent="0.2">
      <c r="A864" s="76"/>
      <c r="B864" s="1"/>
      <c r="C864" s="2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</row>
    <row r="865" spans="1:167" ht="12.75" x14ac:dyDescent="0.2">
      <c r="A865" s="76"/>
      <c r="B865" s="1"/>
      <c r="C865" s="2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</row>
    <row r="866" spans="1:167" ht="12.75" x14ac:dyDescent="0.2">
      <c r="A866" s="76"/>
      <c r="B866" s="1"/>
      <c r="C866" s="2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</row>
    <row r="867" spans="1:167" ht="12.75" x14ac:dyDescent="0.2">
      <c r="A867" s="76"/>
      <c r="B867" s="1"/>
      <c r="C867" s="2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</row>
    <row r="868" spans="1:167" ht="12.75" x14ac:dyDescent="0.2">
      <c r="A868" s="76"/>
      <c r="B868" s="1"/>
      <c r="C868" s="2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</row>
    <row r="869" spans="1:167" ht="12.75" x14ac:dyDescent="0.2">
      <c r="A869" s="76"/>
      <c r="B869" s="1"/>
      <c r="C869" s="2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4"/>
      <c r="DE869" s="14"/>
      <c r="DF869" s="14"/>
      <c r="DG869" s="14"/>
      <c r="DH869" s="14"/>
      <c r="DI869" s="14"/>
      <c r="DJ869" s="14"/>
      <c r="DK869" s="14"/>
      <c r="DL869" s="14"/>
      <c r="DM869" s="14"/>
      <c r="DN869" s="14"/>
      <c r="DO869" s="14"/>
      <c r="DP869" s="14"/>
      <c r="DQ869" s="14"/>
      <c r="DR869" s="14"/>
      <c r="DS869" s="14"/>
      <c r="DT869" s="14"/>
      <c r="DU869" s="14"/>
      <c r="DV869" s="14"/>
      <c r="DW869" s="14"/>
      <c r="DX869" s="14"/>
      <c r="DY869" s="14"/>
      <c r="DZ869" s="14"/>
      <c r="EA869" s="14"/>
      <c r="EB869" s="14"/>
      <c r="EC869" s="14"/>
      <c r="ED869" s="14"/>
      <c r="EE869" s="14"/>
      <c r="EF869" s="14"/>
      <c r="EG869" s="14"/>
      <c r="EH869" s="14"/>
      <c r="EI869" s="14"/>
      <c r="EJ869" s="14"/>
      <c r="EK869" s="14"/>
      <c r="EL869" s="14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</row>
    <row r="870" spans="1:167" ht="12.75" x14ac:dyDescent="0.2">
      <c r="A870" s="76"/>
      <c r="B870" s="1"/>
      <c r="C870" s="2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4"/>
      <c r="DE870" s="14"/>
      <c r="DF870" s="14"/>
      <c r="DG870" s="14"/>
      <c r="DH870" s="14"/>
      <c r="DI870" s="14"/>
      <c r="DJ870" s="14"/>
      <c r="DK870" s="14"/>
      <c r="DL870" s="14"/>
      <c r="DM870" s="14"/>
      <c r="DN870" s="14"/>
      <c r="DO870" s="14"/>
      <c r="DP870" s="14"/>
      <c r="DQ870" s="14"/>
      <c r="DR870" s="14"/>
      <c r="DS870" s="14"/>
      <c r="DT870" s="14"/>
      <c r="DU870" s="14"/>
      <c r="DV870" s="14"/>
      <c r="DW870" s="14"/>
      <c r="DX870" s="14"/>
      <c r="DY870" s="14"/>
      <c r="DZ870" s="14"/>
      <c r="EA870" s="14"/>
      <c r="EB870" s="14"/>
      <c r="EC870" s="14"/>
      <c r="ED870" s="14"/>
      <c r="EE870" s="14"/>
      <c r="EF870" s="14"/>
      <c r="EG870" s="14"/>
      <c r="EH870" s="14"/>
      <c r="EI870" s="14"/>
      <c r="EJ870" s="14"/>
      <c r="EK870" s="14"/>
      <c r="EL870" s="14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</row>
    <row r="871" spans="1:167" ht="12.75" x14ac:dyDescent="0.2">
      <c r="A871" s="76"/>
      <c r="B871" s="1"/>
      <c r="C871" s="2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4"/>
      <c r="DE871" s="14"/>
      <c r="DF871" s="14"/>
      <c r="DG871" s="14"/>
      <c r="DH871" s="14"/>
      <c r="DI871" s="14"/>
      <c r="DJ871" s="14"/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14"/>
      <c r="EK871" s="14"/>
      <c r="EL871" s="14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</row>
    <row r="872" spans="1:167" ht="12.75" x14ac:dyDescent="0.2">
      <c r="A872" s="76"/>
      <c r="B872" s="1"/>
      <c r="C872" s="2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</row>
    <row r="873" spans="1:167" ht="12.75" x14ac:dyDescent="0.2">
      <c r="A873" s="76"/>
      <c r="B873" s="1"/>
      <c r="C873" s="2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</row>
    <row r="874" spans="1:167" ht="12.75" x14ac:dyDescent="0.2">
      <c r="A874" s="76"/>
      <c r="B874" s="1"/>
      <c r="C874" s="2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</row>
    <row r="875" spans="1:167" ht="12.75" x14ac:dyDescent="0.2">
      <c r="A875" s="76"/>
      <c r="B875" s="1"/>
      <c r="C875" s="2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</row>
    <row r="876" spans="1:167" ht="12.75" x14ac:dyDescent="0.2">
      <c r="A876" s="76"/>
      <c r="B876" s="1"/>
      <c r="C876" s="2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</row>
    <row r="877" spans="1:167" ht="12.75" x14ac:dyDescent="0.2">
      <c r="A877" s="76"/>
      <c r="B877" s="1"/>
      <c r="C877" s="2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</row>
    <row r="878" spans="1:167" ht="12.75" x14ac:dyDescent="0.2">
      <c r="A878" s="76"/>
      <c r="B878" s="1"/>
      <c r="C878" s="2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</row>
    <row r="879" spans="1:167" ht="12.75" x14ac:dyDescent="0.2">
      <c r="A879" s="76"/>
      <c r="B879" s="1"/>
      <c r="C879" s="2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4"/>
      <c r="DE879" s="14"/>
      <c r="DF879" s="14"/>
      <c r="DG879" s="14"/>
      <c r="DH879" s="14"/>
      <c r="DI879" s="14"/>
      <c r="DJ879" s="14"/>
      <c r="DK879" s="14"/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14"/>
      <c r="EJ879" s="14"/>
      <c r="EK879" s="14"/>
      <c r="EL879" s="14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</row>
    <row r="880" spans="1:167" ht="12.75" x14ac:dyDescent="0.2">
      <c r="A880" s="76"/>
      <c r="B880" s="1"/>
      <c r="C880" s="2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</row>
    <row r="881" spans="1:167" ht="12.75" x14ac:dyDescent="0.2">
      <c r="A881" s="76"/>
      <c r="B881" s="1"/>
      <c r="C881" s="2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</row>
    <row r="882" spans="1:167" ht="12.75" x14ac:dyDescent="0.2">
      <c r="A882" s="76"/>
      <c r="B882" s="1"/>
      <c r="C882" s="2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14"/>
      <c r="EK882" s="14"/>
      <c r="EL882" s="14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</row>
    <row r="883" spans="1:167" ht="12.75" x14ac:dyDescent="0.2">
      <c r="A883" s="76"/>
      <c r="B883" s="1"/>
      <c r="C883" s="2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4"/>
      <c r="DE883" s="14"/>
      <c r="DF883" s="14"/>
      <c r="DG883" s="14"/>
      <c r="DH883" s="14"/>
      <c r="DI883" s="14"/>
      <c r="DJ883" s="14"/>
      <c r="DK883" s="14"/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14"/>
      <c r="EK883" s="14"/>
      <c r="EL883" s="14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</row>
    <row r="884" spans="1:167" ht="12.75" x14ac:dyDescent="0.2">
      <c r="A884" s="76"/>
      <c r="B884" s="1"/>
      <c r="C884" s="2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</row>
    <row r="885" spans="1:167" ht="12.75" x14ac:dyDescent="0.2">
      <c r="A885" s="76"/>
      <c r="B885" s="1"/>
      <c r="C885" s="2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4"/>
      <c r="DE885" s="14"/>
      <c r="DF885" s="14"/>
      <c r="DG885" s="14"/>
      <c r="DH885" s="14"/>
      <c r="DI885" s="14"/>
      <c r="DJ885" s="14"/>
      <c r="DK885" s="14"/>
      <c r="DL885" s="14"/>
      <c r="DM885" s="14"/>
      <c r="DN885" s="14"/>
      <c r="DO885" s="14"/>
      <c r="DP885" s="14"/>
      <c r="DQ885" s="14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ED885" s="14"/>
      <c r="EE885" s="14"/>
      <c r="EF885" s="14"/>
      <c r="EG885" s="14"/>
      <c r="EH885" s="14"/>
      <c r="EI885" s="14"/>
      <c r="EJ885" s="14"/>
      <c r="EK885" s="14"/>
      <c r="EL885" s="14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</row>
    <row r="886" spans="1:167" ht="12.75" x14ac:dyDescent="0.2">
      <c r="A886" s="76"/>
      <c r="B886" s="1"/>
      <c r="C886" s="2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14"/>
      <c r="EK886" s="14"/>
      <c r="EL886" s="14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</row>
    <row r="887" spans="1:167" ht="12.75" x14ac:dyDescent="0.2">
      <c r="A887" s="76"/>
      <c r="B887" s="1"/>
      <c r="C887" s="2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</row>
    <row r="888" spans="1:167" ht="12.75" x14ac:dyDescent="0.2">
      <c r="A888" s="76"/>
      <c r="B888" s="1"/>
      <c r="C888" s="2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</row>
    <row r="889" spans="1:167" ht="12.75" x14ac:dyDescent="0.2">
      <c r="A889" s="76"/>
      <c r="B889" s="1"/>
      <c r="C889" s="2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4"/>
      <c r="DE889" s="14"/>
      <c r="DF889" s="14"/>
      <c r="DG889" s="14"/>
      <c r="DH889" s="14"/>
      <c r="DI889" s="14"/>
      <c r="DJ889" s="14"/>
      <c r="DK889" s="14"/>
      <c r="DL889" s="14"/>
      <c r="DM889" s="14"/>
      <c r="DN889" s="14"/>
      <c r="DO889" s="14"/>
      <c r="DP889" s="14"/>
      <c r="DQ889" s="14"/>
      <c r="DR889" s="14"/>
      <c r="DS889" s="14"/>
      <c r="DT889" s="14"/>
      <c r="DU889" s="14"/>
      <c r="DV889" s="14"/>
      <c r="DW889" s="14"/>
      <c r="DX889" s="14"/>
      <c r="DY889" s="14"/>
      <c r="DZ889" s="14"/>
      <c r="EA889" s="14"/>
      <c r="EB889" s="14"/>
      <c r="EC889" s="14"/>
      <c r="ED889" s="14"/>
      <c r="EE889" s="14"/>
      <c r="EF889" s="14"/>
      <c r="EG889" s="14"/>
      <c r="EH889" s="14"/>
      <c r="EI889" s="14"/>
      <c r="EJ889" s="14"/>
      <c r="EK889" s="14"/>
      <c r="EL889" s="14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</row>
    <row r="890" spans="1:167" ht="12.75" x14ac:dyDescent="0.2">
      <c r="A890" s="76"/>
      <c r="B890" s="1"/>
      <c r="C890" s="2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4"/>
      <c r="DE890" s="14"/>
      <c r="DF890" s="14"/>
      <c r="DG890" s="14"/>
      <c r="DH890" s="14"/>
      <c r="DI890" s="14"/>
      <c r="DJ890" s="14"/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14"/>
      <c r="EK890" s="14"/>
      <c r="EL890" s="14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</row>
    <row r="891" spans="1:167" ht="12.75" x14ac:dyDescent="0.2">
      <c r="A891" s="76"/>
      <c r="B891" s="1"/>
      <c r="C891" s="2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4"/>
      <c r="DE891" s="14"/>
      <c r="DF891" s="14"/>
      <c r="DG891" s="14"/>
      <c r="DH891" s="14"/>
      <c r="DI891" s="14"/>
      <c r="DJ891" s="14"/>
      <c r="DK891" s="14"/>
      <c r="DL891" s="14"/>
      <c r="DM891" s="14"/>
      <c r="DN891" s="14"/>
      <c r="DO891" s="14"/>
      <c r="DP891" s="14"/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/>
      <c r="EC891" s="14"/>
      <c r="ED891" s="14"/>
      <c r="EE891" s="14"/>
      <c r="EF891" s="14"/>
      <c r="EG891" s="14"/>
      <c r="EH891" s="14"/>
      <c r="EI891" s="14"/>
      <c r="EJ891" s="14"/>
      <c r="EK891" s="14"/>
      <c r="EL891" s="14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</row>
    <row r="892" spans="1:167" ht="12.75" x14ac:dyDescent="0.2">
      <c r="A892" s="76"/>
      <c r="B892" s="1"/>
      <c r="C892" s="2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</row>
    <row r="893" spans="1:167" ht="12.75" x14ac:dyDescent="0.2">
      <c r="A893" s="76"/>
      <c r="B893" s="1"/>
      <c r="C893" s="2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4"/>
      <c r="DE893" s="14"/>
      <c r="DF893" s="14"/>
      <c r="DG893" s="14"/>
      <c r="DH893" s="14"/>
      <c r="DI893" s="14"/>
      <c r="DJ893" s="14"/>
      <c r="DK893" s="14"/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14"/>
      <c r="EK893" s="14"/>
      <c r="EL893" s="14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</row>
    <row r="894" spans="1:167" ht="12.75" x14ac:dyDescent="0.2">
      <c r="A894" s="76"/>
      <c r="B894" s="1"/>
      <c r="C894" s="2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</row>
    <row r="895" spans="1:167" ht="12.75" x14ac:dyDescent="0.2">
      <c r="A895" s="76"/>
      <c r="B895" s="1"/>
      <c r="C895" s="2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</row>
    <row r="896" spans="1:167" ht="12.75" x14ac:dyDescent="0.2">
      <c r="A896" s="76"/>
      <c r="B896" s="1"/>
      <c r="C896" s="2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</row>
    <row r="897" spans="1:167" ht="12.75" x14ac:dyDescent="0.2">
      <c r="A897" s="76"/>
      <c r="B897" s="1"/>
      <c r="C897" s="2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4"/>
      <c r="DE897" s="14"/>
      <c r="DF897" s="14"/>
      <c r="DG897" s="14"/>
      <c r="DH897" s="14"/>
      <c r="DI897" s="14"/>
      <c r="DJ897" s="14"/>
      <c r="DK897" s="14"/>
      <c r="DL897" s="14"/>
      <c r="DM897" s="14"/>
      <c r="DN897" s="14"/>
      <c r="DO897" s="14"/>
      <c r="DP897" s="14"/>
      <c r="DQ897" s="14"/>
      <c r="DR897" s="14"/>
      <c r="DS897" s="14"/>
      <c r="DT897" s="14"/>
      <c r="DU897" s="14"/>
      <c r="DV897" s="14"/>
      <c r="DW897" s="14"/>
      <c r="DX897" s="14"/>
      <c r="DY897" s="14"/>
      <c r="DZ897" s="14"/>
      <c r="EA897" s="14"/>
      <c r="EB897" s="14"/>
      <c r="EC897" s="14"/>
      <c r="ED897" s="14"/>
      <c r="EE897" s="14"/>
      <c r="EF897" s="14"/>
      <c r="EG897" s="14"/>
      <c r="EH897" s="14"/>
      <c r="EI897" s="14"/>
      <c r="EJ897" s="14"/>
      <c r="EK897" s="14"/>
      <c r="EL897" s="14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</row>
    <row r="898" spans="1:167" ht="12.75" x14ac:dyDescent="0.2">
      <c r="A898" s="76"/>
      <c r="B898" s="1"/>
      <c r="C898" s="2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</row>
    <row r="899" spans="1:167" ht="12.75" x14ac:dyDescent="0.2">
      <c r="A899" s="76"/>
      <c r="B899" s="1"/>
      <c r="C899" s="2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4"/>
      <c r="DE899" s="14"/>
      <c r="DF899" s="14"/>
      <c r="DG899" s="14"/>
      <c r="DH899" s="14"/>
      <c r="DI899" s="14"/>
      <c r="DJ899" s="14"/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14"/>
      <c r="EJ899" s="14"/>
      <c r="EK899" s="14"/>
      <c r="EL899" s="14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</row>
    <row r="900" spans="1:167" ht="12.75" x14ac:dyDescent="0.2">
      <c r="A900" s="76"/>
      <c r="B900" s="1"/>
      <c r="C900" s="2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4"/>
      <c r="DE900" s="14"/>
      <c r="DF900" s="14"/>
      <c r="DG900" s="14"/>
      <c r="DH900" s="14"/>
      <c r="DI900" s="14"/>
      <c r="DJ900" s="14"/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14"/>
      <c r="EK900" s="14"/>
      <c r="EL900" s="14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</row>
    <row r="901" spans="1:167" ht="12.75" x14ac:dyDescent="0.2">
      <c r="A901" s="76"/>
      <c r="B901" s="1"/>
      <c r="C901" s="2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4"/>
      <c r="DE901" s="14"/>
      <c r="DF901" s="14"/>
      <c r="DG901" s="14"/>
      <c r="DH901" s="14"/>
      <c r="DI901" s="14"/>
      <c r="DJ901" s="14"/>
      <c r="DK901" s="14"/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14"/>
      <c r="EJ901" s="14"/>
      <c r="EK901" s="14"/>
      <c r="EL901" s="14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</row>
    <row r="902" spans="1:167" ht="12.75" x14ac:dyDescent="0.2">
      <c r="A902" s="76"/>
      <c r="B902" s="1"/>
      <c r="C902" s="2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</row>
    <row r="903" spans="1:167" ht="12.75" x14ac:dyDescent="0.2">
      <c r="A903" s="76"/>
      <c r="B903" s="1"/>
      <c r="C903" s="2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4"/>
      <c r="DE903" s="14"/>
      <c r="DF903" s="14"/>
      <c r="DG903" s="14"/>
      <c r="DH903" s="14"/>
      <c r="DI903" s="14"/>
      <c r="DJ903" s="14"/>
      <c r="DK903" s="14"/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14"/>
      <c r="EJ903" s="14"/>
      <c r="EK903" s="14"/>
      <c r="EL903" s="14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</row>
    <row r="904" spans="1:167" ht="12.75" x14ac:dyDescent="0.2">
      <c r="A904" s="76"/>
      <c r="B904" s="1"/>
      <c r="C904" s="2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</row>
    <row r="905" spans="1:167" ht="12.75" x14ac:dyDescent="0.2">
      <c r="A905" s="76"/>
      <c r="B905" s="1"/>
      <c r="C905" s="2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</row>
    <row r="906" spans="1:167" ht="12.75" x14ac:dyDescent="0.2">
      <c r="A906" s="76"/>
      <c r="B906" s="1"/>
      <c r="C906" s="2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</row>
    <row r="907" spans="1:167" ht="12.75" x14ac:dyDescent="0.2">
      <c r="A907" s="76"/>
      <c r="B907" s="1"/>
      <c r="C907" s="2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</row>
    <row r="908" spans="1:167" ht="12.75" x14ac:dyDescent="0.2">
      <c r="A908" s="76"/>
      <c r="B908" s="1"/>
      <c r="C908" s="2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</row>
    <row r="909" spans="1:167" ht="12.75" x14ac:dyDescent="0.2">
      <c r="A909" s="76"/>
      <c r="B909" s="1"/>
      <c r="C909" s="2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</row>
    <row r="910" spans="1:167" ht="12.75" x14ac:dyDescent="0.2">
      <c r="A910" s="76"/>
      <c r="B910" s="1"/>
      <c r="C910" s="2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</row>
    <row r="911" spans="1:167" ht="12.75" x14ac:dyDescent="0.2">
      <c r="A911" s="76"/>
      <c r="B911" s="1"/>
      <c r="C911" s="2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</row>
    <row r="912" spans="1:167" ht="12.75" x14ac:dyDescent="0.2">
      <c r="A912" s="76"/>
      <c r="B912" s="1"/>
      <c r="C912" s="2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14"/>
      <c r="EK912" s="14"/>
      <c r="EL912" s="14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</row>
    <row r="913" spans="1:167" ht="12.75" x14ac:dyDescent="0.2">
      <c r="A913" s="76"/>
      <c r="B913" s="1"/>
      <c r="C913" s="2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4"/>
      <c r="DE913" s="14"/>
      <c r="DF913" s="14"/>
      <c r="DG913" s="14"/>
      <c r="DH913" s="14"/>
      <c r="DI913" s="14"/>
      <c r="DJ913" s="14"/>
      <c r="DK913" s="14"/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14"/>
      <c r="EJ913" s="14"/>
      <c r="EK913" s="14"/>
      <c r="EL913" s="14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</row>
    <row r="914" spans="1:167" ht="12.75" x14ac:dyDescent="0.2">
      <c r="A914" s="76"/>
      <c r="B914" s="1"/>
      <c r="C914" s="2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</row>
    <row r="915" spans="1:167" ht="12.75" x14ac:dyDescent="0.2">
      <c r="A915" s="76"/>
      <c r="B915" s="1"/>
      <c r="C915" s="2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4"/>
      <c r="DE915" s="14"/>
      <c r="DF915" s="14"/>
      <c r="DG915" s="14"/>
      <c r="DH915" s="14"/>
      <c r="DI915" s="14"/>
      <c r="DJ915" s="14"/>
      <c r="DK915" s="14"/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14"/>
      <c r="EK915" s="14"/>
      <c r="EL915" s="14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</row>
    <row r="916" spans="1:167" ht="12.75" x14ac:dyDescent="0.2">
      <c r="A916" s="76"/>
      <c r="B916" s="1"/>
      <c r="C916" s="2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4"/>
      <c r="DE916" s="14"/>
      <c r="DF916" s="14"/>
      <c r="DG916" s="14"/>
      <c r="DH916" s="14"/>
      <c r="DI916" s="14"/>
      <c r="DJ916" s="14"/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14"/>
      <c r="EK916" s="14"/>
      <c r="EL916" s="14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</row>
    <row r="917" spans="1:167" ht="12.75" x14ac:dyDescent="0.2">
      <c r="A917" s="76"/>
      <c r="B917" s="1"/>
      <c r="C917" s="2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4"/>
      <c r="DE917" s="14"/>
      <c r="DF917" s="14"/>
      <c r="DG917" s="14"/>
      <c r="DH917" s="14"/>
      <c r="DI917" s="14"/>
      <c r="DJ917" s="14"/>
      <c r="DK917" s="14"/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14"/>
      <c r="EK917" s="14"/>
      <c r="EL917" s="14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</row>
    <row r="918" spans="1:167" ht="12.75" x14ac:dyDescent="0.2">
      <c r="A918" s="76"/>
      <c r="B918" s="1"/>
      <c r="C918" s="2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</row>
    <row r="919" spans="1:167" ht="12.75" x14ac:dyDescent="0.2">
      <c r="A919" s="76"/>
      <c r="B919" s="1"/>
      <c r="C919" s="2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</row>
    <row r="920" spans="1:167" ht="12.75" x14ac:dyDescent="0.2">
      <c r="A920" s="76"/>
      <c r="B920" s="1"/>
      <c r="C920" s="2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</row>
    <row r="921" spans="1:167" ht="12.75" x14ac:dyDescent="0.2">
      <c r="A921" s="76"/>
      <c r="B921" s="1"/>
      <c r="C921" s="2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</row>
    <row r="922" spans="1:167" ht="12.75" x14ac:dyDescent="0.2">
      <c r="A922" s="76"/>
      <c r="B922" s="1"/>
      <c r="C922" s="2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</row>
    <row r="923" spans="1:167" ht="12.75" x14ac:dyDescent="0.2">
      <c r="A923" s="76"/>
      <c r="B923" s="1"/>
      <c r="C923" s="2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</row>
    <row r="924" spans="1:167" ht="12.75" x14ac:dyDescent="0.2">
      <c r="A924" s="76"/>
      <c r="B924" s="1"/>
      <c r="C924" s="2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</row>
    <row r="925" spans="1:167" ht="12.75" x14ac:dyDescent="0.2">
      <c r="A925" s="76"/>
      <c r="B925" s="1"/>
      <c r="C925" s="2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</row>
    <row r="926" spans="1:167" ht="12.75" x14ac:dyDescent="0.2">
      <c r="A926" s="76"/>
      <c r="B926" s="1"/>
      <c r="C926" s="2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</row>
    <row r="927" spans="1:167" ht="12.75" x14ac:dyDescent="0.2">
      <c r="A927" s="76"/>
      <c r="B927" s="1"/>
      <c r="C927" s="2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4"/>
      <c r="DE927" s="14"/>
      <c r="DF927" s="14"/>
      <c r="DG927" s="14"/>
      <c r="DH927" s="14"/>
      <c r="DI927" s="14"/>
      <c r="DJ927" s="14"/>
      <c r="DK927" s="14"/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14"/>
      <c r="EK927" s="14"/>
      <c r="EL927" s="14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</row>
    <row r="928" spans="1:167" ht="12.75" x14ac:dyDescent="0.2">
      <c r="A928" s="76"/>
      <c r="B928" s="1"/>
      <c r="C928" s="2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</row>
    <row r="929" spans="1:167" ht="12.75" x14ac:dyDescent="0.2">
      <c r="A929" s="76"/>
      <c r="B929" s="1"/>
      <c r="C929" s="2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4"/>
      <c r="DE929" s="14"/>
      <c r="DF929" s="14"/>
      <c r="DG929" s="14"/>
      <c r="DH929" s="14"/>
      <c r="DI929" s="14"/>
      <c r="DJ929" s="14"/>
      <c r="DK929" s="14"/>
      <c r="DL929" s="14"/>
      <c r="DM929" s="14"/>
      <c r="DN929" s="14"/>
      <c r="DO929" s="14"/>
      <c r="DP929" s="14"/>
      <c r="DQ929" s="14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14"/>
      <c r="EJ929" s="14"/>
      <c r="EK929" s="14"/>
      <c r="EL929" s="14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</row>
    <row r="930" spans="1:167" ht="12.75" x14ac:dyDescent="0.2">
      <c r="A930" s="76"/>
      <c r="B930" s="1"/>
      <c r="C930" s="2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4"/>
      <c r="DE930" s="14"/>
      <c r="DF930" s="14"/>
      <c r="DG930" s="14"/>
      <c r="DH930" s="14"/>
      <c r="DI930" s="14"/>
      <c r="DJ930" s="14"/>
      <c r="DK930" s="14"/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14"/>
      <c r="EJ930" s="14"/>
      <c r="EK930" s="14"/>
      <c r="EL930" s="14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</row>
    <row r="931" spans="1:167" ht="12.75" x14ac:dyDescent="0.2">
      <c r="A931" s="76"/>
      <c r="B931" s="1"/>
      <c r="C931" s="2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</row>
    <row r="932" spans="1:167" ht="12.75" x14ac:dyDescent="0.2">
      <c r="A932" s="76"/>
      <c r="B932" s="1"/>
      <c r="C932" s="2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4"/>
      <c r="DE932" s="14"/>
      <c r="DF932" s="14"/>
      <c r="DG932" s="14"/>
      <c r="DH932" s="14"/>
      <c r="DI932" s="14"/>
      <c r="DJ932" s="14"/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14"/>
      <c r="EK932" s="14"/>
      <c r="EL932" s="14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</row>
    <row r="933" spans="1:167" ht="12.75" x14ac:dyDescent="0.2">
      <c r="A933" s="76"/>
      <c r="B933" s="1"/>
      <c r="C933" s="2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4"/>
      <c r="DE933" s="14"/>
      <c r="DF933" s="14"/>
      <c r="DG933" s="14"/>
      <c r="DH933" s="14"/>
      <c r="DI933" s="14"/>
      <c r="DJ933" s="14"/>
      <c r="DK933" s="14"/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14"/>
      <c r="EJ933" s="14"/>
      <c r="EK933" s="14"/>
      <c r="EL933" s="14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</row>
    <row r="934" spans="1:167" ht="12.75" x14ac:dyDescent="0.2">
      <c r="A934" s="76"/>
      <c r="B934" s="1"/>
      <c r="C934" s="2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</row>
    <row r="935" spans="1:167" ht="12.75" x14ac:dyDescent="0.2">
      <c r="A935" s="76"/>
      <c r="B935" s="1"/>
      <c r="C935" s="2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</row>
    <row r="936" spans="1:167" ht="12.75" x14ac:dyDescent="0.2">
      <c r="A936" s="76"/>
      <c r="B936" s="1"/>
      <c r="C936" s="2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</row>
    <row r="937" spans="1:167" ht="12.75" x14ac:dyDescent="0.2">
      <c r="A937" s="76"/>
      <c r="B937" s="1"/>
      <c r="C937" s="2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</row>
    <row r="938" spans="1:167" ht="12.75" x14ac:dyDescent="0.2">
      <c r="A938" s="76"/>
      <c r="B938" s="1"/>
      <c r="C938" s="2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</row>
    <row r="939" spans="1:167" ht="12.75" x14ac:dyDescent="0.2">
      <c r="A939" s="76"/>
      <c r="B939" s="1"/>
      <c r="C939" s="2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</row>
    <row r="940" spans="1:167" ht="12.75" x14ac:dyDescent="0.2">
      <c r="A940" s="76"/>
      <c r="B940" s="1"/>
      <c r="C940" s="2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14"/>
      <c r="EK940" s="14"/>
      <c r="EL940" s="14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</row>
    <row r="941" spans="1:167" ht="12.75" x14ac:dyDescent="0.2">
      <c r="A941" s="76"/>
      <c r="B941" s="1"/>
      <c r="C941" s="2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</row>
    <row r="942" spans="1:167" ht="12.75" x14ac:dyDescent="0.2">
      <c r="A942" s="76"/>
      <c r="B942" s="1"/>
      <c r="C942" s="2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</row>
    <row r="943" spans="1:167" ht="12.75" x14ac:dyDescent="0.2">
      <c r="A943" s="76"/>
      <c r="B943" s="1"/>
      <c r="C943" s="2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4"/>
      <c r="DE943" s="14"/>
      <c r="DF943" s="14"/>
      <c r="DG943" s="14"/>
      <c r="DH943" s="14"/>
      <c r="DI943" s="14"/>
      <c r="DJ943" s="14"/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14"/>
      <c r="EK943" s="14"/>
      <c r="EL943" s="14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</row>
    <row r="944" spans="1:167" ht="12.75" x14ac:dyDescent="0.2">
      <c r="A944" s="76"/>
      <c r="B944" s="1"/>
      <c r="C944" s="2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</row>
    <row r="945" spans="1:167" ht="12.75" x14ac:dyDescent="0.2">
      <c r="A945" s="76"/>
      <c r="B945" s="1"/>
      <c r="C945" s="2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</row>
    <row r="946" spans="1:167" ht="12.75" x14ac:dyDescent="0.2">
      <c r="A946" s="76"/>
      <c r="B946" s="1"/>
      <c r="C946" s="2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4"/>
      <c r="DE946" s="14"/>
      <c r="DF946" s="14"/>
      <c r="DG946" s="14"/>
      <c r="DH946" s="14"/>
      <c r="DI946" s="14"/>
      <c r="DJ946" s="14"/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14"/>
      <c r="EK946" s="14"/>
      <c r="EL946" s="14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</row>
    <row r="947" spans="1:167" ht="12.75" x14ac:dyDescent="0.2">
      <c r="A947" s="76"/>
      <c r="B947" s="1"/>
      <c r="C947" s="2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</row>
    <row r="948" spans="1:167" ht="12.75" x14ac:dyDescent="0.2">
      <c r="A948" s="76"/>
      <c r="B948" s="1"/>
      <c r="C948" s="2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</row>
    <row r="949" spans="1:167" ht="12.75" x14ac:dyDescent="0.2">
      <c r="A949" s="76"/>
      <c r="B949" s="1"/>
      <c r="C949" s="2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4"/>
      <c r="DE949" s="14"/>
      <c r="DF949" s="14"/>
      <c r="DG949" s="14"/>
      <c r="DH949" s="14"/>
      <c r="DI949" s="14"/>
      <c r="DJ949" s="14"/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14"/>
      <c r="EK949" s="14"/>
      <c r="EL949" s="14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</row>
    <row r="950" spans="1:167" ht="12.75" x14ac:dyDescent="0.2">
      <c r="A950" s="76"/>
      <c r="B950" s="1"/>
      <c r="C950" s="2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</row>
    <row r="951" spans="1:167" ht="12.75" x14ac:dyDescent="0.2">
      <c r="A951" s="76"/>
      <c r="B951" s="1"/>
      <c r="C951" s="2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</row>
    <row r="952" spans="1:167" ht="12.75" x14ac:dyDescent="0.2">
      <c r="A952" s="76"/>
      <c r="B952" s="1"/>
      <c r="C952" s="2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</row>
    <row r="953" spans="1:167" ht="12.75" x14ac:dyDescent="0.2">
      <c r="A953" s="76"/>
      <c r="B953" s="1"/>
      <c r="C953" s="2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</row>
    <row r="954" spans="1:167" ht="12.75" x14ac:dyDescent="0.2">
      <c r="A954" s="76"/>
      <c r="B954" s="1"/>
      <c r="C954" s="2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</row>
    <row r="955" spans="1:167" ht="12.75" x14ac:dyDescent="0.2">
      <c r="A955" s="76"/>
      <c r="B955" s="1"/>
      <c r="C955" s="2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</row>
    <row r="956" spans="1:167" ht="12.75" x14ac:dyDescent="0.2">
      <c r="A956" s="76"/>
      <c r="B956" s="1"/>
      <c r="C956" s="2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</row>
    <row r="957" spans="1:167" ht="12.75" x14ac:dyDescent="0.2">
      <c r="A957" s="76"/>
      <c r="B957" s="1"/>
      <c r="C957" s="2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</row>
    <row r="958" spans="1:167" ht="12.75" x14ac:dyDescent="0.2">
      <c r="A958" s="76"/>
      <c r="B958" s="1"/>
      <c r="C958" s="2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</row>
    <row r="959" spans="1:167" ht="12.75" x14ac:dyDescent="0.2">
      <c r="A959" s="76"/>
      <c r="B959" s="1"/>
      <c r="C959" s="2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</row>
    <row r="960" spans="1:167" ht="12.75" x14ac:dyDescent="0.2">
      <c r="A960" s="76"/>
      <c r="B960" s="1"/>
      <c r="C960" s="2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4"/>
      <c r="DE960" s="14"/>
      <c r="DF960" s="14"/>
      <c r="DG960" s="14"/>
      <c r="DH960" s="14"/>
      <c r="DI960" s="14"/>
      <c r="DJ960" s="14"/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14"/>
      <c r="EK960" s="14"/>
      <c r="EL960" s="14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</row>
    <row r="961" spans="1:167" ht="12.75" x14ac:dyDescent="0.2">
      <c r="A961" s="76"/>
      <c r="B961" s="1"/>
      <c r="C961" s="2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</row>
    <row r="962" spans="1:167" ht="12.75" x14ac:dyDescent="0.2">
      <c r="A962" s="76"/>
      <c r="B962" s="1"/>
      <c r="C962" s="2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</row>
    <row r="963" spans="1:167" ht="12.75" x14ac:dyDescent="0.2">
      <c r="A963" s="76"/>
      <c r="B963" s="1"/>
      <c r="C963" s="2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</row>
    <row r="964" spans="1:167" ht="12.75" x14ac:dyDescent="0.2">
      <c r="A964" s="76"/>
      <c r="B964" s="1"/>
      <c r="C964" s="2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</row>
    <row r="965" spans="1:167" ht="12.75" x14ac:dyDescent="0.2">
      <c r="A965" s="76"/>
      <c r="B965" s="1"/>
      <c r="C965" s="2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</row>
    <row r="966" spans="1:167" ht="12.75" x14ac:dyDescent="0.2">
      <c r="A966" s="76"/>
      <c r="B966" s="1"/>
      <c r="C966" s="2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</row>
    <row r="967" spans="1:167" ht="12.75" x14ac:dyDescent="0.2">
      <c r="A967" s="76"/>
      <c r="B967" s="1"/>
      <c r="C967" s="2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</row>
    <row r="968" spans="1:167" ht="12.75" x14ac:dyDescent="0.2">
      <c r="A968" s="76"/>
      <c r="B968" s="1"/>
      <c r="C968" s="2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</row>
    <row r="969" spans="1:167" ht="12.75" x14ac:dyDescent="0.2">
      <c r="A969" s="76"/>
      <c r="B969" s="1"/>
      <c r="C969" s="2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4"/>
      <c r="DE969" s="14"/>
      <c r="DF969" s="14"/>
      <c r="DG969" s="14"/>
      <c r="DH969" s="14"/>
      <c r="DI969" s="14"/>
      <c r="DJ969" s="14"/>
      <c r="DK969" s="14"/>
      <c r="DL969" s="14"/>
      <c r="DM969" s="14"/>
      <c r="DN969" s="14"/>
      <c r="DO969" s="14"/>
      <c r="DP969" s="14"/>
      <c r="DQ969" s="14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14"/>
      <c r="EJ969" s="14"/>
      <c r="EK969" s="14"/>
      <c r="EL969" s="14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</row>
    <row r="970" spans="1:167" ht="12.75" x14ac:dyDescent="0.2">
      <c r="A970" s="76"/>
      <c r="B970" s="1"/>
      <c r="C970" s="2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</row>
    <row r="971" spans="1:167" ht="12.75" x14ac:dyDescent="0.2">
      <c r="A971" s="76"/>
      <c r="B971" s="1"/>
      <c r="C971" s="2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</row>
    <row r="972" spans="1:167" ht="12.75" x14ac:dyDescent="0.2">
      <c r="A972" s="76"/>
      <c r="B972" s="1"/>
      <c r="C972" s="2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</row>
    <row r="973" spans="1:167" ht="12.75" x14ac:dyDescent="0.2">
      <c r="A973" s="76"/>
      <c r="B973" s="1"/>
      <c r="C973" s="2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</row>
    <row r="974" spans="1:167" ht="12.75" x14ac:dyDescent="0.2">
      <c r="A974" s="76"/>
      <c r="B974" s="1"/>
      <c r="C974" s="2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14"/>
      <c r="EK974" s="14"/>
      <c r="EL974" s="14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</row>
    <row r="975" spans="1:167" ht="12.75" x14ac:dyDescent="0.2">
      <c r="A975" s="76"/>
      <c r="B975" s="1"/>
      <c r="C975" s="2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</row>
    <row r="976" spans="1:167" ht="12.75" x14ac:dyDescent="0.2">
      <c r="A976" s="76"/>
      <c r="B976" s="1"/>
      <c r="C976" s="2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</row>
    <row r="977" spans="1:167" ht="12.75" x14ac:dyDescent="0.2">
      <c r="A977" s="76"/>
      <c r="B977" s="1"/>
      <c r="C977" s="2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</row>
    <row r="978" spans="1:167" ht="12.75" x14ac:dyDescent="0.2">
      <c r="A978" s="76"/>
      <c r="B978" s="1"/>
      <c r="C978" s="2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</row>
    <row r="979" spans="1:167" ht="12.75" x14ac:dyDescent="0.2">
      <c r="A979" s="76"/>
      <c r="B979" s="1"/>
      <c r="C979" s="2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</row>
    <row r="980" spans="1:167" ht="12.75" x14ac:dyDescent="0.2">
      <c r="A980" s="76"/>
      <c r="B980" s="1"/>
      <c r="C980" s="2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</row>
    <row r="981" spans="1:167" ht="12.75" x14ac:dyDescent="0.2">
      <c r="A981" s="76"/>
      <c r="B981" s="1"/>
      <c r="C981" s="2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</row>
    <row r="982" spans="1:167" ht="12.75" x14ac:dyDescent="0.2">
      <c r="A982" s="76"/>
      <c r="B982" s="1"/>
      <c r="C982" s="2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14"/>
      <c r="EK982" s="14"/>
      <c r="EL982" s="14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</row>
    <row r="983" spans="1:167" ht="12.75" x14ac:dyDescent="0.2">
      <c r="A983" s="76"/>
      <c r="B983" s="1"/>
      <c r="C983" s="2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</row>
    <row r="984" spans="1:167" ht="12.75" x14ac:dyDescent="0.2">
      <c r="A984" s="76"/>
      <c r="B984" s="1"/>
      <c r="C984" s="2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</row>
    <row r="985" spans="1:167" ht="12.75" x14ac:dyDescent="0.2">
      <c r="A985" s="76"/>
      <c r="B985" s="1"/>
      <c r="C985" s="2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</row>
    <row r="986" spans="1:167" ht="12.75" x14ac:dyDescent="0.2">
      <c r="A986" s="76"/>
      <c r="B986" s="1"/>
      <c r="C986" s="2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</row>
    <row r="987" spans="1:167" ht="12.75" x14ac:dyDescent="0.2">
      <c r="A987" s="76"/>
      <c r="B987" s="1"/>
      <c r="C987" s="2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</row>
    <row r="988" spans="1:167" ht="12.75" x14ac:dyDescent="0.2">
      <c r="A988" s="76"/>
      <c r="B988" s="1"/>
      <c r="C988" s="2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</row>
    <row r="989" spans="1:167" ht="12.75" x14ac:dyDescent="0.2">
      <c r="A989" s="76"/>
      <c r="B989" s="1"/>
      <c r="C989" s="2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</row>
    <row r="990" spans="1:167" ht="12.75" x14ac:dyDescent="0.2">
      <c r="A990" s="76"/>
      <c r="B990" s="1"/>
      <c r="C990" s="2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</row>
  </sheetData>
  <mergeCells count="21">
    <mergeCell ref="CA2:CE2"/>
    <mergeCell ref="CG3:CK3"/>
    <mergeCell ref="CM3:CQ3"/>
    <mergeCell ref="BQ3:BR3"/>
    <mergeCell ref="BT3:BX3"/>
    <mergeCell ref="CS3:CW3"/>
    <mergeCell ref="CY3:DC3"/>
    <mergeCell ref="AZ3:BD3"/>
    <mergeCell ref="BE3:BI3"/>
    <mergeCell ref="BK3:BL3"/>
    <mergeCell ref="BN3:BO3"/>
    <mergeCell ref="A1:D3"/>
    <mergeCell ref="AK3:AR3"/>
    <mergeCell ref="AZ2:BI2"/>
    <mergeCell ref="E3:L3"/>
    <mergeCell ref="M3:T3"/>
    <mergeCell ref="U3:AB3"/>
    <mergeCell ref="AC3:AJ3"/>
    <mergeCell ref="S1:Y2"/>
    <mergeCell ref="AS3:AX3"/>
    <mergeCell ref="E1:I2"/>
  </mergeCells>
  <phoneticPr fontId="37" type="noConversion"/>
  <conditionalFormatting sqref="D5:D34">
    <cfRule type="containsText" dxfId="3" priority="7" operator="containsText" text="WIN">
      <formula>NOT(ISERROR(SEARCH(("WIN"),(D5))))</formula>
    </cfRule>
  </conditionalFormatting>
  <conditionalFormatting sqref="D5:D34">
    <cfRule type="containsText" dxfId="2" priority="8" operator="containsText" text="LOSE">
      <formula>NOT(ISERROR(SEARCH(("LOSE"),(D5))))</formula>
    </cfRule>
  </conditionalFormatting>
  <conditionalFormatting sqref="B5:B34">
    <cfRule type="containsText" dxfId="1" priority="9" operator="containsText" text="BLUE">
      <formula>NOT(ISERROR(SEARCH(("BLUE"),(B5))))</formula>
    </cfRule>
  </conditionalFormatting>
  <conditionalFormatting sqref="B5:B34">
    <cfRule type="containsText" dxfId="0" priority="10" operator="containsText" text="RED">
      <formula>NOT(ISERROR(SEARCH(("RED"),(B5))))</formula>
    </cfRule>
  </conditionalFormatting>
  <dataValidations count="2">
    <dataValidation type="list" allowBlank="1" sqref="D5:D34" xr:uid="{00000000-0002-0000-0100-000000000000}">
      <formula1>"WIN,LOSE"</formula1>
    </dataValidation>
    <dataValidation type="list" allowBlank="1" sqref="B5:B34" xr:uid="{00000000-0002-0000-0100-000001000000}">
      <formula1>"BLUE,RED"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  <outlinePr summaryBelow="0" summaryRight="0"/>
  </sheetPr>
  <dimension ref="A1:BM990"/>
  <sheetViews>
    <sheetView zoomScaleNormal="10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U34" sqref="U34"/>
    </sheetView>
  </sheetViews>
  <sheetFormatPr baseColWidth="10" defaultColWidth="14.42578125" defaultRowHeight="15.75" customHeight="1" x14ac:dyDescent="0.2"/>
  <cols>
    <col min="1" max="1" width="3.7109375" style="77" customWidth="1"/>
    <col min="2" max="2" width="10.42578125" customWidth="1"/>
    <col min="3" max="3" width="8.7109375" customWidth="1"/>
    <col min="4" max="4" width="7.28515625" customWidth="1"/>
    <col min="5" max="5" width="9.28515625" customWidth="1"/>
    <col min="6" max="7" width="7.28515625" customWidth="1"/>
    <col min="8" max="8" width="9.5703125" customWidth="1"/>
    <col min="9" max="9" width="7.28515625" customWidth="1"/>
    <col min="10" max="10" width="8.85546875" customWidth="1"/>
    <col min="11" max="11" width="9.140625" customWidth="1"/>
    <col min="12" max="13" width="7.28515625" customWidth="1"/>
    <col min="14" max="14" width="8.85546875" customWidth="1"/>
    <col min="15" max="16" width="7.28515625" customWidth="1"/>
    <col min="17" max="17" width="9.5703125" customWidth="1"/>
    <col min="18" max="24" width="7.28515625" style="13" customWidth="1"/>
    <col min="25" max="65" width="14.42578125" style="13"/>
  </cols>
  <sheetData>
    <row r="1" spans="1:26" ht="12.75" customHeight="1" x14ac:dyDescent="0.2">
      <c r="A1" s="86"/>
      <c r="B1" s="92"/>
      <c r="C1" s="45"/>
      <c r="D1" s="45"/>
      <c r="E1" s="45"/>
      <c r="F1" s="14"/>
      <c r="G1" s="14"/>
      <c r="H1" s="14"/>
      <c r="I1" s="95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26" ht="25.5" customHeight="1" thickBot="1" x14ac:dyDescent="0.25">
      <c r="A2" s="87"/>
      <c r="B2" s="92"/>
      <c r="C2" s="45"/>
      <c r="D2" s="45"/>
      <c r="E2" s="45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</row>
    <row r="3" spans="1:26" x14ac:dyDescent="0.25">
      <c r="A3" s="357" t="s">
        <v>95</v>
      </c>
      <c r="B3" s="355" t="s">
        <v>96</v>
      </c>
      <c r="C3" s="362" t="str">
        <f>'Game Data'!E3</f>
        <v>1st PLAYER</v>
      </c>
      <c r="D3" s="360"/>
      <c r="E3" s="363"/>
      <c r="F3" s="362" t="str">
        <f>'Game Data'!M3</f>
        <v>2nd PLAYER</v>
      </c>
      <c r="G3" s="360"/>
      <c r="H3" s="360"/>
      <c r="I3" s="359" t="str">
        <f>'Game Data'!U3</f>
        <v>3rd PLAYER</v>
      </c>
      <c r="J3" s="360"/>
      <c r="K3" s="364"/>
      <c r="L3" s="362" t="str">
        <f>'Game Data'!AC3</f>
        <v>4th PLAYER</v>
      </c>
      <c r="M3" s="360"/>
      <c r="N3" s="360"/>
      <c r="O3" s="359" t="str">
        <f>'Game Data'!AK3</f>
        <v>5th PLAYER</v>
      </c>
      <c r="P3" s="360"/>
      <c r="Q3" s="361"/>
      <c r="R3" s="14"/>
      <c r="S3" s="14"/>
      <c r="T3" s="14"/>
      <c r="U3" s="14"/>
      <c r="V3" s="14"/>
      <c r="W3" s="14"/>
      <c r="X3" s="14"/>
    </row>
    <row r="4" spans="1:26" ht="31.5" customHeight="1" x14ac:dyDescent="0.2">
      <c r="A4" s="358"/>
      <c r="B4" s="356"/>
      <c r="C4" s="91"/>
      <c r="D4" s="91"/>
      <c r="E4" s="156"/>
      <c r="F4" s="91"/>
      <c r="G4" s="91"/>
      <c r="H4" s="91"/>
      <c r="I4" s="93"/>
      <c r="J4" s="91"/>
      <c r="K4" s="94"/>
      <c r="L4" s="91"/>
      <c r="M4" s="91"/>
      <c r="N4" s="91"/>
      <c r="O4" s="93"/>
      <c r="P4" s="91"/>
      <c r="Q4" s="158"/>
      <c r="R4" s="14"/>
      <c r="S4" s="14"/>
      <c r="T4" s="14"/>
      <c r="U4" s="14"/>
      <c r="V4" s="14"/>
      <c r="W4" s="14"/>
      <c r="X4" s="14"/>
    </row>
    <row r="5" spans="1:26" ht="12.75" x14ac:dyDescent="0.2">
      <c r="A5" s="159" t="s">
        <v>65</v>
      </c>
      <c r="B5" s="96">
        <f>'Game Data'!C5</f>
        <v>0</v>
      </c>
      <c r="C5" s="165"/>
      <c r="D5" s="166"/>
      <c r="E5" s="167"/>
      <c r="F5" s="168"/>
      <c r="G5" s="166"/>
      <c r="H5" s="167"/>
      <c r="I5" s="168"/>
      <c r="J5" s="166"/>
      <c r="K5" s="167"/>
      <c r="L5" s="168"/>
      <c r="M5" s="166"/>
      <c r="N5" s="167"/>
      <c r="O5" s="168"/>
      <c r="P5" s="166"/>
      <c r="Q5" s="169"/>
      <c r="R5" s="14"/>
      <c r="S5" s="14"/>
      <c r="T5" s="14"/>
      <c r="U5" s="14"/>
      <c r="V5" s="14"/>
      <c r="W5" s="14"/>
      <c r="X5" s="14"/>
    </row>
    <row r="6" spans="1:26" ht="12.75" x14ac:dyDescent="0.2">
      <c r="A6" s="159" t="s">
        <v>66</v>
      </c>
      <c r="B6" s="96">
        <f>'Game Data'!C6</f>
        <v>0</v>
      </c>
      <c r="C6" s="165"/>
      <c r="D6" s="166"/>
      <c r="E6" s="167"/>
      <c r="F6" s="168"/>
      <c r="G6" s="166"/>
      <c r="H6" s="167"/>
      <c r="I6" s="168"/>
      <c r="J6" s="166"/>
      <c r="K6" s="167"/>
      <c r="L6" s="168"/>
      <c r="M6" s="166"/>
      <c r="N6" s="167"/>
      <c r="O6" s="168"/>
      <c r="P6" s="166"/>
      <c r="Q6" s="169"/>
      <c r="R6" s="14"/>
      <c r="S6" s="14"/>
      <c r="T6" s="14"/>
      <c r="U6" s="14"/>
      <c r="V6" s="14"/>
      <c r="W6" s="14"/>
      <c r="X6" s="14"/>
    </row>
    <row r="7" spans="1:26" ht="12.75" x14ac:dyDescent="0.2">
      <c r="A7" s="159" t="s">
        <v>67</v>
      </c>
      <c r="B7" s="96">
        <f>'Game Data'!C7</f>
        <v>0</v>
      </c>
      <c r="C7" s="165"/>
      <c r="D7" s="166"/>
      <c r="E7" s="167"/>
      <c r="F7" s="168"/>
      <c r="G7" s="166"/>
      <c r="H7" s="167"/>
      <c r="I7" s="168"/>
      <c r="J7" s="166"/>
      <c r="K7" s="167"/>
      <c r="L7" s="168"/>
      <c r="M7" s="166"/>
      <c r="N7" s="167"/>
      <c r="O7" s="168"/>
      <c r="P7" s="166"/>
      <c r="Q7" s="169"/>
      <c r="R7" s="14"/>
      <c r="S7" s="14"/>
      <c r="T7" s="14"/>
      <c r="U7" s="90"/>
      <c r="V7" s="14"/>
      <c r="W7" s="14"/>
      <c r="X7" s="45"/>
      <c r="Y7" s="104"/>
      <c r="Z7" s="104"/>
    </row>
    <row r="8" spans="1:26" ht="12.75" x14ac:dyDescent="0.2">
      <c r="A8" s="159" t="s">
        <v>68</v>
      </c>
      <c r="B8" s="96">
        <f>'Game Data'!C8</f>
        <v>0</v>
      </c>
      <c r="C8" s="165"/>
      <c r="D8" s="166"/>
      <c r="E8" s="167"/>
      <c r="F8" s="168"/>
      <c r="G8" s="166"/>
      <c r="H8" s="167"/>
      <c r="I8" s="168"/>
      <c r="J8" s="166"/>
      <c r="K8" s="167"/>
      <c r="L8" s="168"/>
      <c r="M8" s="166"/>
      <c r="N8" s="167"/>
      <c r="O8" s="168"/>
      <c r="P8" s="166"/>
      <c r="Q8" s="169"/>
      <c r="R8" s="14"/>
      <c r="S8" s="14"/>
      <c r="T8" s="14"/>
      <c r="U8" s="14"/>
      <c r="V8" s="14"/>
      <c r="W8" s="14"/>
      <c r="X8" s="45"/>
      <c r="Y8" s="104"/>
      <c r="Z8" s="104"/>
    </row>
    <row r="9" spans="1:26" ht="12.75" x14ac:dyDescent="0.2">
      <c r="A9" s="159" t="s">
        <v>69</v>
      </c>
      <c r="B9" s="96">
        <f>'Game Data'!C9</f>
        <v>0</v>
      </c>
      <c r="C9" s="165"/>
      <c r="D9" s="166"/>
      <c r="E9" s="167"/>
      <c r="F9" s="168"/>
      <c r="G9" s="166"/>
      <c r="H9" s="167"/>
      <c r="I9" s="168"/>
      <c r="J9" s="166"/>
      <c r="K9" s="167"/>
      <c r="L9" s="168"/>
      <c r="M9" s="166"/>
      <c r="N9" s="167"/>
      <c r="O9" s="168"/>
      <c r="P9" s="166"/>
      <c r="Q9" s="169"/>
      <c r="R9" s="14"/>
      <c r="S9" s="14"/>
      <c r="T9" s="14"/>
      <c r="U9" s="14"/>
      <c r="V9" s="14"/>
      <c r="W9" s="14"/>
      <c r="X9" s="45"/>
      <c r="Y9" s="104"/>
      <c r="Z9" s="104"/>
    </row>
    <row r="10" spans="1:26" ht="12.75" x14ac:dyDescent="0.2">
      <c r="A10" s="159" t="s">
        <v>70</v>
      </c>
      <c r="B10" s="96">
        <f>'Game Data'!C10</f>
        <v>0</v>
      </c>
      <c r="C10" s="165"/>
      <c r="D10" s="166"/>
      <c r="E10" s="167"/>
      <c r="F10" s="168"/>
      <c r="G10" s="166"/>
      <c r="H10" s="167"/>
      <c r="I10" s="168"/>
      <c r="J10" s="166"/>
      <c r="K10" s="167"/>
      <c r="L10" s="168"/>
      <c r="M10" s="166"/>
      <c r="N10" s="167"/>
      <c r="O10" s="168"/>
      <c r="P10" s="166"/>
      <c r="Q10" s="169"/>
      <c r="R10" s="14"/>
      <c r="S10" s="89"/>
      <c r="T10" s="14"/>
      <c r="U10" s="14"/>
      <c r="V10" s="14"/>
      <c r="W10" s="14"/>
      <c r="X10" s="45"/>
      <c r="Y10" s="104"/>
      <c r="Z10" s="104"/>
    </row>
    <row r="11" spans="1:26" ht="15.75" customHeight="1" x14ac:dyDescent="0.2">
      <c r="A11" s="159" t="s">
        <v>71</v>
      </c>
      <c r="B11" s="96">
        <f>'Game Data'!C11</f>
        <v>0</v>
      </c>
      <c r="C11" s="165"/>
      <c r="D11" s="166"/>
      <c r="E11" s="167"/>
      <c r="F11" s="168"/>
      <c r="G11" s="166"/>
      <c r="H11" s="167"/>
      <c r="I11" s="168"/>
      <c r="J11" s="166"/>
      <c r="K11" s="167"/>
      <c r="L11" s="168"/>
      <c r="M11" s="166"/>
      <c r="N11" s="167"/>
      <c r="O11" s="168"/>
      <c r="P11" s="166"/>
      <c r="Q11" s="169"/>
      <c r="R11" s="14"/>
      <c r="T11" s="14"/>
      <c r="U11" s="14"/>
      <c r="V11" s="14"/>
      <c r="W11" s="14"/>
      <c r="X11" s="45"/>
      <c r="Y11" s="104"/>
      <c r="Z11" s="104"/>
    </row>
    <row r="12" spans="1:26" ht="12.75" x14ac:dyDescent="0.2">
      <c r="A12" s="159" t="s">
        <v>72</v>
      </c>
      <c r="B12" s="96">
        <f>'Game Data'!C12</f>
        <v>0</v>
      </c>
      <c r="C12" s="165"/>
      <c r="D12" s="166"/>
      <c r="E12" s="167"/>
      <c r="F12" s="168"/>
      <c r="G12" s="166"/>
      <c r="H12" s="167"/>
      <c r="I12" s="168"/>
      <c r="J12" s="166"/>
      <c r="K12" s="167"/>
      <c r="L12" s="168"/>
      <c r="M12" s="166"/>
      <c r="N12" s="167"/>
      <c r="O12" s="168"/>
      <c r="P12" s="166"/>
      <c r="Q12" s="169"/>
      <c r="R12" s="14"/>
      <c r="S12" s="14"/>
      <c r="T12" s="14"/>
      <c r="U12" s="14"/>
      <c r="V12" s="14"/>
      <c r="W12" s="14"/>
      <c r="X12" s="45"/>
      <c r="Y12" s="104"/>
      <c r="Z12" s="104"/>
    </row>
    <row r="13" spans="1:26" ht="12.75" x14ac:dyDescent="0.2">
      <c r="A13" s="159" t="s">
        <v>73</v>
      </c>
      <c r="B13" s="96">
        <f>'Game Data'!C13</f>
        <v>0</v>
      </c>
      <c r="C13" s="165"/>
      <c r="D13" s="166"/>
      <c r="E13" s="167"/>
      <c r="F13" s="168"/>
      <c r="G13" s="166"/>
      <c r="H13" s="167"/>
      <c r="I13" s="168"/>
      <c r="J13" s="166"/>
      <c r="K13" s="167"/>
      <c r="L13" s="168"/>
      <c r="M13" s="166"/>
      <c r="N13" s="167"/>
      <c r="O13" s="168"/>
      <c r="P13" s="166"/>
      <c r="Q13" s="169"/>
      <c r="R13" s="14"/>
      <c r="S13" s="14"/>
      <c r="T13" s="14"/>
      <c r="U13" s="14"/>
      <c r="V13" s="14"/>
      <c r="W13" s="14"/>
      <c r="X13" s="45"/>
      <c r="Y13" s="104"/>
      <c r="Z13" s="104"/>
    </row>
    <row r="14" spans="1:26" ht="12.75" x14ac:dyDescent="0.2">
      <c r="A14" s="159" t="s">
        <v>74</v>
      </c>
      <c r="B14" s="96">
        <f>'Game Data'!C14</f>
        <v>0</v>
      </c>
      <c r="C14" s="165"/>
      <c r="D14" s="166"/>
      <c r="E14" s="167"/>
      <c r="F14" s="168"/>
      <c r="G14" s="166"/>
      <c r="H14" s="167"/>
      <c r="I14" s="168"/>
      <c r="J14" s="166"/>
      <c r="K14" s="167"/>
      <c r="L14" s="168"/>
      <c r="M14" s="166"/>
      <c r="N14" s="167"/>
      <c r="O14" s="168"/>
      <c r="P14" s="166"/>
      <c r="Q14" s="169"/>
      <c r="R14" s="14"/>
      <c r="S14" s="14"/>
      <c r="T14" s="14"/>
      <c r="U14" s="14"/>
      <c r="W14" s="14"/>
      <c r="X14" s="45"/>
      <c r="Y14" s="104"/>
      <c r="Z14" s="104"/>
    </row>
    <row r="15" spans="1:26" ht="12.75" x14ac:dyDescent="0.2">
      <c r="A15" s="159" t="s">
        <v>75</v>
      </c>
      <c r="B15" s="96">
        <f>'Game Data'!C15</f>
        <v>0</v>
      </c>
      <c r="C15" s="165"/>
      <c r="D15" s="166"/>
      <c r="E15" s="167"/>
      <c r="F15" s="168"/>
      <c r="G15" s="166"/>
      <c r="H15" s="167"/>
      <c r="I15" s="168"/>
      <c r="J15" s="166"/>
      <c r="K15" s="167"/>
      <c r="L15" s="168"/>
      <c r="M15" s="166"/>
      <c r="N15" s="167"/>
      <c r="O15" s="168"/>
      <c r="P15" s="166"/>
      <c r="Q15" s="169"/>
      <c r="S15" s="14"/>
      <c r="T15" s="14"/>
      <c r="U15" s="14"/>
      <c r="V15" s="14"/>
      <c r="W15" s="14"/>
      <c r="X15" s="45"/>
      <c r="Z15" s="104"/>
    </row>
    <row r="16" spans="1:26" ht="12.75" x14ac:dyDescent="0.2">
      <c r="A16" s="159" t="s">
        <v>76</v>
      </c>
      <c r="B16" s="96">
        <f>'Game Data'!C16</f>
        <v>0</v>
      </c>
      <c r="C16" s="165"/>
      <c r="D16" s="166"/>
      <c r="E16" s="167"/>
      <c r="F16" s="168"/>
      <c r="G16" s="166"/>
      <c r="H16" s="167"/>
      <c r="I16" s="168"/>
      <c r="J16" s="166"/>
      <c r="K16" s="167"/>
      <c r="L16" s="168"/>
      <c r="M16" s="166"/>
      <c r="N16" s="167"/>
      <c r="O16" s="168"/>
      <c r="P16" s="166"/>
      <c r="Q16" s="169"/>
      <c r="R16" s="14"/>
      <c r="S16" s="14"/>
      <c r="T16" s="14"/>
      <c r="U16" s="14"/>
      <c r="V16" s="14"/>
      <c r="W16" s="14"/>
      <c r="X16" s="45"/>
      <c r="Y16" s="104"/>
      <c r="Z16" s="104"/>
    </row>
    <row r="17" spans="1:26" ht="12.75" x14ac:dyDescent="0.2">
      <c r="A17" s="159" t="s">
        <v>77</v>
      </c>
      <c r="B17" s="96">
        <f>'Game Data'!C17</f>
        <v>0</v>
      </c>
      <c r="C17" s="165"/>
      <c r="D17" s="166"/>
      <c r="E17" s="167"/>
      <c r="F17" s="168"/>
      <c r="G17" s="166"/>
      <c r="H17" s="167"/>
      <c r="I17" s="168"/>
      <c r="J17" s="166"/>
      <c r="K17" s="167"/>
      <c r="L17" s="168"/>
      <c r="M17" s="166"/>
      <c r="N17" s="167"/>
      <c r="O17" s="168"/>
      <c r="P17" s="166"/>
      <c r="Q17" s="169"/>
      <c r="R17" s="14"/>
      <c r="S17" s="14"/>
      <c r="T17" s="14"/>
      <c r="U17" s="14"/>
      <c r="W17" s="14"/>
      <c r="X17" s="45"/>
      <c r="Y17" s="104"/>
      <c r="Z17" s="104"/>
    </row>
    <row r="18" spans="1:26" ht="12.75" x14ac:dyDescent="0.2">
      <c r="A18" s="159" t="s">
        <v>78</v>
      </c>
      <c r="B18" s="96">
        <f>'Game Data'!C18</f>
        <v>0</v>
      </c>
      <c r="C18" s="165"/>
      <c r="D18" s="166"/>
      <c r="E18" s="167"/>
      <c r="F18" s="168"/>
      <c r="G18" s="166"/>
      <c r="H18" s="167"/>
      <c r="I18" s="168"/>
      <c r="J18" s="166"/>
      <c r="K18" s="167"/>
      <c r="L18" s="168"/>
      <c r="M18" s="166"/>
      <c r="N18" s="167"/>
      <c r="O18" s="168"/>
      <c r="P18" s="166"/>
      <c r="Q18" s="169"/>
      <c r="R18" s="14"/>
      <c r="S18" s="14"/>
      <c r="T18" s="14"/>
      <c r="V18" s="14"/>
      <c r="W18" s="14"/>
      <c r="X18" s="45"/>
      <c r="Y18" s="104"/>
      <c r="Z18" s="104"/>
    </row>
    <row r="19" spans="1:26" ht="12.75" x14ac:dyDescent="0.2">
      <c r="A19" s="159" t="s">
        <v>79</v>
      </c>
      <c r="B19" s="96">
        <f>'Game Data'!C19</f>
        <v>0</v>
      </c>
      <c r="C19" s="165"/>
      <c r="D19" s="166"/>
      <c r="E19" s="167"/>
      <c r="F19" s="168"/>
      <c r="G19" s="166"/>
      <c r="H19" s="167"/>
      <c r="I19" s="168"/>
      <c r="J19" s="166"/>
      <c r="K19" s="167"/>
      <c r="L19" s="168"/>
      <c r="M19" s="166"/>
      <c r="N19" s="167"/>
      <c r="O19" s="168"/>
      <c r="P19" s="166"/>
      <c r="Q19" s="169"/>
      <c r="R19" s="14"/>
      <c r="S19" s="14"/>
      <c r="T19" s="14"/>
      <c r="U19" s="14"/>
      <c r="V19" s="14"/>
      <c r="W19" s="14"/>
      <c r="X19" s="14"/>
    </row>
    <row r="20" spans="1:26" ht="12.75" x14ac:dyDescent="0.2">
      <c r="A20" s="159" t="s">
        <v>80</v>
      </c>
      <c r="B20" s="96">
        <f>'Game Data'!C20</f>
        <v>0</v>
      </c>
      <c r="C20" s="165"/>
      <c r="D20" s="166"/>
      <c r="E20" s="167"/>
      <c r="F20" s="168"/>
      <c r="G20" s="166"/>
      <c r="H20" s="167"/>
      <c r="I20" s="168"/>
      <c r="J20" s="166"/>
      <c r="K20" s="167"/>
      <c r="L20" s="168"/>
      <c r="M20" s="166"/>
      <c r="N20" s="167"/>
      <c r="O20" s="168"/>
      <c r="P20" s="166"/>
      <c r="Q20" s="169"/>
      <c r="R20" s="14"/>
      <c r="S20" s="14"/>
      <c r="T20" s="14"/>
      <c r="U20" s="14"/>
      <c r="V20" s="14"/>
      <c r="W20" s="14"/>
      <c r="X20" s="14"/>
    </row>
    <row r="21" spans="1:26" ht="12.75" x14ac:dyDescent="0.2">
      <c r="A21" s="159" t="s">
        <v>81</v>
      </c>
      <c r="B21" s="96">
        <f>'Game Data'!C21</f>
        <v>0</v>
      </c>
      <c r="C21" s="165"/>
      <c r="D21" s="166"/>
      <c r="E21" s="167"/>
      <c r="F21" s="168"/>
      <c r="G21" s="166"/>
      <c r="H21" s="167"/>
      <c r="I21" s="168"/>
      <c r="J21" s="166"/>
      <c r="K21" s="167"/>
      <c r="L21" s="168"/>
      <c r="M21" s="166"/>
      <c r="N21" s="167"/>
      <c r="O21" s="168"/>
      <c r="P21" s="166"/>
      <c r="Q21" s="169"/>
      <c r="R21" s="14"/>
      <c r="S21" s="14"/>
      <c r="T21" s="14"/>
      <c r="U21" s="14"/>
      <c r="V21" s="14"/>
      <c r="W21" s="14"/>
      <c r="X21" s="14"/>
    </row>
    <row r="22" spans="1:26" ht="12.75" x14ac:dyDescent="0.2">
      <c r="A22" s="159" t="s">
        <v>82</v>
      </c>
      <c r="B22" s="96">
        <f>'Game Data'!C22</f>
        <v>0</v>
      </c>
      <c r="C22" s="165"/>
      <c r="D22" s="166"/>
      <c r="E22" s="167"/>
      <c r="F22" s="168"/>
      <c r="G22" s="166"/>
      <c r="H22" s="167"/>
      <c r="I22" s="168"/>
      <c r="J22" s="166"/>
      <c r="K22" s="167"/>
      <c r="L22" s="168"/>
      <c r="M22" s="166"/>
      <c r="N22" s="167"/>
      <c r="O22" s="168"/>
      <c r="P22" s="166"/>
      <c r="Q22" s="169"/>
      <c r="R22" s="14"/>
      <c r="S22" s="14"/>
      <c r="T22" s="14"/>
      <c r="U22" s="14"/>
      <c r="V22" s="14"/>
      <c r="W22" s="14"/>
      <c r="X22" s="14"/>
    </row>
    <row r="23" spans="1:26" ht="12.75" x14ac:dyDescent="0.2">
      <c r="A23" s="159" t="s">
        <v>83</v>
      </c>
      <c r="B23" s="96">
        <f>'Game Data'!C23</f>
        <v>0</v>
      </c>
      <c r="C23" s="165"/>
      <c r="D23" s="166"/>
      <c r="E23" s="167"/>
      <c r="F23" s="168"/>
      <c r="G23" s="166"/>
      <c r="H23" s="167"/>
      <c r="I23" s="168"/>
      <c r="J23" s="166"/>
      <c r="K23" s="167"/>
      <c r="L23" s="168"/>
      <c r="M23" s="166"/>
      <c r="N23" s="167"/>
      <c r="O23" s="168"/>
      <c r="P23" s="166"/>
      <c r="Q23" s="169"/>
      <c r="R23" s="14"/>
      <c r="S23" s="14"/>
      <c r="T23" s="14"/>
      <c r="U23" s="14"/>
      <c r="V23" s="14"/>
      <c r="W23" s="14"/>
      <c r="X23" s="14"/>
    </row>
    <row r="24" spans="1:26" ht="12.75" x14ac:dyDescent="0.2">
      <c r="A24" s="159" t="s">
        <v>84</v>
      </c>
      <c r="B24" s="96">
        <f>'Game Data'!C24</f>
        <v>0</v>
      </c>
      <c r="C24" s="165"/>
      <c r="D24" s="166"/>
      <c r="E24" s="167"/>
      <c r="F24" s="168"/>
      <c r="G24" s="166"/>
      <c r="H24" s="167"/>
      <c r="I24" s="168"/>
      <c r="J24" s="166"/>
      <c r="K24" s="167"/>
      <c r="L24" s="168"/>
      <c r="M24" s="166"/>
      <c r="N24" s="167"/>
      <c r="O24" s="168"/>
      <c r="P24" s="166"/>
      <c r="Q24" s="169"/>
      <c r="R24" s="14"/>
      <c r="S24" s="14"/>
      <c r="T24" s="14"/>
      <c r="U24" s="14"/>
      <c r="V24" s="14"/>
      <c r="W24" s="14"/>
      <c r="X24" s="14"/>
    </row>
    <row r="25" spans="1:26" ht="12.75" x14ac:dyDescent="0.2">
      <c r="A25" s="159" t="s">
        <v>85</v>
      </c>
      <c r="B25" s="96">
        <f>'Game Data'!C25</f>
        <v>0</v>
      </c>
      <c r="C25" s="165"/>
      <c r="D25" s="166"/>
      <c r="E25" s="167"/>
      <c r="F25" s="168"/>
      <c r="G25" s="166"/>
      <c r="H25" s="167"/>
      <c r="I25" s="168"/>
      <c r="J25" s="166"/>
      <c r="K25" s="167"/>
      <c r="L25" s="168"/>
      <c r="M25" s="166"/>
      <c r="N25" s="167"/>
      <c r="O25" s="168"/>
      <c r="P25" s="166"/>
      <c r="Q25" s="169"/>
      <c r="R25" s="14"/>
      <c r="S25" s="14"/>
      <c r="T25" s="14"/>
      <c r="U25" s="14"/>
      <c r="V25" s="14"/>
      <c r="W25" s="14"/>
      <c r="X25" s="14"/>
    </row>
    <row r="26" spans="1:26" ht="12.75" x14ac:dyDescent="0.2">
      <c r="A26" s="159" t="s">
        <v>86</v>
      </c>
      <c r="B26" s="96">
        <f>'Game Data'!C26</f>
        <v>0</v>
      </c>
      <c r="C26" s="165"/>
      <c r="D26" s="166"/>
      <c r="E26" s="167"/>
      <c r="F26" s="168"/>
      <c r="G26" s="166"/>
      <c r="H26" s="167"/>
      <c r="I26" s="168"/>
      <c r="J26" s="166"/>
      <c r="K26" s="167"/>
      <c r="L26" s="168"/>
      <c r="M26" s="166"/>
      <c r="N26" s="167"/>
      <c r="O26" s="168"/>
      <c r="P26" s="166"/>
      <c r="Q26" s="169"/>
      <c r="R26" s="14"/>
      <c r="S26" s="14"/>
      <c r="T26" s="14"/>
      <c r="U26" s="14"/>
      <c r="V26" s="14"/>
      <c r="W26" s="14"/>
      <c r="X26" s="14"/>
    </row>
    <row r="27" spans="1:26" ht="12.75" x14ac:dyDescent="0.2">
      <c r="A27" s="159" t="s">
        <v>87</v>
      </c>
      <c r="B27" s="96">
        <f>'Game Data'!C27</f>
        <v>0</v>
      </c>
      <c r="C27" s="165"/>
      <c r="D27" s="166"/>
      <c r="E27" s="167"/>
      <c r="F27" s="168"/>
      <c r="G27" s="166"/>
      <c r="H27" s="167"/>
      <c r="I27" s="168"/>
      <c r="J27" s="166"/>
      <c r="K27" s="167"/>
      <c r="L27" s="168"/>
      <c r="M27" s="166"/>
      <c r="N27" s="167"/>
      <c r="O27" s="168"/>
      <c r="P27" s="166"/>
      <c r="Q27" s="169"/>
      <c r="R27" s="14"/>
      <c r="S27" s="14"/>
      <c r="T27" s="14"/>
      <c r="U27" s="14"/>
      <c r="V27" s="14"/>
      <c r="W27" s="14"/>
      <c r="X27" s="14"/>
    </row>
    <row r="28" spans="1:26" ht="12.75" x14ac:dyDescent="0.2">
      <c r="A28" s="159" t="s">
        <v>88</v>
      </c>
      <c r="B28" s="96">
        <f>'Game Data'!C28</f>
        <v>0</v>
      </c>
      <c r="C28" s="165"/>
      <c r="D28" s="166"/>
      <c r="E28" s="167"/>
      <c r="F28" s="168"/>
      <c r="G28" s="166"/>
      <c r="H28" s="167"/>
      <c r="I28" s="168"/>
      <c r="J28" s="166"/>
      <c r="K28" s="167"/>
      <c r="L28" s="168"/>
      <c r="M28" s="166"/>
      <c r="N28" s="167"/>
      <c r="O28" s="168"/>
      <c r="P28" s="166"/>
      <c r="Q28" s="169"/>
      <c r="R28" s="14"/>
      <c r="S28" s="14"/>
      <c r="T28" s="14"/>
      <c r="U28" s="14"/>
      <c r="V28" s="14"/>
      <c r="W28" s="14"/>
      <c r="X28" s="14"/>
    </row>
    <row r="29" spans="1:26" ht="12.75" x14ac:dyDescent="0.2">
      <c r="A29" s="159" t="s">
        <v>89</v>
      </c>
      <c r="B29" s="96">
        <f>'Game Data'!C29</f>
        <v>0</v>
      </c>
      <c r="C29" s="165"/>
      <c r="D29" s="166"/>
      <c r="E29" s="167"/>
      <c r="F29" s="168"/>
      <c r="G29" s="166"/>
      <c r="H29" s="167"/>
      <c r="I29" s="168"/>
      <c r="J29" s="166"/>
      <c r="K29" s="167"/>
      <c r="L29" s="168"/>
      <c r="M29" s="166"/>
      <c r="N29" s="167"/>
      <c r="O29" s="168"/>
      <c r="P29" s="166"/>
      <c r="Q29" s="169"/>
      <c r="R29" s="14"/>
      <c r="S29" s="14"/>
      <c r="T29" s="14"/>
      <c r="U29" s="14"/>
      <c r="V29" s="14"/>
      <c r="W29" s="14"/>
      <c r="X29" s="14"/>
    </row>
    <row r="30" spans="1:26" ht="12.75" x14ac:dyDescent="0.2">
      <c r="A30" s="159" t="s">
        <v>90</v>
      </c>
      <c r="B30" s="96">
        <f>'Game Data'!C30</f>
        <v>0</v>
      </c>
      <c r="C30" s="165"/>
      <c r="D30" s="166"/>
      <c r="E30" s="167"/>
      <c r="F30" s="168"/>
      <c r="G30" s="166"/>
      <c r="H30" s="167"/>
      <c r="I30" s="168"/>
      <c r="J30" s="166"/>
      <c r="K30" s="167"/>
      <c r="L30" s="168"/>
      <c r="M30" s="166"/>
      <c r="N30" s="167"/>
      <c r="O30" s="168"/>
      <c r="P30" s="166"/>
      <c r="Q30" s="169"/>
      <c r="R30" s="14"/>
      <c r="S30" s="14"/>
      <c r="T30" s="14"/>
      <c r="U30" s="14"/>
      <c r="V30" s="14"/>
      <c r="W30" s="14"/>
      <c r="X30" s="14"/>
    </row>
    <row r="31" spans="1:26" ht="12.75" x14ac:dyDescent="0.2">
      <c r="A31" s="159" t="s">
        <v>91</v>
      </c>
      <c r="B31" s="96">
        <f>'Game Data'!C31</f>
        <v>0</v>
      </c>
      <c r="C31" s="165"/>
      <c r="D31" s="166"/>
      <c r="E31" s="167"/>
      <c r="F31" s="168"/>
      <c r="G31" s="166"/>
      <c r="H31" s="167"/>
      <c r="I31" s="168"/>
      <c r="J31" s="166"/>
      <c r="K31" s="167"/>
      <c r="L31" s="168"/>
      <c r="M31" s="166"/>
      <c r="N31" s="167"/>
      <c r="O31" s="168"/>
      <c r="P31" s="166"/>
      <c r="Q31" s="169"/>
      <c r="R31" s="14"/>
      <c r="S31" s="14"/>
      <c r="T31" s="14"/>
      <c r="U31" s="14"/>
      <c r="V31" s="14"/>
      <c r="W31" s="14"/>
      <c r="X31" s="14"/>
    </row>
    <row r="32" spans="1:26" ht="12.75" x14ac:dyDescent="0.2">
      <c r="A32" s="159" t="s">
        <v>92</v>
      </c>
      <c r="B32" s="96">
        <f>'Game Data'!C32</f>
        <v>0</v>
      </c>
      <c r="C32" s="165"/>
      <c r="D32" s="166"/>
      <c r="E32" s="167"/>
      <c r="F32" s="168"/>
      <c r="G32" s="166"/>
      <c r="H32" s="167"/>
      <c r="I32" s="168"/>
      <c r="J32" s="166"/>
      <c r="K32" s="167"/>
      <c r="L32" s="168"/>
      <c r="M32" s="166"/>
      <c r="N32" s="167"/>
      <c r="O32" s="168"/>
      <c r="P32" s="166"/>
      <c r="Q32" s="169"/>
      <c r="R32" s="14"/>
      <c r="S32" s="14"/>
      <c r="T32" s="14"/>
      <c r="U32" s="14"/>
      <c r="V32" s="14"/>
      <c r="W32" s="14"/>
      <c r="X32" s="14"/>
    </row>
    <row r="33" spans="1:24" ht="12.75" x14ac:dyDescent="0.2">
      <c r="A33" s="159" t="s">
        <v>93</v>
      </c>
      <c r="B33" s="96">
        <f>'Game Data'!C33</f>
        <v>0</v>
      </c>
      <c r="C33" s="165"/>
      <c r="D33" s="166"/>
      <c r="E33" s="167"/>
      <c r="F33" s="168"/>
      <c r="G33" s="166"/>
      <c r="H33" s="167"/>
      <c r="I33" s="168"/>
      <c r="J33" s="166"/>
      <c r="K33" s="167"/>
      <c r="L33" s="168"/>
      <c r="M33" s="166"/>
      <c r="N33" s="167"/>
      <c r="O33" s="168"/>
      <c r="P33" s="166"/>
      <c r="Q33" s="169"/>
      <c r="R33" s="14"/>
      <c r="S33" s="14"/>
      <c r="T33" s="14"/>
      <c r="U33" s="14"/>
      <c r="V33" s="14"/>
      <c r="W33" s="14"/>
      <c r="X33" s="14"/>
    </row>
    <row r="34" spans="1:24" ht="12.75" x14ac:dyDescent="0.2">
      <c r="A34" s="159" t="s">
        <v>94</v>
      </c>
      <c r="B34" s="96">
        <f>'Game Data'!C34</f>
        <v>0</v>
      </c>
      <c r="C34" s="165"/>
      <c r="D34" s="166"/>
      <c r="E34" s="167"/>
      <c r="F34" s="168"/>
      <c r="G34" s="166"/>
      <c r="H34" s="167"/>
      <c r="I34" s="168"/>
      <c r="J34" s="166"/>
      <c r="K34" s="167"/>
      <c r="L34" s="168"/>
      <c r="M34" s="166"/>
      <c r="N34" s="167"/>
      <c r="O34" s="168"/>
      <c r="P34" s="166"/>
      <c r="Q34" s="169"/>
      <c r="R34" s="14"/>
      <c r="S34" s="14"/>
      <c r="T34" s="14"/>
      <c r="U34" s="14"/>
      <c r="V34" s="14"/>
      <c r="W34" s="14"/>
      <c r="X34" s="14"/>
    </row>
    <row r="35" spans="1:24" ht="13.5" thickBot="1" x14ac:dyDescent="0.25">
      <c r="A35" s="161"/>
      <c r="B35" s="162"/>
      <c r="C35" s="163">
        <f t="shared" ref="C35:Q35" si="0">SUM(C5:C34)</f>
        <v>0</v>
      </c>
      <c r="D35" s="163">
        <f t="shared" si="0"/>
        <v>0</v>
      </c>
      <c r="E35" s="163">
        <f t="shared" si="0"/>
        <v>0</v>
      </c>
      <c r="F35" s="163">
        <f t="shared" si="0"/>
        <v>0</v>
      </c>
      <c r="G35" s="163">
        <f t="shared" si="0"/>
        <v>0</v>
      </c>
      <c r="H35" s="163">
        <f t="shared" si="0"/>
        <v>0</v>
      </c>
      <c r="I35" s="163">
        <f t="shared" si="0"/>
        <v>0</v>
      </c>
      <c r="J35" s="163">
        <f t="shared" si="0"/>
        <v>0</v>
      </c>
      <c r="K35" s="163">
        <f t="shared" si="0"/>
        <v>0</v>
      </c>
      <c r="L35" s="163">
        <f t="shared" si="0"/>
        <v>0</v>
      </c>
      <c r="M35" s="163">
        <f t="shared" si="0"/>
        <v>0</v>
      </c>
      <c r="N35" s="163">
        <f t="shared" si="0"/>
        <v>0</v>
      </c>
      <c r="O35" s="163">
        <f t="shared" si="0"/>
        <v>0</v>
      </c>
      <c r="P35" s="163">
        <f t="shared" si="0"/>
        <v>0</v>
      </c>
      <c r="Q35" s="164">
        <f t="shared" si="0"/>
        <v>0</v>
      </c>
      <c r="R35" s="14"/>
      <c r="S35" s="14"/>
      <c r="T35" s="14"/>
      <c r="U35" s="14"/>
      <c r="V35" s="14"/>
      <c r="W35" s="14"/>
      <c r="X35" s="14"/>
    </row>
    <row r="36" spans="1:24" s="13" customFormat="1" ht="12.75" x14ac:dyDescent="0.2">
      <c r="A36" s="88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</row>
    <row r="37" spans="1:24" s="13" customFormat="1" ht="12.75" x14ac:dyDescent="0.2">
      <c r="A37" s="88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</row>
    <row r="38" spans="1:24" s="13" customFormat="1" ht="12.75" x14ac:dyDescent="0.2">
      <c r="A38" s="88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</row>
    <row r="39" spans="1:24" s="13" customFormat="1" ht="12.75" x14ac:dyDescent="0.2">
      <c r="A39" s="88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</row>
    <row r="40" spans="1:24" s="13" customFormat="1" ht="12.75" x14ac:dyDescent="0.2">
      <c r="A40" s="88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</row>
    <row r="41" spans="1:24" s="13" customFormat="1" ht="12.75" x14ac:dyDescent="0.2">
      <c r="A41" s="88"/>
      <c r="B41" s="14"/>
      <c r="C41" s="14"/>
      <c r="D41" s="14"/>
      <c r="E41" s="14"/>
      <c r="F41" s="14"/>
      <c r="G41" s="14"/>
      <c r="H41" s="14"/>
      <c r="I41"/>
      <c r="J41" s="14"/>
      <c r="K41" s="14"/>
      <c r="L41" s="14"/>
      <c r="M41" s="14"/>
      <c r="N41" s="14"/>
      <c r="O41" s="14"/>
      <c r="P41" s="14"/>
      <c r="Q41" s="14"/>
      <c r="R41" s="85"/>
      <c r="S41" s="85"/>
      <c r="T41" s="85"/>
      <c r="U41" s="85"/>
      <c r="V41" s="85"/>
      <c r="W41" s="14"/>
      <c r="X41" s="14"/>
    </row>
    <row r="42" spans="1:24" s="13" customFormat="1" ht="12.75" x14ac:dyDescent="0.2">
      <c r="A42" s="88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</row>
    <row r="43" spans="1:24" s="13" customFormat="1" ht="12.75" x14ac:dyDescent="0.2">
      <c r="A43" s="88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</row>
    <row r="44" spans="1:24" s="13" customFormat="1" ht="12.75" x14ac:dyDescent="0.2">
      <c r="A44" s="88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</row>
    <row r="45" spans="1:24" s="13" customFormat="1" ht="12.75" x14ac:dyDescent="0.2">
      <c r="A45" s="88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</row>
    <row r="46" spans="1:24" s="13" customFormat="1" ht="12.75" x14ac:dyDescent="0.2">
      <c r="A46" s="88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</row>
    <row r="47" spans="1:24" s="13" customFormat="1" ht="12.75" x14ac:dyDescent="0.2">
      <c r="A47" s="88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</row>
    <row r="48" spans="1:24" s="13" customFormat="1" ht="12.75" x14ac:dyDescent="0.2">
      <c r="A48" s="88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</row>
    <row r="49" spans="1:24" s="13" customFormat="1" ht="12.75" x14ac:dyDescent="0.2">
      <c r="A49" s="88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</row>
    <row r="50" spans="1:24" s="13" customFormat="1" ht="12.75" x14ac:dyDescent="0.2">
      <c r="A50" s="88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</row>
    <row r="51" spans="1:24" s="13" customFormat="1" ht="12.75" x14ac:dyDescent="0.2">
      <c r="A51" s="88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</row>
    <row r="52" spans="1:24" s="13" customFormat="1" ht="12.75" x14ac:dyDescent="0.2">
      <c r="A52" s="88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</row>
    <row r="53" spans="1:24" s="13" customFormat="1" ht="12.75" x14ac:dyDescent="0.2">
      <c r="A53" s="88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</row>
    <row r="54" spans="1:24" s="13" customFormat="1" ht="12.75" x14ac:dyDescent="0.2">
      <c r="A54" s="88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</row>
    <row r="55" spans="1:24" s="13" customFormat="1" ht="12.75" x14ac:dyDescent="0.2">
      <c r="A55" s="88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</row>
    <row r="56" spans="1:24" s="13" customFormat="1" ht="12.75" x14ac:dyDescent="0.2">
      <c r="A56" s="88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</row>
    <row r="57" spans="1:24" s="13" customFormat="1" ht="12.75" x14ac:dyDescent="0.2">
      <c r="A57" s="88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</row>
    <row r="58" spans="1:24" s="13" customFormat="1" ht="12.75" x14ac:dyDescent="0.2">
      <c r="A58" s="88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</row>
    <row r="59" spans="1:24" s="13" customFormat="1" ht="12.75" x14ac:dyDescent="0.2">
      <c r="A59" s="88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</row>
    <row r="60" spans="1:24" s="13" customFormat="1" ht="12.75" x14ac:dyDescent="0.2">
      <c r="A60" s="88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</row>
    <row r="61" spans="1:24" s="13" customFormat="1" ht="12.75" x14ac:dyDescent="0.2">
      <c r="A61" s="88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</row>
    <row r="62" spans="1:24" s="13" customFormat="1" ht="12.75" x14ac:dyDescent="0.2">
      <c r="A62" s="88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</row>
    <row r="63" spans="1:24" s="13" customFormat="1" ht="12.75" x14ac:dyDescent="0.2">
      <c r="A63" s="88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</row>
    <row r="64" spans="1:24" s="13" customFormat="1" ht="12.75" x14ac:dyDescent="0.2">
      <c r="A64" s="88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</row>
    <row r="65" spans="1:24" s="13" customFormat="1" ht="12.75" x14ac:dyDescent="0.2">
      <c r="A65" s="88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</row>
    <row r="66" spans="1:24" s="13" customFormat="1" ht="12.75" x14ac:dyDescent="0.2">
      <c r="A66" s="88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</row>
    <row r="67" spans="1:24" s="13" customFormat="1" ht="12.75" x14ac:dyDescent="0.2">
      <c r="A67" s="88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</row>
    <row r="68" spans="1:24" s="13" customFormat="1" ht="12.75" x14ac:dyDescent="0.2">
      <c r="A68" s="88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</row>
    <row r="69" spans="1:24" s="13" customFormat="1" ht="12.75" x14ac:dyDescent="0.2">
      <c r="A69" s="88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</row>
    <row r="70" spans="1:24" s="13" customFormat="1" ht="12.75" x14ac:dyDescent="0.2">
      <c r="A70" s="88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</row>
    <row r="71" spans="1:24" s="13" customFormat="1" ht="12.75" x14ac:dyDescent="0.2">
      <c r="A71" s="88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</row>
    <row r="72" spans="1:24" s="13" customFormat="1" ht="12.75" x14ac:dyDescent="0.2">
      <c r="A72" s="88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</row>
    <row r="73" spans="1:24" s="13" customFormat="1" ht="12.75" x14ac:dyDescent="0.2">
      <c r="A73" s="88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</row>
    <row r="74" spans="1:24" s="13" customFormat="1" ht="12.75" x14ac:dyDescent="0.2">
      <c r="A74" s="88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</row>
    <row r="75" spans="1:24" s="13" customFormat="1" ht="12.75" x14ac:dyDescent="0.2">
      <c r="A75" s="88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</row>
    <row r="76" spans="1:24" s="13" customFormat="1" ht="12.75" x14ac:dyDescent="0.2">
      <c r="A76" s="88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</row>
    <row r="77" spans="1:24" s="13" customFormat="1" ht="12.75" x14ac:dyDescent="0.2">
      <c r="A77" s="88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</row>
    <row r="78" spans="1:24" s="13" customFormat="1" ht="12.75" x14ac:dyDescent="0.2">
      <c r="A78" s="88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</row>
    <row r="79" spans="1:24" s="13" customFormat="1" ht="12.75" x14ac:dyDescent="0.2">
      <c r="A79" s="88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</row>
    <row r="80" spans="1:24" s="13" customFormat="1" ht="12.75" x14ac:dyDescent="0.2">
      <c r="A80" s="88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</row>
    <row r="81" spans="1:24" s="13" customFormat="1" ht="12.75" x14ac:dyDescent="0.2">
      <c r="A81" s="88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</row>
    <row r="82" spans="1:24" s="13" customFormat="1" ht="12.75" x14ac:dyDescent="0.2">
      <c r="A82" s="88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</row>
    <row r="83" spans="1:24" s="13" customFormat="1" ht="12.75" x14ac:dyDescent="0.2">
      <c r="A83" s="88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</row>
    <row r="84" spans="1:24" s="13" customFormat="1" ht="12.75" x14ac:dyDescent="0.2">
      <c r="A84" s="88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</row>
    <row r="85" spans="1:24" s="13" customFormat="1" ht="12.75" x14ac:dyDescent="0.2">
      <c r="A85" s="88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</row>
    <row r="86" spans="1:24" s="13" customFormat="1" ht="12.75" x14ac:dyDescent="0.2">
      <c r="A86" s="88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</row>
    <row r="87" spans="1:24" s="13" customFormat="1" ht="12.75" x14ac:dyDescent="0.2">
      <c r="A87" s="88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</row>
    <row r="88" spans="1:24" s="13" customFormat="1" ht="12.75" x14ac:dyDescent="0.2">
      <c r="A88" s="88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</row>
    <row r="89" spans="1:24" s="13" customFormat="1" ht="12.75" x14ac:dyDescent="0.2">
      <c r="A89" s="88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</row>
    <row r="90" spans="1:24" s="13" customFormat="1" ht="12.75" x14ac:dyDescent="0.2">
      <c r="A90" s="88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</row>
    <row r="91" spans="1:24" s="13" customFormat="1" ht="12.75" x14ac:dyDescent="0.2">
      <c r="A91" s="88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</row>
    <row r="92" spans="1:24" s="13" customFormat="1" ht="12.75" x14ac:dyDescent="0.2">
      <c r="A92" s="88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3" spans="1:24" s="13" customFormat="1" ht="12.75" x14ac:dyDescent="0.2">
      <c r="A93" s="88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</row>
    <row r="94" spans="1:24" s="13" customFormat="1" ht="12.75" x14ac:dyDescent="0.2">
      <c r="A94" s="88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</row>
    <row r="95" spans="1:24" s="13" customFormat="1" ht="12.75" x14ac:dyDescent="0.2">
      <c r="A95" s="88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</row>
    <row r="96" spans="1:24" s="13" customFormat="1" ht="12.75" x14ac:dyDescent="0.2">
      <c r="A96" s="88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</row>
    <row r="97" spans="1:24" s="13" customFormat="1" ht="12.75" x14ac:dyDescent="0.2">
      <c r="A97" s="88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</row>
    <row r="98" spans="1:24" s="13" customFormat="1" ht="12.75" x14ac:dyDescent="0.2">
      <c r="A98" s="88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</row>
    <row r="99" spans="1:24" s="13" customFormat="1" ht="12.75" x14ac:dyDescent="0.2">
      <c r="A99" s="88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</row>
    <row r="100" spans="1:24" s="13" customFormat="1" ht="12.75" x14ac:dyDescent="0.2">
      <c r="A100" s="88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</row>
    <row r="101" spans="1:24" s="13" customFormat="1" ht="12.75" x14ac:dyDescent="0.2">
      <c r="A101" s="88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</row>
    <row r="102" spans="1:24" s="13" customFormat="1" ht="12.75" x14ac:dyDescent="0.2">
      <c r="A102" s="88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</row>
    <row r="103" spans="1:24" s="13" customFormat="1" ht="12.75" x14ac:dyDescent="0.2">
      <c r="A103" s="88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</row>
    <row r="104" spans="1:24" s="13" customFormat="1" ht="12.75" x14ac:dyDescent="0.2">
      <c r="A104" s="88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</row>
    <row r="105" spans="1:24" s="13" customFormat="1" ht="12.75" x14ac:dyDescent="0.2">
      <c r="A105" s="88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</row>
    <row r="106" spans="1:24" s="13" customFormat="1" ht="12.75" x14ac:dyDescent="0.2">
      <c r="A106" s="88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</row>
    <row r="107" spans="1:24" s="13" customFormat="1" ht="12.75" x14ac:dyDescent="0.2">
      <c r="A107" s="88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</row>
    <row r="108" spans="1:24" s="13" customFormat="1" ht="12.75" x14ac:dyDescent="0.2">
      <c r="A108" s="88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</row>
    <row r="109" spans="1:24" s="13" customFormat="1" ht="12.75" x14ac:dyDescent="0.2">
      <c r="A109" s="88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</row>
    <row r="110" spans="1:24" s="13" customFormat="1" ht="12.75" x14ac:dyDescent="0.2">
      <c r="A110" s="88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</row>
    <row r="111" spans="1:24" s="13" customFormat="1" ht="12.75" x14ac:dyDescent="0.2">
      <c r="A111" s="88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</row>
    <row r="112" spans="1:24" s="13" customFormat="1" ht="12.75" x14ac:dyDescent="0.2">
      <c r="A112" s="88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</row>
    <row r="113" spans="1:24" s="13" customFormat="1" ht="12.75" x14ac:dyDescent="0.2">
      <c r="A113" s="88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</row>
    <row r="114" spans="1:24" s="13" customFormat="1" ht="12.75" x14ac:dyDescent="0.2">
      <c r="A114" s="88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</row>
    <row r="115" spans="1:24" s="13" customFormat="1" ht="12.75" x14ac:dyDescent="0.2">
      <c r="A115" s="88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</row>
    <row r="116" spans="1:24" s="13" customFormat="1" ht="12.75" x14ac:dyDescent="0.2">
      <c r="A116" s="88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</row>
    <row r="117" spans="1:24" s="13" customFormat="1" ht="12.75" x14ac:dyDescent="0.2">
      <c r="A117" s="88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</row>
    <row r="118" spans="1:24" s="13" customFormat="1" ht="12.75" x14ac:dyDescent="0.2">
      <c r="A118" s="88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</row>
    <row r="119" spans="1:24" s="13" customFormat="1" ht="12.75" x14ac:dyDescent="0.2">
      <c r="A119" s="88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</row>
    <row r="120" spans="1:24" s="13" customFormat="1" ht="12.75" x14ac:dyDescent="0.2">
      <c r="A120" s="88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</row>
    <row r="121" spans="1:24" s="13" customFormat="1" ht="12.75" x14ac:dyDescent="0.2">
      <c r="A121" s="88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</row>
    <row r="122" spans="1:24" s="13" customFormat="1" ht="12.75" x14ac:dyDescent="0.2">
      <c r="A122" s="88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</row>
    <row r="123" spans="1:24" s="13" customFormat="1" ht="12.75" x14ac:dyDescent="0.2">
      <c r="A123" s="88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</row>
    <row r="124" spans="1:24" s="13" customFormat="1" ht="12.75" x14ac:dyDescent="0.2">
      <c r="A124" s="88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</row>
    <row r="125" spans="1:24" s="13" customFormat="1" ht="12.75" x14ac:dyDescent="0.2">
      <c r="A125" s="88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</row>
    <row r="126" spans="1:24" s="13" customFormat="1" ht="12.75" x14ac:dyDescent="0.2">
      <c r="A126" s="88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</row>
    <row r="127" spans="1:24" s="13" customFormat="1" ht="12.75" x14ac:dyDescent="0.2">
      <c r="A127" s="88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</row>
    <row r="128" spans="1:24" s="13" customFormat="1" ht="12.75" x14ac:dyDescent="0.2">
      <c r="A128" s="88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</row>
    <row r="129" spans="1:24" s="13" customFormat="1" ht="12.75" x14ac:dyDescent="0.2">
      <c r="A129" s="88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</row>
    <row r="130" spans="1:24" s="13" customFormat="1" ht="12.75" x14ac:dyDescent="0.2">
      <c r="A130" s="88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</row>
    <row r="131" spans="1:24" s="13" customFormat="1" ht="12.75" x14ac:dyDescent="0.2">
      <c r="A131" s="88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</row>
    <row r="132" spans="1:24" s="13" customFormat="1" ht="12.75" x14ac:dyDescent="0.2">
      <c r="A132" s="88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</row>
    <row r="133" spans="1:24" s="13" customFormat="1" ht="12.75" x14ac:dyDescent="0.2">
      <c r="A133" s="8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</row>
    <row r="134" spans="1:24" s="13" customFormat="1" ht="12.75" x14ac:dyDescent="0.2">
      <c r="A134" s="8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</row>
    <row r="135" spans="1:24" s="13" customFormat="1" ht="12.75" x14ac:dyDescent="0.2">
      <c r="A135" s="8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</row>
    <row r="136" spans="1:24" s="13" customFormat="1" ht="12.75" x14ac:dyDescent="0.2">
      <c r="A136" s="8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</row>
    <row r="137" spans="1:24" s="13" customFormat="1" ht="12.75" x14ac:dyDescent="0.2">
      <c r="A137" s="8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</row>
    <row r="138" spans="1:24" s="13" customFormat="1" ht="12.75" x14ac:dyDescent="0.2">
      <c r="A138" s="8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</row>
    <row r="139" spans="1:24" s="13" customFormat="1" ht="12.75" x14ac:dyDescent="0.2">
      <c r="A139" s="8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</row>
    <row r="140" spans="1:24" s="13" customFormat="1" ht="12.75" x14ac:dyDescent="0.2">
      <c r="A140" s="8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</row>
    <row r="141" spans="1:24" s="13" customFormat="1" ht="12.75" x14ac:dyDescent="0.2">
      <c r="A141" s="8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</row>
    <row r="142" spans="1:24" s="13" customFormat="1" ht="12.75" x14ac:dyDescent="0.2">
      <c r="A142" s="8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</row>
    <row r="143" spans="1:24" s="13" customFormat="1" ht="12.75" x14ac:dyDescent="0.2">
      <c r="A143" s="8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</row>
    <row r="144" spans="1:24" s="13" customFormat="1" ht="12.75" x14ac:dyDescent="0.2">
      <c r="A144" s="8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</row>
    <row r="145" spans="1:24" s="13" customFormat="1" ht="12.75" x14ac:dyDescent="0.2">
      <c r="A145" s="8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</row>
    <row r="146" spans="1:24" s="13" customFormat="1" ht="12.75" x14ac:dyDescent="0.2">
      <c r="A146" s="8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</row>
    <row r="147" spans="1:24" s="13" customFormat="1" ht="12.75" x14ac:dyDescent="0.2">
      <c r="A147" s="8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</row>
    <row r="148" spans="1:24" s="13" customFormat="1" ht="12.75" x14ac:dyDescent="0.2">
      <c r="A148" s="8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</row>
    <row r="149" spans="1:24" s="13" customFormat="1" ht="12.75" x14ac:dyDescent="0.2">
      <c r="A149" s="8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</row>
    <row r="150" spans="1:24" s="13" customFormat="1" ht="12.75" x14ac:dyDescent="0.2">
      <c r="A150" s="8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</row>
    <row r="151" spans="1:24" s="13" customFormat="1" ht="12.75" x14ac:dyDescent="0.2">
      <c r="A151" s="8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</row>
    <row r="152" spans="1:24" s="13" customFormat="1" ht="12.75" x14ac:dyDescent="0.2">
      <c r="A152" s="8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</row>
    <row r="153" spans="1:24" s="13" customFormat="1" ht="12.75" x14ac:dyDescent="0.2">
      <c r="A153" s="8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</row>
    <row r="154" spans="1:24" s="13" customFormat="1" ht="12.75" x14ac:dyDescent="0.2">
      <c r="A154" s="8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</row>
    <row r="155" spans="1:24" s="13" customFormat="1" ht="12.75" x14ac:dyDescent="0.2">
      <c r="A155" s="8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</row>
    <row r="156" spans="1:24" s="13" customFormat="1" ht="12.75" x14ac:dyDescent="0.2">
      <c r="A156" s="8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</row>
    <row r="157" spans="1:24" s="13" customFormat="1" ht="12.75" x14ac:dyDescent="0.2">
      <c r="A157" s="8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</row>
    <row r="158" spans="1:24" s="13" customFormat="1" ht="12.75" x14ac:dyDescent="0.2">
      <c r="A158" s="8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</row>
    <row r="159" spans="1:24" s="13" customFormat="1" ht="12.75" x14ac:dyDescent="0.2">
      <c r="A159" s="8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</row>
    <row r="160" spans="1:24" s="13" customFormat="1" ht="12.75" x14ac:dyDescent="0.2">
      <c r="A160" s="8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</row>
    <row r="161" spans="1:24" s="13" customFormat="1" ht="12.75" x14ac:dyDescent="0.2">
      <c r="A161" s="8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</row>
    <row r="162" spans="1:24" s="13" customFormat="1" ht="12.75" x14ac:dyDescent="0.2">
      <c r="A162" s="8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</row>
    <row r="163" spans="1:24" s="13" customFormat="1" ht="12.75" x14ac:dyDescent="0.2">
      <c r="A163" s="88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</row>
    <row r="164" spans="1:24" s="13" customFormat="1" ht="12.75" x14ac:dyDescent="0.2">
      <c r="A164" s="88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</row>
    <row r="165" spans="1:24" s="13" customFormat="1" ht="12.75" x14ac:dyDescent="0.2">
      <c r="A165" s="88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</row>
    <row r="166" spans="1:24" s="13" customFormat="1" ht="12.75" x14ac:dyDescent="0.2">
      <c r="A166" s="88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</row>
    <row r="167" spans="1:24" s="13" customFormat="1" ht="12.75" x14ac:dyDescent="0.2">
      <c r="A167" s="88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</row>
    <row r="168" spans="1:24" s="13" customFormat="1" ht="12.75" x14ac:dyDescent="0.2">
      <c r="A168" s="88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</row>
    <row r="169" spans="1:24" s="13" customFormat="1" ht="12.75" x14ac:dyDescent="0.2">
      <c r="A169" s="88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</row>
    <row r="170" spans="1:24" s="13" customFormat="1" ht="12.75" x14ac:dyDescent="0.2">
      <c r="A170" s="88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</row>
    <row r="171" spans="1:24" s="13" customFormat="1" ht="12.75" x14ac:dyDescent="0.2">
      <c r="A171" s="88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</row>
    <row r="172" spans="1:24" s="13" customFormat="1" ht="12.75" x14ac:dyDescent="0.2">
      <c r="A172" s="88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</row>
    <row r="173" spans="1:24" s="13" customFormat="1" ht="12.75" x14ac:dyDescent="0.2">
      <c r="A173" s="88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</row>
    <row r="174" spans="1:24" s="13" customFormat="1" ht="12.75" x14ac:dyDescent="0.2">
      <c r="A174" s="88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</row>
    <row r="175" spans="1:24" s="13" customFormat="1" ht="12.75" x14ac:dyDescent="0.2">
      <c r="A175" s="88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</row>
    <row r="176" spans="1:24" s="13" customFormat="1" ht="12.75" x14ac:dyDescent="0.2">
      <c r="A176" s="88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</row>
    <row r="177" spans="1:24" s="13" customFormat="1" ht="12.75" x14ac:dyDescent="0.2">
      <c r="A177" s="88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</row>
    <row r="178" spans="1:24" s="13" customFormat="1" ht="12.75" x14ac:dyDescent="0.2">
      <c r="A178" s="88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</row>
    <row r="179" spans="1:24" s="13" customFormat="1" ht="12.75" x14ac:dyDescent="0.2">
      <c r="A179" s="88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</row>
    <row r="180" spans="1:24" s="13" customFormat="1" ht="12.75" x14ac:dyDescent="0.2">
      <c r="A180" s="88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</row>
    <row r="181" spans="1:24" s="13" customFormat="1" ht="12.75" x14ac:dyDescent="0.2">
      <c r="A181" s="88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</row>
    <row r="182" spans="1:24" s="13" customFormat="1" ht="12.75" x14ac:dyDescent="0.2">
      <c r="A182" s="88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</row>
    <row r="183" spans="1:24" s="13" customFormat="1" ht="12.75" x14ac:dyDescent="0.2">
      <c r="A183" s="88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</row>
    <row r="184" spans="1:24" s="13" customFormat="1" ht="12.75" x14ac:dyDescent="0.2">
      <c r="A184" s="88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</row>
    <row r="185" spans="1:24" s="13" customFormat="1" ht="12.75" x14ac:dyDescent="0.2">
      <c r="A185" s="88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</row>
    <row r="186" spans="1:24" s="13" customFormat="1" ht="12.75" x14ac:dyDescent="0.2">
      <c r="A186" s="88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</row>
    <row r="187" spans="1:24" s="13" customFormat="1" ht="12.75" x14ac:dyDescent="0.2">
      <c r="A187" s="88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</row>
    <row r="188" spans="1:24" s="13" customFormat="1" ht="12.75" x14ac:dyDescent="0.2">
      <c r="A188" s="88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</row>
    <row r="189" spans="1:24" s="13" customFormat="1" ht="12.75" x14ac:dyDescent="0.2">
      <c r="A189" s="88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</row>
    <row r="190" spans="1:24" s="13" customFormat="1" ht="12.75" x14ac:dyDescent="0.2">
      <c r="A190" s="88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</row>
    <row r="191" spans="1:24" s="13" customFormat="1" ht="12.75" x14ac:dyDescent="0.2">
      <c r="A191" s="88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</row>
    <row r="192" spans="1:24" s="13" customFormat="1" ht="12.75" x14ac:dyDescent="0.2">
      <c r="A192" s="88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</row>
    <row r="193" spans="1:24" s="13" customFormat="1" ht="12.75" x14ac:dyDescent="0.2">
      <c r="A193" s="88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</row>
    <row r="194" spans="1:24" s="13" customFormat="1" ht="12.75" x14ac:dyDescent="0.2">
      <c r="A194" s="88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</row>
    <row r="195" spans="1:24" s="13" customFormat="1" ht="12.75" x14ac:dyDescent="0.2">
      <c r="A195" s="88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</row>
    <row r="196" spans="1:24" s="13" customFormat="1" ht="12.75" x14ac:dyDescent="0.2">
      <c r="A196" s="88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</row>
    <row r="197" spans="1:24" s="13" customFormat="1" ht="12.75" x14ac:dyDescent="0.2">
      <c r="A197" s="88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</row>
    <row r="198" spans="1:24" s="13" customFormat="1" ht="12.75" x14ac:dyDescent="0.2">
      <c r="A198" s="88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</row>
    <row r="199" spans="1:24" s="13" customFormat="1" ht="12.75" x14ac:dyDescent="0.2">
      <c r="A199" s="88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</row>
    <row r="200" spans="1:24" s="13" customFormat="1" ht="12.75" x14ac:dyDescent="0.2">
      <c r="A200" s="88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</row>
    <row r="201" spans="1:24" s="13" customFormat="1" ht="12.75" x14ac:dyDescent="0.2">
      <c r="A201" s="88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</row>
    <row r="202" spans="1:24" s="13" customFormat="1" ht="12.75" x14ac:dyDescent="0.2">
      <c r="A202" s="88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</row>
    <row r="203" spans="1:24" s="13" customFormat="1" ht="12.75" x14ac:dyDescent="0.2">
      <c r="A203" s="88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</row>
    <row r="204" spans="1:24" s="13" customFormat="1" ht="12.75" x14ac:dyDescent="0.2">
      <c r="A204" s="88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</row>
    <row r="205" spans="1:24" s="13" customFormat="1" ht="12.75" x14ac:dyDescent="0.2">
      <c r="A205" s="88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</row>
    <row r="206" spans="1:24" s="13" customFormat="1" ht="12.75" x14ac:dyDescent="0.2">
      <c r="A206" s="88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</row>
    <row r="207" spans="1:24" s="13" customFormat="1" ht="12.75" x14ac:dyDescent="0.2">
      <c r="A207" s="88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</row>
    <row r="208" spans="1:24" s="13" customFormat="1" ht="12.75" x14ac:dyDescent="0.2">
      <c r="A208" s="88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</row>
    <row r="209" spans="1:24" s="13" customFormat="1" ht="12.75" x14ac:dyDescent="0.2">
      <c r="A209" s="88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</row>
    <row r="210" spans="1:24" s="13" customFormat="1" ht="12.75" x14ac:dyDescent="0.2">
      <c r="A210" s="88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</row>
    <row r="211" spans="1:24" s="13" customFormat="1" ht="12.75" x14ac:dyDescent="0.2">
      <c r="A211" s="88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</row>
    <row r="212" spans="1:24" s="13" customFormat="1" ht="12.75" x14ac:dyDescent="0.2">
      <c r="A212" s="88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</row>
    <row r="213" spans="1:24" s="13" customFormat="1" ht="12.75" x14ac:dyDescent="0.2">
      <c r="A213" s="88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</row>
    <row r="214" spans="1:24" s="13" customFormat="1" ht="12.75" x14ac:dyDescent="0.2">
      <c r="A214" s="88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</row>
    <row r="215" spans="1:24" s="13" customFormat="1" ht="12.75" x14ac:dyDescent="0.2">
      <c r="A215" s="88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</row>
    <row r="216" spans="1:24" s="13" customFormat="1" ht="12.75" x14ac:dyDescent="0.2">
      <c r="A216" s="88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</row>
    <row r="217" spans="1:24" s="13" customFormat="1" ht="12.75" x14ac:dyDescent="0.2">
      <c r="A217" s="88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</row>
    <row r="218" spans="1:24" s="13" customFormat="1" ht="12.75" x14ac:dyDescent="0.2">
      <c r="A218" s="88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</row>
    <row r="219" spans="1:24" s="13" customFormat="1" ht="12.75" x14ac:dyDescent="0.2">
      <c r="A219" s="88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</row>
    <row r="220" spans="1:24" s="13" customFormat="1" ht="12.75" x14ac:dyDescent="0.2">
      <c r="A220" s="88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</row>
    <row r="221" spans="1:24" s="13" customFormat="1" ht="12.75" x14ac:dyDescent="0.2">
      <c r="A221" s="88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</row>
    <row r="222" spans="1:24" s="13" customFormat="1" ht="12.75" x14ac:dyDescent="0.2">
      <c r="A222" s="88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</row>
    <row r="223" spans="1:24" s="13" customFormat="1" ht="12.75" x14ac:dyDescent="0.2">
      <c r="A223" s="88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</row>
    <row r="224" spans="1:24" s="13" customFormat="1" ht="12.75" x14ac:dyDescent="0.2">
      <c r="A224" s="8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</row>
    <row r="225" spans="1:24" s="13" customFormat="1" ht="12.75" x14ac:dyDescent="0.2">
      <c r="A225" s="8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</row>
    <row r="226" spans="1:24" s="13" customFormat="1" ht="12.75" x14ac:dyDescent="0.2">
      <c r="A226" s="8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</row>
    <row r="227" spans="1:24" s="13" customFormat="1" ht="12.75" x14ac:dyDescent="0.2">
      <c r="A227" s="8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</row>
    <row r="228" spans="1:24" s="13" customFormat="1" ht="12.75" x14ac:dyDescent="0.2">
      <c r="A228" s="8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</row>
    <row r="229" spans="1:24" s="13" customFormat="1" ht="12.75" x14ac:dyDescent="0.2">
      <c r="A229" s="8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</row>
    <row r="230" spans="1:24" s="13" customFormat="1" ht="12.75" x14ac:dyDescent="0.2">
      <c r="A230" s="8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</row>
    <row r="231" spans="1:24" s="13" customFormat="1" ht="12.75" x14ac:dyDescent="0.2">
      <c r="A231" s="8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</row>
    <row r="232" spans="1:24" s="13" customFormat="1" ht="12.75" x14ac:dyDescent="0.2">
      <c r="A232" s="8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</row>
    <row r="233" spans="1:24" s="13" customFormat="1" ht="12.75" x14ac:dyDescent="0.2">
      <c r="A233" s="8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</row>
    <row r="234" spans="1:24" s="13" customFormat="1" ht="12.75" x14ac:dyDescent="0.2">
      <c r="A234" s="8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</row>
    <row r="235" spans="1:24" s="13" customFormat="1" ht="12.75" x14ac:dyDescent="0.2">
      <c r="A235" s="8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</row>
    <row r="236" spans="1:24" s="13" customFormat="1" ht="12.75" x14ac:dyDescent="0.2">
      <c r="A236" s="8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</row>
    <row r="237" spans="1:24" s="13" customFormat="1" ht="12.75" x14ac:dyDescent="0.2">
      <c r="A237" s="8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</row>
    <row r="238" spans="1:24" s="13" customFormat="1" ht="12.75" x14ac:dyDescent="0.2">
      <c r="A238" s="88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</row>
    <row r="239" spans="1:24" s="13" customFormat="1" ht="12.75" x14ac:dyDescent="0.2">
      <c r="A239" s="88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</row>
    <row r="240" spans="1:24" s="13" customFormat="1" ht="12.75" x14ac:dyDescent="0.2">
      <c r="A240" s="88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</row>
    <row r="241" spans="1:24" s="13" customFormat="1" ht="12.75" x14ac:dyDescent="0.2">
      <c r="A241" s="88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</row>
    <row r="242" spans="1:24" s="13" customFormat="1" ht="12.75" x14ac:dyDescent="0.2">
      <c r="A242" s="88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</row>
    <row r="243" spans="1:24" s="13" customFormat="1" ht="12.75" x14ac:dyDescent="0.2">
      <c r="A243" s="88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</row>
    <row r="244" spans="1:24" s="13" customFormat="1" ht="12.75" x14ac:dyDescent="0.2">
      <c r="A244" s="88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</row>
    <row r="245" spans="1:24" s="13" customFormat="1" ht="12.75" x14ac:dyDescent="0.2">
      <c r="A245" s="88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</row>
    <row r="246" spans="1:24" s="13" customFormat="1" ht="12.75" x14ac:dyDescent="0.2">
      <c r="A246" s="88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</row>
    <row r="247" spans="1:24" s="13" customFormat="1" ht="12.75" x14ac:dyDescent="0.2">
      <c r="A247" s="88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</row>
    <row r="248" spans="1:24" s="13" customFormat="1" ht="12.75" x14ac:dyDescent="0.2">
      <c r="A248" s="88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</row>
    <row r="249" spans="1:24" s="13" customFormat="1" ht="12.75" x14ac:dyDescent="0.2">
      <c r="A249" s="88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</row>
    <row r="250" spans="1:24" s="13" customFormat="1" ht="12.75" x14ac:dyDescent="0.2">
      <c r="A250" s="88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</row>
    <row r="251" spans="1:24" s="13" customFormat="1" ht="12.75" x14ac:dyDescent="0.2">
      <c r="A251" s="88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</row>
    <row r="252" spans="1:24" s="13" customFormat="1" ht="12.75" x14ac:dyDescent="0.2">
      <c r="A252" s="88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</row>
    <row r="253" spans="1:24" s="13" customFormat="1" ht="12.75" x14ac:dyDescent="0.2">
      <c r="A253" s="88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</row>
    <row r="254" spans="1:24" s="13" customFormat="1" ht="12.75" x14ac:dyDescent="0.2">
      <c r="A254" s="88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</row>
    <row r="255" spans="1:24" s="13" customFormat="1" ht="12.75" x14ac:dyDescent="0.2">
      <c r="A255" s="88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</row>
    <row r="256" spans="1:24" s="13" customFormat="1" ht="12.75" x14ac:dyDescent="0.2">
      <c r="A256" s="88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</row>
    <row r="257" spans="1:24" s="13" customFormat="1" ht="12.75" x14ac:dyDescent="0.2">
      <c r="A257" s="88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</row>
    <row r="258" spans="1:24" s="13" customFormat="1" ht="12.75" x14ac:dyDescent="0.2">
      <c r="A258" s="88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</row>
    <row r="259" spans="1:24" s="13" customFormat="1" ht="12.75" x14ac:dyDescent="0.2">
      <c r="A259" s="88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</row>
    <row r="260" spans="1:24" s="13" customFormat="1" ht="12.75" x14ac:dyDescent="0.2">
      <c r="A260" s="88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</row>
    <row r="261" spans="1:24" s="13" customFormat="1" ht="12.75" x14ac:dyDescent="0.2">
      <c r="A261" s="88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</row>
    <row r="262" spans="1:24" s="13" customFormat="1" ht="12.75" x14ac:dyDescent="0.2">
      <c r="A262" s="88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</row>
    <row r="263" spans="1:24" s="13" customFormat="1" ht="12.75" x14ac:dyDescent="0.2">
      <c r="A263" s="88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</row>
    <row r="264" spans="1:24" s="13" customFormat="1" ht="12.75" x14ac:dyDescent="0.2">
      <c r="A264" s="88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</row>
    <row r="265" spans="1:24" s="13" customFormat="1" ht="12.75" x14ac:dyDescent="0.2">
      <c r="A265" s="88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</row>
    <row r="266" spans="1:24" s="13" customFormat="1" ht="12.75" x14ac:dyDescent="0.2">
      <c r="A266" s="88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</row>
    <row r="267" spans="1:24" s="13" customFormat="1" ht="12.75" x14ac:dyDescent="0.2">
      <c r="A267" s="88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</row>
    <row r="268" spans="1:24" s="13" customFormat="1" ht="12.75" x14ac:dyDescent="0.2">
      <c r="A268" s="88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</row>
    <row r="269" spans="1:24" s="13" customFormat="1" ht="12.75" x14ac:dyDescent="0.2">
      <c r="A269" s="88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</row>
    <row r="270" spans="1:24" s="13" customFormat="1" ht="12.75" x14ac:dyDescent="0.2">
      <c r="A270" s="88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</row>
    <row r="271" spans="1:24" s="13" customFormat="1" ht="12.75" x14ac:dyDescent="0.2">
      <c r="A271" s="88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</row>
    <row r="272" spans="1:24" s="13" customFormat="1" ht="12.75" x14ac:dyDescent="0.2">
      <c r="A272" s="88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</row>
    <row r="273" spans="1:24" s="13" customFormat="1" ht="12.75" x14ac:dyDescent="0.2">
      <c r="A273" s="88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</row>
    <row r="274" spans="1:24" s="13" customFormat="1" ht="12.75" x14ac:dyDescent="0.2">
      <c r="A274" s="88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</row>
    <row r="275" spans="1:24" s="13" customFormat="1" ht="12.75" x14ac:dyDescent="0.2">
      <c r="A275" s="88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</row>
    <row r="276" spans="1:24" s="13" customFormat="1" ht="12.75" x14ac:dyDescent="0.2">
      <c r="A276" s="88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</row>
    <row r="277" spans="1:24" s="13" customFormat="1" ht="12.75" x14ac:dyDescent="0.2">
      <c r="A277" s="88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</row>
    <row r="278" spans="1:24" s="13" customFormat="1" ht="12.75" x14ac:dyDescent="0.2">
      <c r="A278" s="88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</row>
    <row r="279" spans="1:24" s="13" customFormat="1" ht="12.75" x14ac:dyDescent="0.2">
      <c r="A279" s="88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</row>
    <row r="280" spans="1:24" s="13" customFormat="1" ht="12.75" x14ac:dyDescent="0.2">
      <c r="A280" s="88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</row>
    <row r="281" spans="1:24" s="13" customFormat="1" ht="12.75" x14ac:dyDescent="0.2">
      <c r="A281" s="88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</row>
    <row r="282" spans="1:24" s="13" customFormat="1" ht="12.75" x14ac:dyDescent="0.2">
      <c r="A282" s="88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</row>
    <row r="283" spans="1:24" s="13" customFormat="1" ht="12.75" x14ac:dyDescent="0.2">
      <c r="A283" s="88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</row>
    <row r="284" spans="1:24" s="13" customFormat="1" ht="12.75" x14ac:dyDescent="0.2">
      <c r="A284" s="88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</row>
    <row r="285" spans="1:24" s="13" customFormat="1" ht="12.75" x14ac:dyDescent="0.2">
      <c r="A285" s="88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</row>
    <row r="286" spans="1:24" s="13" customFormat="1" ht="12.75" x14ac:dyDescent="0.2">
      <c r="A286" s="88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</row>
    <row r="287" spans="1:24" s="13" customFormat="1" ht="12.75" x14ac:dyDescent="0.2">
      <c r="A287" s="88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</row>
    <row r="288" spans="1:24" s="13" customFormat="1" ht="12.75" x14ac:dyDescent="0.2">
      <c r="A288" s="88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</row>
    <row r="289" spans="1:24" s="13" customFormat="1" ht="12.75" x14ac:dyDescent="0.2">
      <c r="A289" s="88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</row>
    <row r="290" spans="1:24" s="13" customFormat="1" ht="12.75" x14ac:dyDescent="0.2">
      <c r="A290" s="88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</row>
    <row r="291" spans="1:24" s="13" customFormat="1" ht="12.75" x14ac:dyDescent="0.2">
      <c r="A291" s="88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</row>
    <row r="292" spans="1:24" s="13" customFormat="1" ht="12.75" x14ac:dyDescent="0.2">
      <c r="A292" s="88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</row>
    <row r="293" spans="1:24" s="13" customFormat="1" ht="12.75" x14ac:dyDescent="0.2">
      <c r="A293" s="88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</row>
    <row r="294" spans="1:24" s="13" customFormat="1" ht="12.75" x14ac:dyDescent="0.2">
      <c r="A294" s="88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</row>
    <row r="295" spans="1:24" s="13" customFormat="1" ht="12.75" x14ac:dyDescent="0.2">
      <c r="A295" s="88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</row>
    <row r="296" spans="1:24" s="13" customFormat="1" ht="12.75" x14ac:dyDescent="0.2">
      <c r="A296" s="88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</row>
    <row r="297" spans="1:24" s="13" customFormat="1" ht="12.75" x14ac:dyDescent="0.2">
      <c r="A297" s="88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</row>
    <row r="298" spans="1:24" s="13" customFormat="1" ht="12.75" x14ac:dyDescent="0.2">
      <c r="A298" s="88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</row>
    <row r="299" spans="1:24" s="13" customFormat="1" ht="12.75" x14ac:dyDescent="0.2">
      <c r="A299" s="88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</row>
    <row r="300" spans="1:24" s="13" customFormat="1" ht="12.75" x14ac:dyDescent="0.2">
      <c r="A300" s="88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</row>
    <row r="301" spans="1:24" s="13" customFormat="1" ht="12.75" x14ac:dyDescent="0.2">
      <c r="A301" s="88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</row>
    <row r="302" spans="1:24" s="13" customFormat="1" ht="12.75" x14ac:dyDescent="0.2">
      <c r="A302" s="88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</row>
    <row r="303" spans="1:24" s="13" customFormat="1" ht="12.75" x14ac:dyDescent="0.2">
      <c r="A303" s="88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</row>
    <row r="304" spans="1:24" s="13" customFormat="1" ht="12.75" x14ac:dyDescent="0.2">
      <c r="A304" s="88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</row>
    <row r="305" spans="1:24" s="13" customFormat="1" ht="12.75" x14ac:dyDescent="0.2">
      <c r="A305" s="88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</row>
    <row r="306" spans="1:24" s="13" customFormat="1" ht="12.75" x14ac:dyDescent="0.2">
      <c r="A306" s="88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</row>
    <row r="307" spans="1:24" s="13" customFormat="1" ht="12.75" x14ac:dyDescent="0.2">
      <c r="A307" s="88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</row>
    <row r="308" spans="1:24" s="13" customFormat="1" ht="12.75" x14ac:dyDescent="0.2">
      <c r="A308" s="88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</row>
    <row r="309" spans="1:24" s="13" customFormat="1" ht="12.75" x14ac:dyDescent="0.2">
      <c r="A309" s="88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</row>
    <row r="310" spans="1:24" s="13" customFormat="1" ht="12.75" x14ac:dyDescent="0.2">
      <c r="A310" s="88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</row>
    <row r="311" spans="1:24" s="13" customFormat="1" ht="12.75" x14ac:dyDescent="0.2">
      <c r="A311" s="88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</row>
    <row r="312" spans="1:24" s="13" customFormat="1" ht="12.75" x14ac:dyDescent="0.2">
      <c r="A312" s="88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</row>
    <row r="313" spans="1:24" s="13" customFormat="1" ht="12.75" x14ac:dyDescent="0.2">
      <c r="A313" s="88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</row>
    <row r="314" spans="1:24" s="13" customFormat="1" ht="12.75" x14ac:dyDescent="0.2">
      <c r="A314" s="88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</row>
    <row r="315" spans="1:24" s="13" customFormat="1" ht="12.75" x14ac:dyDescent="0.2">
      <c r="A315" s="88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</row>
    <row r="316" spans="1:24" s="13" customFormat="1" ht="12.75" x14ac:dyDescent="0.2">
      <c r="A316" s="88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</row>
    <row r="317" spans="1:24" s="13" customFormat="1" ht="12.75" x14ac:dyDescent="0.2">
      <c r="A317" s="88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</row>
    <row r="318" spans="1:24" s="13" customFormat="1" ht="12.75" x14ac:dyDescent="0.2">
      <c r="A318" s="88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</row>
    <row r="319" spans="1:24" s="13" customFormat="1" ht="12.75" x14ac:dyDescent="0.2">
      <c r="A319" s="88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</row>
    <row r="320" spans="1:24" s="13" customFormat="1" ht="12.75" x14ac:dyDescent="0.2">
      <c r="A320" s="88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</row>
    <row r="321" spans="1:24" s="13" customFormat="1" ht="12.75" x14ac:dyDescent="0.2">
      <c r="A321" s="88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</row>
    <row r="322" spans="1:24" s="13" customFormat="1" ht="12.75" x14ac:dyDescent="0.2">
      <c r="A322" s="88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</row>
    <row r="323" spans="1:24" s="13" customFormat="1" ht="12.75" x14ac:dyDescent="0.2">
      <c r="A323" s="88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</row>
    <row r="324" spans="1:24" s="13" customFormat="1" ht="12.75" x14ac:dyDescent="0.2">
      <c r="A324" s="88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</row>
    <row r="325" spans="1:24" s="13" customFormat="1" ht="12.75" x14ac:dyDescent="0.2">
      <c r="A325" s="88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</row>
    <row r="326" spans="1:24" s="13" customFormat="1" ht="12.75" x14ac:dyDescent="0.2">
      <c r="A326" s="88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</row>
    <row r="327" spans="1:24" s="13" customFormat="1" ht="12.75" x14ac:dyDescent="0.2">
      <c r="A327" s="88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</row>
    <row r="328" spans="1:24" s="13" customFormat="1" ht="12.75" x14ac:dyDescent="0.2">
      <c r="A328" s="88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</row>
    <row r="329" spans="1:24" s="13" customFormat="1" ht="12.75" x14ac:dyDescent="0.2">
      <c r="A329" s="88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</row>
    <row r="330" spans="1:24" s="13" customFormat="1" ht="12.75" x14ac:dyDescent="0.2">
      <c r="A330" s="88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</row>
    <row r="331" spans="1:24" s="13" customFormat="1" ht="12.75" x14ac:dyDescent="0.2">
      <c r="A331" s="88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</row>
    <row r="332" spans="1:24" s="13" customFormat="1" ht="12.75" x14ac:dyDescent="0.2">
      <c r="A332" s="88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</row>
    <row r="333" spans="1:24" s="13" customFormat="1" ht="12.75" x14ac:dyDescent="0.2">
      <c r="A333" s="88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</row>
    <row r="334" spans="1:24" s="13" customFormat="1" ht="12.75" x14ac:dyDescent="0.2">
      <c r="A334" s="88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</row>
    <row r="335" spans="1:24" s="13" customFormat="1" ht="12.75" x14ac:dyDescent="0.2">
      <c r="A335" s="88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</row>
    <row r="336" spans="1:24" s="13" customFormat="1" ht="12.75" x14ac:dyDescent="0.2">
      <c r="A336" s="88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</row>
    <row r="337" spans="1:24" s="13" customFormat="1" ht="12.75" x14ac:dyDescent="0.2">
      <c r="A337" s="88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</row>
    <row r="338" spans="1:24" s="13" customFormat="1" ht="12.75" x14ac:dyDescent="0.2">
      <c r="A338" s="88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</row>
    <row r="339" spans="1:24" s="13" customFormat="1" ht="12.75" x14ac:dyDescent="0.2">
      <c r="A339" s="88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</row>
    <row r="340" spans="1:24" s="13" customFormat="1" ht="12.75" x14ac:dyDescent="0.2">
      <c r="A340" s="88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</row>
    <row r="341" spans="1:24" s="13" customFormat="1" ht="12.75" x14ac:dyDescent="0.2">
      <c r="A341" s="88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</row>
    <row r="342" spans="1:24" s="13" customFormat="1" ht="12.75" x14ac:dyDescent="0.2">
      <c r="A342" s="88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</row>
    <row r="343" spans="1:24" s="13" customFormat="1" ht="12.75" x14ac:dyDescent="0.2">
      <c r="A343" s="88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</row>
    <row r="344" spans="1:24" s="13" customFormat="1" ht="12.75" x14ac:dyDescent="0.2">
      <c r="A344" s="88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</row>
    <row r="345" spans="1:24" s="13" customFormat="1" ht="12.75" x14ac:dyDescent="0.2">
      <c r="A345" s="88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</row>
    <row r="346" spans="1:24" s="13" customFormat="1" ht="12.75" x14ac:dyDescent="0.2">
      <c r="A346" s="88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</row>
    <row r="347" spans="1:24" s="13" customFormat="1" ht="12.75" x14ac:dyDescent="0.2">
      <c r="A347" s="88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</row>
    <row r="348" spans="1:24" s="13" customFormat="1" ht="12.75" x14ac:dyDescent="0.2">
      <c r="A348" s="88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</row>
    <row r="349" spans="1:24" s="13" customFormat="1" ht="12.75" x14ac:dyDescent="0.2">
      <c r="A349" s="88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</row>
    <row r="350" spans="1:24" s="13" customFormat="1" ht="12.75" x14ac:dyDescent="0.2">
      <c r="A350" s="88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</row>
    <row r="351" spans="1:24" s="13" customFormat="1" ht="12.75" x14ac:dyDescent="0.2">
      <c r="A351" s="88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</row>
    <row r="352" spans="1:24" s="13" customFormat="1" ht="12.75" x14ac:dyDescent="0.2">
      <c r="A352" s="88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</row>
    <row r="353" spans="1:24" s="13" customFormat="1" ht="12.75" x14ac:dyDescent="0.2">
      <c r="A353" s="88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</row>
    <row r="354" spans="1:24" s="13" customFormat="1" ht="12.75" x14ac:dyDescent="0.2">
      <c r="A354" s="88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</row>
    <row r="355" spans="1:24" s="13" customFormat="1" ht="12.75" x14ac:dyDescent="0.2">
      <c r="A355" s="88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</row>
    <row r="356" spans="1:24" ht="12.75" x14ac:dyDescent="0.2">
      <c r="A356" s="76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4"/>
      <c r="S356" s="14"/>
      <c r="T356" s="14"/>
      <c r="U356" s="14"/>
      <c r="V356" s="14"/>
      <c r="W356" s="14"/>
      <c r="X356" s="14"/>
    </row>
    <row r="357" spans="1:24" ht="12.75" x14ac:dyDescent="0.2">
      <c r="A357" s="76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4"/>
      <c r="S357" s="14"/>
      <c r="T357" s="14"/>
      <c r="U357" s="14"/>
      <c r="V357" s="14"/>
      <c r="W357" s="14"/>
      <c r="X357" s="14"/>
    </row>
    <row r="358" spans="1:24" ht="12.75" x14ac:dyDescent="0.2">
      <c r="A358" s="76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4"/>
      <c r="S358" s="14"/>
      <c r="T358" s="14"/>
      <c r="U358" s="14"/>
      <c r="V358" s="14"/>
      <c r="W358" s="14"/>
      <c r="X358" s="14"/>
    </row>
    <row r="359" spans="1:24" ht="12.75" x14ac:dyDescent="0.2">
      <c r="A359" s="76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4"/>
      <c r="S359" s="14"/>
      <c r="T359" s="14"/>
      <c r="U359" s="14"/>
      <c r="V359" s="14"/>
      <c r="W359" s="14"/>
      <c r="X359" s="14"/>
    </row>
    <row r="360" spans="1:24" ht="12.75" x14ac:dyDescent="0.2">
      <c r="A360" s="76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4"/>
      <c r="S360" s="14"/>
      <c r="T360" s="14"/>
      <c r="U360" s="14"/>
      <c r="V360" s="14"/>
      <c r="W360" s="14"/>
      <c r="X360" s="14"/>
    </row>
    <row r="361" spans="1:24" ht="12.75" x14ac:dyDescent="0.2">
      <c r="A361" s="76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4"/>
      <c r="S361" s="14"/>
      <c r="T361" s="14"/>
      <c r="U361" s="14"/>
      <c r="V361" s="14"/>
      <c r="W361" s="14"/>
      <c r="X361" s="14"/>
    </row>
    <row r="362" spans="1:24" ht="12.75" x14ac:dyDescent="0.2">
      <c r="A362" s="76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4"/>
      <c r="S362" s="14"/>
      <c r="T362" s="14"/>
      <c r="U362" s="14"/>
      <c r="V362" s="14"/>
      <c r="W362" s="14"/>
      <c r="X362" s="14"/>
    </row>
    <row r="363" spans="1:24" ht="12.75" x14ac:dyDescent="0.2">
      <c r="A363" s="76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4"/>
      <c r="S363" s="14"/>
      <c r="T363" s="14"/>
      <c r="U363" s="14"/>
      <c r="V363" s="14"/>
      <c r="W363" s="14"/>
      <c r="X363" s="14"/>
    </row>
    <row r="364" spans="1:24" ht="12.75" x14ac:dyDescent="0.2">
      <c r="A364" s="76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4"/>
      <c r="S364" s="14"/>
      <c r="T364" s="14"/>
      <c r="U364" s="14"/>
      <c r="V364" s="14"/>
      <c r="W364" s="14"/>
      <c r="X364" s="14"/>
    </row>
    <row r="365" spans="1:24" ht="12.75" x14ac:dyDescent="0.2">
      <c r="A365" s="76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4"/>
      <c r="S365" s="14"/>
      <c r="T365" s="14"/>
      <c r="U365" s="14"/>
      <c r="V365" s="14"/>
      <c r="W365" s="14"/>
      <c r="X365" s="14"/>
    </row>
    <row r="366" spans="1:24" ht="12.75" x14ac:dyDescent="0.2">
      <c r="A366" s="76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4"/>
      <c r="S366" s="14"/>
      <c r="T366" s="14"/>
      <c r="U366" s="14"/>
      <c r="V366" s="14"/>
      <c r="W366" s="14"/>
      <c r="X366" s="14"/>
    </row>
    <row r="367" spans="1:24" ht="12.75" x14ac:dyDescent="0.2">
      <c r="A367" s="76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4"/>
      <c r="S367" s="14"/>
      <c r="T367" s="14"/>
      <c r="U367" s="14"/>
      <c r="V367" s="14"/>
      <c r="W367" s="14"/>
      <c r="X367" s="14"/>
    </row>
    <row r="368" spans="1:24" ht="12.75" x14ac:dyDescent="0.2">
      <c r="A368" s="76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4"/>
      <c r="S368" s="14"/>
      <c r="T368" s="14"/>
      <c r="U368" s="14"/>
      <c r="V368" s="14"/>
      <c r="W368" s="14"/>
      <c r="X368" s="14"/>
    </row>
    <row r="369" spans="1:24" ht="12.75" x14ac:dyDescent="0.2">
      <c r="A369" s="76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4"/>
      <c r="S369" s="14"/>
      <c r="T369" s="14"/>
      <c r="U369" s="14"/>
      <c r="V369" s="14"/>
      <c r="W369" s="14"/>
      <c r="X369" s="14"/>
    </row>
    <row r="370" spans="1:24" ht="12.75" x14ac:dyDescent="0.2">
      <c r="A370" s="76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4"/>
      <c r="S370" s="14"/>
      <c r="T370" s="14"/>
      <c r="U370" s="14"/>
      <c r="V370" s="14"/>
      <c r="W370" s="14"/>
      <c r="X370" s="14"/>
    </row>
    <row r="371" spans="1:24" ht="12.75" x14ac:dyDescent="0.2">
      <c r="A371" s="76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4"/>
      <c r="S371" s="14"/>
      <c r="T371" s="14"/>
      <c r="U371" s="14"/>
      <c r="V371" s="14"/>
      <c r="W371" s="14"/>
      <c r="X371" s="14"/>
    </row>
    <row r="372" spans="1:24" ht="12.75" x14ac:dyDescent="0.2">
      <c r="A372" s="76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4"/>
      <c r="S372" s="14"/>
      <c r="T372" s="14"/>
      <c r="U372" s="14"/>
      <c r="V372" s="14"/>
      <c r="W372" s="14"/>
      <c r="X372" s="14"/>
    </row>
    <row r="373" spans="1:24" ht="12.75" x14ac:dyDescent="0.2">
      <c r="A373" s="76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4"/>
      <c r="S373" s="14"/>
      <c r="T373" s="14"/>
      <c r="U373" s="14"/>
      <c r="V373" s="14"/>
      <c r="W373" s="14"/>
      <c r="X373" s="14"/>
    </row>
    <row r="374" spans="1:24" ht="12.75" x14ac:dyDescent="0.2">
      <c r="A374" s="76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4"/>
      <c r="S374" s="14"/>
      <c r="T374" s="14"/>
      <c r="U374" s="14"/>
      <c r="V374" s="14"/>
      <c r="W374" s="14"/>
      <c r="X374" s="14"/>
    </row>
    <row r="375" spans="1:24" ht="12.75" x14ac:dyDescent="0.2">
      <c r="A375" s="76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4"/>
      <c r="S375" s="14"/>
      <c r="T375" s="14"/>
      <c r="U375" s="14"/>
      <c r="V375" s="14"/>
      <c r="W375" s="14"/>
      <c r="X375" s="14"/>
    </row>
    <row r="376" spans="1:24" ht="12.75" x14ac:dyDescent="0.2">
      <c r="A376" s="76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4"/>
      <c r="S376" s="14"/>
      <c r="T376" s="14"/>
      <c r="U376" s="14"/>
      <c r="V376" s="14"/>
      <c r="W376" s="14"/>
      <c r="X376" s="14"/>
    </row>
    <row r="377" spans="1:24" ht="12.75" x14ac:dyDescent="0.2">
      <c r="A377" s="76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4"/>
      <c r="S377" s="14"/>
      <c r="T377" s="14"/>
      <c r="U377" s="14"/>
      <c r="V377" s="14"/>
      <c r="W377" s="14"/>
      <c r="X377" s="14"/>
    </row>
    <row r="378" spans="1:24" ht="12.75" x14ac:dyDescent="0.2">
      <c r="A378" s="76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4"/>
      <c r="S378" s="14"/>
      <c r="T378" s="14"/>
      <c r="U378" s="14"/>
      <c r="V378" s="14"/>
      <c r="W378" s="14"/>
      <c r="X378" s="14"/>
    </row>
    <row r="379" spans="1:24" ht="12.75" x14ac:dyDescent="0.2">
      <c r="A379" s="76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4"/>
      <c r="S379" s="14"/>
      <c r="T379" s="14"/>
      <c r="U379" s="14"/>
      <c r="V379" s="14"/>
      <c r="W379" s="14"/>
      <c r="X379" s="14"/>
    </row>
    <row r="380" spans="1:24" ht="12.75" x14ac:dyDescent="0.2">
      <c r="A380" s="76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4"/>
      <c r="S380" s="14"/>
      <c r="T380" s="14"/>
      <c r="U380" s="14"/>
      <c r="V380" s="14"/>
      <c r="W380" s="14"/>
      <c r="X380" s="14"/>
    </row>
    <row r="381" spans="1:24" ht="12.75" x14ac:dyDescent="0.2">
      <c r="A381" s="76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4"/>
      <c r="S381" s="14"/>
      <c r="T381" s="14"/>
      <c r="U381" s="14"/>
      <c r="V381" s="14"/>
      <c r="W381" s="14"/>
      <c r="X381" s="14"/>
    </row>
    <row r="382" spans="1:24" ht="12.75" x14ac:dyDescent="0.2">
      <c r="A382" s="76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4"/>
      <c r="S382" s="14"/>
      <c r="T382" s="14"/>
      <c r="U382" s="14"/>
      <c r="V382" s="14"/>
      <c r="W382" s="14"/>
      <c r="X382" s="14"/>
    </row>
    <row r="383" spans="1:24" ht="12.75" x14ac:dyDescent="0.2">
      <c r="A383" s="76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4"/>
      <c r="S383" s="14"/>
      <c r="T383" s="14"/>
      <c r="U383" s="14"/>
      <c r="V383" s="14"/>
      <c r="W383" s="14"/>
      <c r="X383" s="14"/>
    </row>
    <row r="384" spans="1:24" ht="12.75" x14ac:dyDescent="0.2">
      <c r="A384" s="76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4"/>
      <c r="S384" s="14"/>
      <c r="T384" s="14"/>
      <c r="U384" s="14"/>
      <c r="V384" s="14"/>
      <c r="W384" s="14"/>
      <c r="X384" s="14"/>
    </row>
    <row r="385" spans="1:24" ht="12.75" x14ac:dyDescent="0.2">
      <c r="A385" s="76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4"/>
      <c r="S385" s="14"/>
      <c r="T385" s="14"/>
      <c r="U385" s="14"/>
      <c r="V385" s="14"/>
      <c r="W385" s="14"/>
      <c r="X385" s="14"/>
    </row>
    <row r="386" spans="1:24" ht="12.75" x14ac:dyDescent="0.2">
      <c r="A386" s="76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4"/>
      <c r="S386" s="14"/>
      <c r="T386" s="14"/>
      <c r="U386" s="14"/>
      <c r="V386" s="14"/>
      <c r="W386" s="14"/>
      <c r="X386" s="14"/>
    </row>
    <row r="387" spans="1:24" ht="12.75" x14ac:dyDescent="0.2">
      <c r="A387" s="76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4"/>
      <c r="S387" s="14"/>
      <c r="T387" s="14"/>
      <c r="U387" s="14"/>
      <c r="V387" s="14"/>
      <c r="W387" s="14"/>
      <c r="X387" s="14"/>
    </row>
    <row r="388" spans="1:24" ht="12.75" x14ac:dyDescent="0.2">
      <c r="A388" s="76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4"/>
      <c r="S388" s="14"/>
      <c r="T388" s="14"/>
      <c r="U388" s="14"/>
      <c r="V388" s="14"/>
      <c r="W388" s="14"/>
      <c r="X388" s="14"/>
    </row>
    <row r="389" spans="1:24" ht="12.75" x14ac:dyDescent="0.2">
      <c r="A389" s="76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4"/>
      <c r="S389" s="14"/>
      <c r="T389" s="14"/>
      <c r="U389" s="14"/>
      <c r="V389" s="14"/>
      <c r="W389" s="14"/>
      <c r="X389" s="14"/>
    </row>
    <row r="390" spans="1:24" ht="12.75" x14ac:dyDescent="0.2">
      <c r="A390" s="76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4"/>
      <c r="S390" s="14"/>
      <c r="T390" s="14"/>
      <c r="U390" s="14"/>
      <c r="V390" s="14"/>
      <c r="W390" s="14"/>
      <c r="X390" s="14"/>
    </row>
    <row r="391" spans="1:24" ht="12.75" x14ac:dyDescent="0.2">
      <c r="A391" s="76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4"/>
      <c r="S391" s="14"/>
      <c r="T391" s="14"/>
      <c r="U391" s="14"/>
      <c r="V391" s="14"/>
      <c r="W391" s="14"/>
      <c r="X391" s="14"/>
    </row>
    <row r="392" spans="1:24" ht="12.75" x14ac:dyDescent="0.2">
      <c r="A392" s="76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4"/>
      <c r="S392" s="14"/>
      <c r="T392" s="14"/>
      <c r="U392" s="14"/>
      <c r="V392" s="14"/>
      <c r="W392" s="14"/>
      <c r="X392" s="14"/>
    </row>
    <row r="393" spans="1:24" ht="12.75" x14ac:dyDescent="0.2">
      <c r="A393" s="76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4"/>
      <c r="S393" s="14"/>
      <c r="T393" s="14"/>
      <c r="U393" s="14"/>
      <c r="V393" s="14"/>
      <c r="W393" s="14"/>
      <c r="X393" s="14"/>
    </row>
    <row r="394" spans="1:24" ht="12.75" x14ac:dyDescent="0.2">
      <c r="A394" s="76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4"/>
      <c r="S394" s="14"/>
      <c r="T394" s="14"/>
      <c r="U394" s="14"/>
      <c r="V394" s="14"/>
      <c r="W394" s="14"/>
      <c r="X394" s="14"/>
    </row>
    <row r="395" spans="1:24" ht="12.75" x14ac:dyDescent="0.2">
      <c r="A395" s="76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4"/>
      <c r="S395" s="14"/>
      <c r="T395" s="14"/>
      <c r="U395" s="14"/>
      <c r="V395" s="14"/>
      <c r="W395" s="14"/>
      <c r="X395" s="14"/>
    </row>
    <row r="396" spans="1:24" ht="12.75" x14ac:dyDescent="0.2">
      <c r="A396" s="76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4"/>
      <c r="S396" s="14"/>
      <c r="T396" s="14"/>
      <c r="U396" s="14"/>
      <c r="V396" s="14"/>
      <c r="W396" s="14"/>
      <c r="X396" s="14"/>
    </row>
    <row r="397" spans="1:24" ht="12.75" x14ac:dyDescent="0.2">
      <c r="A397" s="76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4"/>
      <c r="S397" s="14"/>
      <c r="T397" s="14"/>
      <c r="U397" s="14"/>
      <c r="V397" s="14"/>
      <c r="W397" s="14"/>
      <c r="X397" s="14"/>
    </row>
    <row r="398" spans="1:24" ht="12.75" x14ac:dyDescent="0.2">
      <c r="A398" s="76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4"/>
      <c r="S398" s="14"/>
      <c r="T398" s="14"/>
      <c r="U398" s="14"/>
      <c r="V398" s="14"/>
      <c r="W398" s="14"/>
      <c r="X398" s="14"/>
    </row>
    <row r="399" spans="1:24" ht="12.75" x14ac:dyDescent="0.2">
      <c r="A399" s="76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4"/>
      <c r="S399" s="14"/>
      <c r="T399" s="14"/>
      <c r="U399" s="14"/>
      <c r="V399" s="14"/>
      <c r="W399" s="14"/>
      <c r="X399" s="14"/>
    </row>
    <row r="400" spans="1:24" ht="12.75" x14ac:dyDescent="0.2">
      <c r="A400" s="76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4"/>
      <c r="S400" s="14"/>
      <c r="T400" s="14"/>
      <c r="U400" s="14"/>
      <c r="V400" s="14"/>
      <c r="W400" s="14"/>
      <c r="X400" s="14"/>
    </row>
    <row r="401" spans="1:24" ht="12.75" x14ac:dyDescent="0.2">
      <c r="A401" s="76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4"/>
      <c r="S401" s="14"/>
      <c r="T401" s="14"/>
      <c r="U401" s="14"/>
      <c r="V401" s="14"/>
      <c r="W401" s="14"/>
      <c r="X401" s="14"/>
    </row>
    <row r="402" spans="1:24" ht="12.75" x14ac:dyDescent="0.2">
      <c r="A402" s="76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4"/>
      <c r="S402" s="14"/>
      <c r="T402" s="14"/>
      <c r="U402" s="14"/>
      <c r="V402" s="14"/>
      <c r="W402" s="14"/>
      <c r="X402" s="14"/>
    </row>
    <row r="403" spans="1:24" ht="12.75" x14ac:dyDescent="0.2">
      <c r="A403" s="76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4"/>
      <c r="S403" s="14"/>
      <c r="T403" s="14"/>
      <c r="U403" s="14"/>
      <c r="V403" s="14"/>
      <c r="W403" s="14"/>
      <c r="X403" s="14"/>
    </row>
    <row r="404" spans="1:24" ht="12.75" x14ac:dyDescent="0.2">
      <c r="A404" s="76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4"/>
      <c r="S404" s="14"/>
      <c r="T404" s="14"/>
      <c r="U404" s="14"/>
      <c r="V404" s="14"/>
      <c r="W404" s="14"/>
      <c r="X404" s="14"/>
    </row>
    <row r="405" spans="1:24" ht="12.75" x14ac:dyDescent="0.2">
      <c r="A405" s="76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4"/>
      <c r="S405" s="14"/>
      <c r="T405" s="14"/>
      <c r="U405" s="14"/>
      <c r="V405" s="14"/>
      <c r="W405" s="14"/>
      <c r="X405" s="14"/>
    </row>
    <row r="406" spans="1:24" ht="12.75" x14ac:dyDescent="0.2">
      <c r="A406" s="76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4"/>
      <c r="S406" s="14"/>
      <c r="T406" s="14"/>
      <c r="U406" s="14"/>
      <c r="V406" s="14"/>
      <c r="W406" s="14"/>
      <c r="X406" s="14"/>
    </row>
    <row r="407" spans="1:24" ht="12.75" x14ac:dyDescent="0.2">
      <c r="A407" s="76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4"/>
      <c r="S407" s="14"/>
      <c r="T407" s="14"/>
      <c r="U407" s="14"/>
      <c r="V407" s="14"/>
      <c r="W407" s="14"/>
      <c r="X407" s="14"/>
    </row>
    <row r="408" spans="1:24" ht="12.75" x14ac:dyDescent="0.2">
      <c r="A408" s="76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4"/>
      <c r="S408" s="14"/>
      <c r="T408" s="14"/>
      <c r="U408" s="14"/>
      <c r="V408" s="14"/>
      <c r="W408" s="14"/>
      <c r="X408" s="14"/>
    </row>
    <row r="409" spans="1:24" ht="12.75" x14ac:dyDescent="0.2">
      <c r="A409" s="76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4"/>
      <c r="S409" s="14"/>
      <c r="T409" s="14"/>
      <c r="U409" s="14"/>
      <c r="V409" s="14"/>
      <c r="W409" s="14"/>
      <c r="X409" s="14"/>
    </row>
    <row r="410" spans="1:24" ht="12.75" x14ac:dyDescent="0.2">
      <c r="A410" s="76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4"/>
      <c r="S410" s="14"/>
      <c r="T410" s="14"/>
      <c r="U410" s="14"/>
      <c r="V410" s="14"/>
      <c r="W410" s="14"/>
      <c r="X410" s="14"/>
    </row>
    <row r="411" spans="1:24" ht="12.75" x14ac:dyDescent="0.2">
      <c r="A411" s="76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4"/>
      <c r="S411" s="14"/>
      <c r="T411" s="14"/>
      <c r="U411" s="14"/>
      <c r="V411" s="14"/>
      <c r="W411" s="14"/>
      <c r="X411" s="14"/>
    </row>
    <row r="412" spans="1:24" ht="12.75" x14ac:dyDescent="0.2">
      <c r="A412" s="76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4"/>
      <c r="S412" s="14"/>
      <c r="T412" s="14"/>
      <c r="U412" s="14"/>
      <c r="V412" s="14"/>
      <c r="W412" s="14"/>
      <c r="X412" s="14"/>
    </row>
    <row r="413" spans="1:24" ht="12.75" x14ac:dyDescent="0.2">
      <c r="A413" s="76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4"/>
      <c r="S413" s="14"/>
      <c r="T413" s="14"/>
      <c r="U413" s="14"/>
      <c r="V413" s="14"/>
      <c r="W413" s="14"/>
      <c r="X413" s="14"/>
    </row>
    <row r="414" spans="1:24" ht="12.75" x14ac:dyDescent="0.2">
      <c r="A414" s="76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4"/>
      <c r="S414" s="14"/>
      <c r="T414" s="14"/>
      <c r="U414" s="14"/>
      <c r="V414" s="14"/>
      <c r="W414" s="14"/>
      <c r="X414" s="14"/>
    </row>
    <row r="415" spans="1:24" ht="12.75" x14ac:dyDescent="0.2">
      <c r="A415" s="76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4"/>
      <c r="S415" s="14"/>
      <c r="T415" s="14"/>
      <c r="U415" s="14"/>
      <c r="V415" s="14"/>
      <c r="W415" s="14"/>
      <c r="X415" s="14"/>
    </row>
    <row r="416" spans="1:24" ht="12.75" x14ac:dyDescent="0.2">
      <c r="A416" s="76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4"/>
      <c r="S416" s="14"/>
      <c r="T416" s="14"/>
      <c r="U416" s="14"/>
      <c r="V416" s="14"/>
      <c r="W416" s="14"/>
      <c r="X416" s="14"/>
    </row>
    <row r="417" spans="1:24" ht="12.75" x14ac:dyDescent="0.2">
      <c r="A417" s="76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4"/>
      <c r="S417" s="14"/>
      <c r="T417" s="14"/>
      <c r="U417" s="14"/>
      <c r="V417" s="14"/>
      <c r="W417" s="14"/>
      <c r="X417" s="14"/>
    </row>
    <row r="418" spans="1:24" ht="12.75" x14ac:dyDescent="0.2">
      <c r="A418" s="76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4"/>
      <c r="S418" s="14"/>
      <c r="T418" s="14"/>
      <c r="U418" s="14"/>
      <c r="V418" s="14"/>
      <c r="W418" s="14"/>
      <c r="X418" s="14"/>
    </row>
    <row r="419" spans="1:24" ht="12.75" x14ac:dyDescent="0.2">
      <c r="A419" s="76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4"/>
      <c r="S419" s="14"/>
      <c r="T419" s="14"/>
      <c r="U419" s="14"/>
      <c r="V419" s="14"/>
      <c r="W419" s="14"/>
      <c r="X419" s="14"/>
    </row>
    <row r="420" spans="1:24" ht="12.75" x14ac:dyDescent="0.2">
      <c r="A420" s="76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4"/>
      <c r="S420" s="14"/>
      <c r="T420" s="14"/>
      <c r="U420" s="14"/>
      <c r="V420" s="14"/>
      <c r="W420" s="14"/>
      <c r="X420" s="14"/>
    </row>
    <row r="421" spans="1:24" ht="12.75" x14ac:dyDescent="0.2">
      <c r="A421" s="76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4"/>
      <c r="S421" s="14"/>
      <c r="T421" s="14"/>
      <c r="U421" s="14"/>
      <c r="V421" s="14"/>
      <c r="W421" s="14"/>
      <c r="X421" s="14"/>
    </row>
    <row r="422" spans="1:24" ht="12.75" x14ac:dyDescent="0.2">
      <c r="A422" s="76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4"/>
      <c r="S422" s="14"/>
      <c r="T422" s="14"/>
      <c r="U422" s="14"/>
      <c r="V422" s="14"/>
      <c r="W422" s="14"/>
      <c r="X422" s="14"/>
    </row>
    <row r="423" spans="1:24" ht="12.75" x14ac:dyDescent="0.2">
      <c r="A423" s="76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4"/>
      <c r="S423" s="14"/>
      <c r="T423" s="14"/>
      <c r="U423" s="14"/>
      <c r="V423" s="14"/>
      <c r="W423" s="14"/>
      <c r="X423" s="14"/>
    </row>
    <row r="424" spans="1:24" ht="12.75" x14ac:dyDescent="0.2">
      <c r="A424" s="76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4"/>
      <c r="S424" s="14"/>
      <c r="T424" s="14"/>
      <c r="U424" s="14"/>
      <c r="V424" s="14"/>
      <c r="W424" s="14"/>
      <c r="X424" s="14"/>
    </row>
    <row r="425" spans="1:24" ht="12.75" x14ac:dyDescent="0.2">
      <c r="A425" s="76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4"/>
      <c r="S425" s="14"/>
      <c r="T425" s="14"/>
      <c r="U425" s="14"/>
      <c r="V425" s="14"/>
      <c r="W425" s="14"/>
      <c r="X425" s="14"/>
    </row>
    <row r="426" spans="1:24" ht="12.75" x14ac:dyDescent="0.2">
      <c r="A426" s="76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4"/>
      <c r="S426" s="14"/>
      <c r="T426" s="14"/>
      <c r="U426" s="14"/>
      <c r="V426" s="14"/>
      <c r="W426" s="14"/>
      <c r="X426" s="14"/>
    </row>
    <row r="427" spans="1:24" ht="12.75" x14ac:dyDescent="0.2">
      <c r="A427" s="76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4"/>
      <c r="S427" s="14"/>
      <c r="T427" s="14"/>
      <c r="U427" s="14"/>
      <c r="V427" s="14"/>
      <c r="W427" s="14"/>
      <c r="X427" s="14"/>
    </row>
    <row r="428" spans="1:24" ht="12.75" x14ac:dyDescent="0.2">
      <c r="A428" s="76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4"/>
      <c r="S428" s="14"/>
      <c r="T428" s="14"/>
      <c r="U428" s="14"/>
      <c r="V428" s="14"/>
      <c r="W428" s="14"/>
      <c r="X428" s="14"/>
    </row>
    <row r="429" spans="1:24" ht="12.75" x14ac:dyDescent="0.2">
      <c r="A429" s="76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4"/>
      <c r="S429" s="14"/>
      <c r="T429" s="14"/>
      <c r="U429" s="14"/>
      <c r="V429" s="14"/>
      <c r="W429" s="14"/>
      <c r="X429" s="14"/>
    </row>
    <row r="430" spans="1:24" ht="12.75" x14ac:dyDescent="0.2">
      <c r="A430" s="76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4"/>
      <c r="S430" s="14"/>
      <c r="T430" s="14"/>
      <c r="U430" s="14"/>
      <c r="V430" s="14"/>
      <c r="W430" s="14"/>
      <c r="X430" s="14"/>
    </row>
    <row r="431" spans="1:24" ht="12.75" x14ac:dyDescent="0.2">
      <c r="A431" s="76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4"/>
      <c r="S431" s="14"/>
      <c r="T431" s="14"/>
      <c r="U431" s="14"/>
      <c r="V431" s="14"/>
      <c r="W431" s="14"/>
      <c r="X431" s="14"/>
    </row>
    <row r="432" spans="1:24" ht="12.75" x14ac:dyDescent="0.2">
      <c r="A432" s="76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4"/>
      <c r="S432" s="14"/>
      <c r="T432" s="14"/>
      <c r="U432" s="14"/>
      <c r="V432" s="14"/>
      <c r="W432" s="14"/>
      <c r="X432" s="14"/>
    </row>
    <row r="433" spans="1:24" ht="12.75" x14ac:dyDescent="0.2">
      <c r="A433" s="76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4"/>
      <c r="S433" s="14"/>
      <c r="T433" s="14"/>
      <c r="U433" s="14"/>
      <c r="V433" s="14"/>
      <c r="W433" s="14"/>
      <c r="X433" s="14"/>
    </row>
    <row r="434" spans="1:24" ht="12.75" x14ac:dyDescent="0.2">
      <c r="A434" s="76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4"/>
      <c r="S434" s="14"/>
      <c r="T434" s="14"/>
      <c r="U434" s="14"/>
      <c r="V434" s="14"/>
      <c r="W434" s="14"/>
      <c r="X434" s="14"/>
    </row>
    <row r="435" spans="1:24" ht="12.75" x14ac:dyDescent="0.2">
      <c r="A435" s="76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4"/>
      <c r="S435" s="14"/>
      <c r="T435" s="14"/>
      <c r="U435" s="14"/>
      <c r="V435" s="14"/>
      <c r="W435" s="14"/>
      <c r="X435" s="14"/>
    </row>
    <row r="436" spans="1:24" ht="12.75" x14ac:dyDescent="0.2">
      <c r="A436" s="76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4"/>
      <c r="S436" s="14"/>
      <c r="T436" s="14"/>
      <c r="U436" s="14"/>
      <c r="V436" s="14"/>
      <c r="W436" s="14"/>
      <c r="X436" s="14"/>
    </row>
    <row r="437" spans="1:24" ht="12.75" x14ac:dyDescent="0.2">
      <c r="A437" s="76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4"/>
      <c r="S437" s="14"/>
      <c r="T437" s="14"/>
      <c r="U437" s="14"/>
      <c r="V437" s="14"/>
      <c r="W437" s="14"/>
      <c r="X437" s="14"/>
    </row>
    <row r="438" spans="1:24" ht="12.75" x14ac:dyDescent="0.2">
      <c r="A438" s="76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4"/>
      <c r="S438" s="14"/>
      <c r="T438" s="14"/>
      <c r="U438" s="14"/>
      <c r="V438" s="14"/>
      <c r="W438" s="14"/>
      <c r="X438" s="14"/>
    </row>
    <row r="439" spans="1:24" ht="12.75" x14ac:dyDescent="0.2">
      <c r="A439" s="76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4"/>
      <c r="S439" s="14"/>
      <c r="T439" s="14"/>
      <c r="U439" s="14"/>
      <c r="V439" s="14"/>
      <c r="W439" s="14"/>
      <c r="X439" s="14"/>
    </row>
    <row r="440" spans="1:24" ht="12.75" x14ac:dyDescent="0.2">
      <c r="A440" s="76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4"/>
      <c r="S440" s="14"/>
      <c r="T440" s="14"/>
      <c r="U440" s="14"/>
      <c r="V440" s="14"/>
      <c r="W440" s="14"/>
      <c r="X440" s="14"/>
    </row>
    <row r="441" spans="1:24" ht="12.75" x14ac:dyDescent="0.2">
      <c r="A441" s="76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4"/>
      <c r="S441" s="14"/>
      <c r="T441" s="14"/>
      <c r="U441" s="14"/>
      <c r="V441" s="14"/>
      <c r="W441" s="14"/>
      <c r="X441" s="14"/>
    </row>
    <row r="442" spans="1:24" ht="12.75" x14ac:dyDescent="0.2">
      <c r="A442" s="76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4"/>
      <c r="S442" s="14"/>
      <c r="T442" s="14"/>
      <c r="U442" s="14"/>
      <c r="V442" s="14"/>
      <c r="W442" s="14"/>
      <c r="X442" s="14"/>
    </row>
    <row r="443" spans="1:24" ht="12.75" x14ac:dyDescent="0.2">
      <c r="A443" s="76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4"/>
      <c r="S443" s="14"/>
      <c r="T443" s="14"/>
      <c r="U443" s="14"/>
      <c r="V443" s="14"/>
      <c r="W443" s="14"/>
      <c r="X443" s="14"/>
    </row>
    <row r="444" spans="1:24" ht="12.75" x14ac:dyDescent="0.2">
      <c r="A444" s="76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4"/>
      <c r="S444" s="14"/>
      <c r="T444" s="14"/>
      <c r="U444" s="14"/>
      <c r="V444" s="14"/>
      <c r="W444" s="14"/>
      <c r="X444" s="14"/>
    </row>
    <row r="445" spans="1:24" ht="12.75" x14ac:dyDescent="0.2">
      <c r="A445" s="76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4"/>
      <c r="S445" s="14"/>
      <c r="T445" s="14"/>
      <c r="U445" s="14"/>
      <c r="V445" s="14"/>
      <c r="W445" s="14"/>
      <c r="X445" s="14"/>
    </row>
    <row r="446" spans="1:24" ht="12.75" x14ac:dyDescent="0.2">
      <c r="A446" s="76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4"/>
      <c r="S446" s="14"/>
      <c r="T446" s="14"/>
      <c r="U446" s="14"/>
      <c r="V446" s="14"/>
      <c r="W446" s="14"/>
      <c r="X446" s="14"/>
    </row>
    <row r="447" spans="1:24" ht="12.75" x14ac:dyDescent="0.2">
      <c r="A447" s="76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4"/>
      <c r="S447" s="14"/>
      <c r="T447" s="14"/>
      <c r="U447" s="14"/>
      <c r="V447" s="14"/>
      <c r="W447" s="14"/>
      <c r="X447" s="14"/>
    </row>
    <row r="448" spans="1:24" ht="12.75" x14ac:dyDescent="0.2">
      <c r="A448" s="76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4"/>
      <c r="S448" s="14"/>
      <c r="T448" s="14"/>
      <c r="U448" s="14"/>
      <c r="V448" s="14"/>
      <c r="W448" s="14"/>
      <c r="X448" s="14"/>
    </row>
    <row r="449" spans="1:24" ht="12.75" x14ac:dyDescent="0.2">
      <c r="A449" s="76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4"/>
      <c r="S449" s="14"/>
      <c r="T449" s="14"/>
      <c r="U449" s="14"/>
      <c r="V449" s="14"/>
      <c r="W449" s="14"/>
      <c r="X449" s="14"/>
    </row>
    <row r="450" spans="1:24" ht="12.75" x14ac:dyDescent="0.2">
      <c r="A450" s="76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4"/>
      <c r="S450" s="14"/>
      <c r="T450" s="14"/>
      <c r="U450" s="14"/>
      <c r="V450" s="14"/>
      <c r="W450" s="14"/>
      <c r="X450" s="14"/>
    </row>
    <row r="451" spans="1:24" ht="12.75" x14ac:dyDescent="0.2">
      <c r="A451" s="76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4"/>
      <c r="S451" s="14"/>
      <c r="T451" s="14"/>
      <c r="U451" s="14"/>
      <c r="V451" s="14"/>
      <c r="W451" s="14"/>
      <c r="X451" s="14"/>
    </row>
    <row r="452" spans="1:24" ht="12.75" x14ac:dyDescent="0.2">
      <c r="A452" s="76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4"/>
      <c r="S452" s="14"/>
      <c r="T452" s="14"/>
      <c r="U452" s="14"/>
      <c r="V452" s="14"/>
      <c r="W452" s="14"/>
      <c r="X452" s="14"/>
    </row>
    <row r="453" spans="1:24" ht="12.75" x14ac:dyDescent="0.2">
      <c r="A453" s="76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4"/>
      <c r="S453" s="14"/>
      <c r="T453" s="14"/>
      <c r="U453" s="14"/>
      <c r="V453" s="14"/>
      <c r="W453" s="14"/>
      <c r="X453" s="14"/>
    </row>
    <row r="454" spans="1:24" ht="12.75" x14ac:dyDescent="0.2">
      <c r="A454" s="76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4"/>
      <c r="S454" s="14"/>
      <c r="T454" s="14"/>
      <c r="U454" s="14"/>
      <c r="V454" s="14"/>
      <c r="W454" s="14"/>
      <c r="X454" s="14"/>
    </row>
    <row r="455" spans="1:24" ht="12.75" x14ac:dyDescent="0.2">
      <c r="A455" s="76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4"/>
      <c r="S455" s="14"/>
      <c r="T455" s="14"/>
      <c r="U455" s="14"/>
      <c r="V455" s="14"/>
      <c r="W455" s="14"/>
      <c r="X455" s="14"/>
    </row>
    <row r="456" spans="1:24" ht="12.75" x14ac:dyDescent="0.2">
      <c r="A456" s="76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4"/>
      <c r="S456" s="14"/>
      <c r="T456" s="14"/>
      <c r="U456" s="14"/>
      <c r="V456" s="14"/>
      <c r="W456" s="14"/>
      <c r="X456" s="14"/>
    </row>
    <row r="457" spans="1:24" ht="12.75" x14ac:dyDescent="0.2">
      <c r="A457" s="76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4"/>
      <c r="S457" s="14"/>
      <c r="T457" s="14"/>
      <c r="U457" s="14"/>
      <c r="V457" s="14"/>
      <c r="W457" s="14"/>
      <c r="X457" s="14"/>
    </row>
    <row r="458" spans="1:24" ht="12.75" x14ac:dyDescent="0.2">
      <c r="A458" s="76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4"/>
      <c r="S458" s="14"/>
      <c r="T458" s="14"/>
      <c r="U458" s="14"/>
      <c r="V458" s="14"/>
      <c r="W458" s="14"/>
      <c r="X458" s="14"/>
    </row>
    <row r="459" spans="1:24" ht="12.75" x14ac:dyDescent="0.2">
      <c r="A459" s="76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4"/>
      <c r="S459" s="14"/>
      <c r="T459" s="14"/>
      <c r="U459" s="14"/>
      <c r="V459" s="14"/>
      <c r="W459" s="14"/>
      <c r="X459" s="14"/>
    </row>
    <row r="460" spans="1:24" ht="12.75" x14ac:dyDescent="0.2">
      <c r="A460" s="76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4"/>
      <c r="S460" s="14"/>
      <c r="T460" s="14"/>
      <c r="U460" s="14"/>
      <c r="V460" s="14"/>
      <c r="W460" s="14"/>
      <c r="X460" s="14"/>
    </row>
    <row r="461" spans="1:24" ht="12.75" x14ac:dyDescent="0.2">
      <c r="A461" s="76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4"/>
      <c r="S461" s="14"/>
      <c r="T461" s="14"/>
      <c r="U461" s="14"/>
      <c r="V461" s="14"/>
      <c r="W461" s="14"/>
      <c r="X461" s="14"/>
    </row>
    <row r="462" spans="1:24" ht="12.75" x14ac:dyDescent="0.2">
      <c r="A462" s="76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4"/>
      <c r="S462" s="14"/>
      <c r="T462" s="14"/>
      <c r="U462" s="14"/>
      <c r="V462" s="14"/>
      <c r="W462" s="14"/>
      <c r="X462" s="14"/>
    </row>
    <row r="463" spans="1:24" ht="12.75" x14ac:dyDescent="0.2">
      <c r="A463" s="76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4"/>
      <c r="S463" s="14"/>
      <c r="T463" s="14"/>
      <c r="U463" s="14"/>
      <c r="V463" s="14"/>
      <c r="W463" s="14"/>
      <c r="X463" s="14"/>
    </row>
    <row r="464" spans="1:24" ht="12.75" x14ac:dyDescent="0.2">
      <c r="A464" s="76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4"/>
      <c r="S464" s="14"/>
      <c r="T464" s="14"/>
      <c r="U464" s="14"/>
      <c r="V464" s="14"/>
      <c r="W464" s="14"/>
      <c r="X464" s="14"/>
    </row>
    <row r="465" spans="1:24" ht="12.75" x14ac:dyDescent="0.2">
      <c r="A465" s="76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4"/>
      <c r="S465" s="14"/>
      <c r="T465" s="14"/>
      <c r="U465" s="14"/>
      <c r="V465" s="14"/>
      <c r="W465" s="14"/>
      <c r="X465" s="14"/>
    </row>
    <row r="466" spans="1:24" ht="12.75" x14ac:dyDescent="0.2">
      <c r="A466" s="76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4"/>
      <c r="S466" s="14"/>
      <c r="T466" s="14"/>
      <c r="U466" s="14"/>
      <c r="V466" s="14"/>
      <c r="W466" s="14"/>
      <c r="X466" s="14"/>
    </row>
    <row r="467" spans="1:24" ht="12.75" x14ac:dyDescent="0.2">
      <c r="A467" s="76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4"/>
      <c r="S467" s="14"/>
      <c r="T467" s="14"/>
      <c r="U467" s="14"/>
      <c r="V467" s="14"/>
      <c r="W467" s="14"/>
      <c r="X467" s="14"/>
    </row>
    <row r="468" spans="1:24" ht="12.75" x14ac:dyDescent="0.2">
      <c r="A468" s="76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4"/>
      <c r="S468" s="14"/>
      <c r="T468" s="14"/>
      <c r="U468" s="14"/>
      <c r="V468" s="14"/>
      <c r="W468" s="14"/>
      <c r="X468" s="14"/>
    </row>
    <row r="469" spans="1:24" ht="12.75" x14ac:dyDescent="0.2">
      <c r="A469" s="76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4"/>
      <c r="S469" s="14"/>
      <c r="T469" s="14"/>
      <c r="U469" s="14"/>
      <c r="V469" s="14"/>
      <c r="W469" s="14"/>
      <c r="X469" s="14"/>
    </row>
    <row r="470" spans="1:24" ht="12.75" x14ac:dyDescent="0.2">
      <c r="A470" s="76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4"/>
      <c r="S470" s="14"/>
      <c r="T470" s="14"/>
      <c r="U470" s="14"/>
      <c r="V470" s="14"/>
      <c r="W470" s="14"/>
      <c r="X470" s="14"/>
    </row>
    <row r="471" spans="1:24" ht="12.75" x14ac:dyDescent="0.2">
      <c r="A471" s="76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4"/>
      <c r="S471" s="14"/>
      <c r="T471" s="14"/>
      <c r="U471" s="14"/>
      <c r="V471" s="14"/>
      <c r="W471" s="14"/>
      <c r="X471" s="14"/>
    </row>
    <row r="472" spans="1:24" ht="12.75" x14ac:dyDescent="0.2">
      <c r="A472" s="76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4"/>
      <c r="S472" s="14"/>
      <c r="T472" s="14"/>
      <c r="U472" s="14"/>
      <c r="V472" s="14"/>
      <c r="W472" s="14"/>
      <c r="X472" s="14"/>
    </row>
    <row r="473" spans="1:24" ht="12.75" x14ac:dyDescent="0.2">
      <c r="A473" s="76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4"/>
      <c r="S473" s="14"/>
      <c r="T473" s="14"/>
      <c r="U473" s="14"/>
      <c r="V473" s="14"/>
      <c r="W473" s="14"/>
      <c r="X473" s="14"/>
    </row>
    <row r="474" spans="1:24" ht="12.75" x14ac:dyDescent="0.2">
      <c r="A474" s="76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4"/>
      <c r="S474" s="14"/>
      <c r="T474" s="14"/>
      <c r="U474" s="14"/>
      <c r="V474" s="14"/>
      <c r="W474" s="14"/>
      <c r="X474" s="14"/>
    </row>
    <row r="475" spans="1:24" ht="12.75" x14ac:dyDescent="0.2">
      <c r="A475" s="76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4"/>
      <c r="S475" s="14"/>
      <c r="T475" s="14"/>
      <c r="U475" s="14"/>
      <c r="V475" s="14"/>
      <c r="W475" s="14"/>
      <c r="X475" s="14"/>
    </row>
    <row r="476" spans="1:24" ht="12.75" x14ac:dyDescent="0.2">
      <c r="A476" s="76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4"/>
      <c r="S476" s="14"/>
      <c r="T476" s="14"/>
      <c r="U476" s="14"/>
      <c r="V476" s="14"/>
      <c r="W476" s="14"/>
      <c r="X476" s="14"/>
    </row>
    <row r="477" spans="1:24" ht="12.75" x14ac:dyDescent="0.2">
      <c r="A477" s="76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4"/>
      <c r="S477" s="14"/>
      <c r="T477" s="14"/>
      <c r="U477" s="14"/>
      <c r="V477" s="14"/>
      <c r="W477" s="14"/>
      <c r="X477" s="14"/>
    </row>
    <row r="478" spans="1:24" ht="12.75" x14ac:dyDescent="0.2">
      <c r="A478" s="76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4"/>
      <c r="S478" s="14"/>
      <c r="T478" s="14"/>
      <c r="U478" s="14"/>
      <c r="V478" s="14"/>
      <c r="W478" s="14"/>
      <c r="X478" s="14"/>
    </row>
    <row r="479" spans="1:24" ht="12.75" x14ac:dyDescent="0.2">
      <c r="A479" s="76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4"/>
      <c r="S479" s="14"/>
      <c r="T479" s="14"/>
      <c r="U479" s="14"/>
      <c r="V479" s="14"/>
      <c r="W479" s="14"/>
      <c r="X479" s="14"/>
    </row>
    <row r="480" spans="1:24" ht="12.75" x14ac:dyDescent="0.2">
      <c r="A480" s="76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4"/>
      <c r="S480" s="14"/>
      <c r="T480" s="14"/>
      <c r="U480" s="14"/>
      <c r="V480" s="14"/>
      <c r="W480" s="14"/>
      <c r="X480" s="14"/>
    </row>
    <row r="481" spans="1:24" ht="12.75" x14ac:dyDescent="0.2">
      <c r="A481" s="76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4"/>
      <c r="S481" s="14"/>
      <c r="T481" s="14"/>
      <c r="U481" s="14"/>
      <c r="V481" s="14"/>
      <c r="W481" s="14"/>
      <c r="X481" s="14"/>
    </row>
    <row r="482" spans="1:24" ht="12.75" x14ac:dyDescent="0.2">
      <c r="A482" s="76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4"/>
      <c r="S482" s="14"/>
      <c r="T482" s="14"/>
      <c r="U482" s="14"/>
      <c r="V482" s="14"/>
      <c r="W482" s="14"/>
      <c r="X482" s="14"/>
    </row>
    <row r="483" spans="1:24" ht="12.75" x14ac:dyDescent="0.2">
      <c r="A483" s="76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4"/>
      <c r="S483" s="14"/>
      <c r="T483" s="14"/>
      <c r="U483" s="14"/>
      <c r="V483" s="14"/>
      <c r="W483" s="14"/>
      <c r="X483" s="14"/>
    </row>
    <row r="484" spans="1:24" ht="12.75" x14ac:dyDescent="0.2">
      <c r="A484" s="76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4"/>
      <c r="S484" s="14"/>
      <c r="T484" s="14"/>
      <c r="U484" s="14"/>
      <c r="V484" s="14"/>
      <c r="W484" s="14"/>
      <c r="X484" s="14"/>
    </row>
    <row r="485" spans="1:24" ht="12.75" x14ac:dyDescent="0.2">
      <c r="A485" s="76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4"/>
      <c r="S485" s="14"/>
      <c r="T485" s="14"/>
      <c r="U485" s="14"/>
      <c r="V485" s="14"/>
      <c r="W485" s="14"/>
      <c r="X485" s="14"/>
    </row>
    <row r="486" spans="1:24" ht="12.75" x14ac:dyDescent="0.2">
      <c r="A486" s="76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4"/>
      <c r="S486" s="14"/>
      <c r="T486" s="14"/>
      <c r="U486" s="14"/>
      <c r="V486" s="14"/>
      <c r="W486" s="14"/>
      <c r="X486" s="14"/>
    </row>
    <row r="487" spans="1:24" ht="12.75" x14ac:dyDescent="0.2">
      <c r="A487" s="76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4"/>
      <c r="S487" s="14"/>
      <c r="T487" s="14"/>
      <c r="U487" s="14"/>
      <c r="V487" s="14"/>
      <c r="W487" s="14"/>
      <c r="X487" s="14"/>
    </row>
    <row r="488" spans="1:24" ht="12.75" x14ac:dyDescent="0.2">
      <c r="A488" s="76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4"/>
      <c r="S488" s="14"/>
      <c r="T488" s="14"/>
      <c r="U488" s="14"/>
      <c r="V488" s="14"/>
      <c r="W488" s="14"/>
      <c r="X488" s="14"/>
    </row>
    <row r="489" spans="1:24" ht="12.75" x14ac:dyDescent="0.2">
      <c r="A489" s="76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4"/>
      <c r="S489" s="14"/>
      <c r="T489" s="14"/>
      <c r="U489" s="14"/>
      <c r="V489" s="14"/>
      <c r="W489" s="14"/>
      <c r="X489" s="14"/>
    </row>
    <row r="490" spans="1:24" ht="12.75" x14ac:dyDescent="0.2">
      <c r="A490" s="76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4"/>
      <c r="S490" s="14"/>
      <c r="T490" s="14"/>
      <c r="U490" s="14"/>
      <c r="V490" s="14"/>
      <c r="W490" s="14"/>
      <c r="X490" s="14"/>
    </row>
    <row r="491" spans="1:24" ht="12.75" x14ac:dyDescent="0.2">
      <c r="A491" s="76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4"/>
      <c r="S491" s="14"/>
      <c r="T491" s="14"/>
      <c r="U491" s="14"/>
      <c r="V491" s="14"/>
      <c r="W491" s="14"/>
      <c r="X491" s="14"/>
    </row>
    <row r="492" spans="1:24" ht="12.75" x14ac:dyDescent="0.2">
      <c r="A492" s="76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4"/>
      <c r="S492" s="14"/>
      <c r="T492" s="14"/>
      <c r="U492" s="14"/>
      <c r="V492" s="14"/>
      <c r="W492" s="14"/>
      <c r="X492" s="14"/>
    </row>
    <row r="493" spans="1:24" ht="12.75" x14ac:dyDescent="0.2">
      <c r="A493" s="76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4"/>
      <c r="S493" s="14"/>
      <c r="T493" s="14"/>
      <c r="U493" s="14"/>
      <c r="V493" s="14"/>
      <c r="W493" s="14"/>
      <c r="X493" s="14"/>
    </row>
    <row r="494" spans="1:24" ht="12.75" x14ac:dyDescent="0.2">
      <c r="A494" s="76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4"/>
      <c r="S494" s="14"/>
      <c r="T494" s="14"/>
      <c r="U494" s="14"/>
      <c r="V494" s="14"/>
      <c r="W494" s="14"/>
      <c r="X494" s="14"/>
    </row>
    <row r="495" spans="1:24" ht="12.75" x14ac:dyDescent="0.2">
      <c r="A495" s="76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4"/>
      <c r="S495" s="14"/>
      <c r="T495" s="14"/>
      <c r="U495" s="14"/>
      <c r="V495" s="14"/>
      <c r="W495" s="14"/>
      <c r="X495" s="14"/>
    </row>
    <row r="496" spans="1:24" ht="12.75" x14ac:dyDescent="0.2">
      <c r="A496" s="76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4"/>
      <c r="S496" s="14"/>
      <c r="T496" s="14"/>
      <c r="U496" s="14"/>
      <c r="V496" s="14"/>
      <c r="W496" s="14"/>
      <c r="X496" s="14"/>
    </row>
    <row r="497" spans="1:24" ht="12.75" x14ac:dyDescent="0.2">
      <c r="A497" s="76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4"/>
      <c r="S497" s="14"/>
      <c r="T497" s="14"/>
      <c r="U497" s="14"/>
      <c r="V497" s="14"/>
      <c r="W497" s="14"/>
      <c r="X497" s="14"/>
    </row>
    <row r="498" spans="1:24" ht="12.75" x14ac:dyDescent="0.2">
      <c r="A498" s="76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4"/>
      <c r="S498" s="14"/>
      <c r="T498" s="14"/>
      <c r="U498" s="14"/>
      <c r="V498" s="14"/>
      <c r="W498" s="14"/>
      <c r="X498" s="14"/>
    </row>
    <row r="499" spans="1:24" ht="12.75" x14ac:dyDescent="0.2">
      <c r="A499" s="76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4"/>
      <c r="S499" s="14"/>
      <c r="T499" s="14"/>
      <c r="U499" s="14"/>
      <c r="V499" s="14"/>
      <c r="W499" s="14"/>
      <c r="X499" s="14"/>
    </row>
    <row r="500" spans="1:24" ht="12.75" x14ac:dyDescent="0.2">
      <c r="A500" s="76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4"/>
      <c r="S500" s="14"/>
      <c r="T500" s="14"/>
      <c r="U500" s="14"/>
      <c r="V500" s="14"/>
      <c r="W500" s="14"/>
      <c r="X500" s="14"/>
    </row>
    <row r="501" spans="1:24" ht="12.75" x14ac:dyDescent="0.2">
      <c r="A501" s="76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4"/>
      <c r="S501" s="14"/>
      <c r="T501" s="14"/>
      <c r="U501" s="14"/>
      <c r="V501" s="14"/>
      <c r="W501" s="14"/>
      <c r="X501" s="14"/>
    </row>
    <row r="502" spans="1:24" ht="12.75" x14ac:dyDescent="0.2">
      <c r="A502" s="76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4"/>
      <c r="S502" s="14"/>
      <c r="T502" s="14"/>
      <c r="U502" s="14"/>
      <c r="V502" s="14"/>
      <c r="W502" s="14"/>
      <c r="X502" s="14"/>
    </row>
    <row r="503" spans="1:24" ht="12.75" x14ac:dyDescent="0.2">
      <c r="A503" s="76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4"/>
      <c r="S503" s="14"/>
      <c r="T503" s="14"/>
      <c r="U503" s="14"/>
      <c r="V503" s="14"/>
      <c r="W503" s="14"/>
      <c r="X503" s="14"/>
    </row>
    <row r="504" spans="1:24" ht="12.75" x14ac:dyDescent="0.2">
      <c r="A504" s="76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4"/>
      <c r="S504" s="14"/>
      <c r="T504" s="14"/>
      <c r="U504" s="14"/>
      <c r="V504" s="14"/>
      <c r="W504" s="14"/>
      <c r="X504" s="14"/>
    </row>
    <row r="505" spans="1:24" ht="12.75" x14ac:dyDescent="0.2">
      <c r="A505" s="76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4"/>
      <c r="S505" s="14"/>
      <c r="T505" s="14"/>
      <c r="U505" s="14"/>
      <c r="V505" s="14"/>
      <c r="W505" s="14"/>
      <c r="X505" s="14"/>
    </row>
    <row r="506" spans="1:24" ht="12.75" x14ac:dyDescent="0.2">
      <c r="A506" s="76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4"/>
      <c r="S506" s="14"/>
      <c r="T506" s="14"/>
      <c r="U506" s="14"/>
      <c r="V506" s="14"/>
      <c r="W506" s="14"/>
      <c r="X506" s="14"/>
    </row>
    <row r="507" spans="1:24" ht="12.75" x14ac:dyDescent="0.2">
      <c r="A507" s="76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4"/>
      <c r="S507" s="14"/>
      <c r="T507" s="14"/>
      <c r="U507" s="14"/>
      <c r="V507" s="14"/>
      <c r="W507" s="14"/>
      <c r="X507" s="14"/>
    </row>
    <row r="508" spans="1:24" ht="12.75" x14ac:dyDescent="0.2">
      <c r="A508" s="76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4"/>
      <c r="S508" s="14"/>
      <c r="T508" s="14"/>
      <c r="U508" s="14"/>
      <c r="V508" s="14"/>
      <c r="W508" s="14"/>
      <c r="X508" s="14"/>
    </row>
    <row r="509" spans="1:24" ht="12.75" x14ac:dyDescent="0.2">
      <c r="A509" s="76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4"/>
      <c r="S509" s="14"/>
      <c r="T509" s="14"/>
      <c r="U509" s="14"/>
      <c r="V509" s="14"/>
      <c r="W509" s="14"/>
      <c r="X509" s="14"/>
    </row>
    <row r="510" spans="1:24" ht="12.75" x14ac:dyDescent="0.2">
      <c r="A510" s="76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4"/>
      <c r="S510" s="14"/>
      <c r="T510" s="14"/>
      <c r="U510" s="14"/>
      <c r="V510" s="14"/>
      <c r="W510" s="14"/>
      <c r="X510" s="14"/>
    </row>
    <row r="511" spans="1:24" ht="12.75" x14ac:dyDescent="0.2">
      <c r="A511" s="76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4"/>
      <c r="S511" s="14"/>
      <c r="T511" s="14"/>
      <c r="U511" s="14"/>
      <c r="V511" s="14"/>
      <c r="W511" s="14"/>
      <c r="X511" s="14"/>
    </row>
    <row r="512" spans="1:24" ht="12.75" x14ac:dyDescent="0.2">
      <c r="A512" s="76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4"/>
      <c r="S512" s="14"/>
      <c r="T512" s="14"/>
      <c r="U512" s="14"/>
      <c r="V512" s="14"/>
      <c r="W512" s="14"/>
      <c r="X512" s="14"/>
    </row>
    <row r="513" spans="1:24" ht="12.75" x14ac:dyDescent="0.2">
      <c r="A513" s="76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4"/>
      <c r="S513" s="14"/>
      <c r="T513" s="14"/>
      <c r="U513" s="14"/>
      <c r="V513" s="14"/>
      <c r="W513" s="14"/>
      <c r="X513" s="14"/>
    </row>
    <row r="514" spans="1:24" ht="12.75" x14ac:dyDescent="0.2">
      <c r="A514" s="76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4"/>
      <c r="S514" s="14"/>
      <c r="T514" s="14"/>
      <c r="U514" s="14"/>
      <c r="V514" s="14"/>
      <c r="W514" s="14"/>
      <c r="X514" s="14"/>
    </row>
    <row r="515" spans="1:24" ht="12.75" x14ac:dyDescent="0.2">
      <c r="A515" s="76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4"/>
      <c r="S515" s="14"/>
      <c r="T515" s="14"/>
      <c r="U515" s="14"/>
      <c r="V515" s="14"/>
      <c r="W515" s="14"/>
      <c r="X515" s="14"/>
    </row>
    <row r="516" spans="1:24" ht="12.75" x14ac:dyDescent="0.2">
      <c r="A516" s="76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4"/>
      <c r="S516" s="14"/>
      <c r="T516" s="14"/>
      <c r="U516" s="14"/>
      <c r="V516" s="14"/>
      <c r="W516" s="14"/>
      <c r="X516" s="14"/>
    </row>
    <row r="517" spans="1:24" ht="12.75" x14ac:dyDescent="0.2">
      <c r="A517" s="76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4"/>
      <c r="S517" s="14"/>
      <c r="T517" s="14"/>
      <c r="U517" s="14"/>
      <c r="V517" s="14"/>
      <c r="W517" s="14"/>
      <c r="X517" s="14"/>
    </row>
    <row r="518" spans="1:24" ht="12.75" x14ac:dyDescent="0.2">
      <c r="A518" s="76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4"/>
      <c r="S518" s="14"/>
      <c r="T518" s="14"/>
      <c r="U518" s="14"/>
      <c r="V518" s="14"/>
      <c r="W518" s="14"/>
      <c r="X518" s="14"/>
    </row>
    <row r="519" spans="1:24" ht="12.75" x14ac:dyDescent="0.2">
      <c r="A519" s="76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4"/>
      <c r="S519" s="14"/>
      <c r="T519" s="14"/>
      <c r="U519" s="14"/>
      <c r="V519" s="14"/>
      <c r="W519" s="14"/>
      <c r="X519" s="14"/>
    </row>
    <row r="520" spans="1:24" ht="12.75" x14ac:dyDescent="0.2">
      <c r="A520" s="76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4"/>
      <c r="S520" s="14"/>
      <c r="T520" s="14"/>
      <c r="U520" s="14"/>
      <c r="V520" s="14"/>
      <c r="W520" s="14"/>
      <c r="X520" s="14"/>
    </row>
    <row r="521" spans="1:24" ht="12.75" x14ac:dyDescent="0.2">
      <c r="A521" s="76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4"/>
      <c r="S521" s="14"/>
      <c r="T521" s="14"/>
      <c r="U521" s="14"/>
      <c r="V521" s="14"/>
      <c r="W521" s="14"/>
      <c r="X521" s="14"/>
    </row>
    <row r="522" spans="1:24" ht="12.75" x14ac:dyDescent="0.2">
      <c r="A522" s="76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4"/>
      <c r="S522" s="14"/>
      <c r="T522" s="14"/>
      <c r="U522" s="14"/>
      <c r="V522" s="14"/>
      <c r="W522" s="14"/>
      <c r="X522" s="14"/>
    </row>
    <row r="523" spans="1:24" ht="12.75" x14ac:dyDescent="0.2">
      <c r="A523" s="76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4"/>
      <c r="S523" s="14"/>
      <c r="T523" s="14"/>
      <c r="U523" s="14"/>
      <c r="V523" s="14"/>
      <c r="W523" s="14"/>
      <c r="X523" s="14"/>
    </row>
    <row r="524" spans="1:24" ht="12.75" x14ac:dyDescent="0.2">
      <c r="A524" s="76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4"/>
      <c r="S524" s="14"/>
      <c r="T524" s="14"/>
      <c r="U524" s="14"/>
      <c r="V524" s="14"/>
      <c r="W524" s="14"/>
      <c r="X524" s="14"/>
    </row>
    <row r="525" spans="1:24" ht="12.75" x14ac:dyDescent="0.2">
      <c r="A525" s="76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4"/>
      <c r="S525" s="14"/>
      <c r="T525" s="14"/>
      <c r="U525" s="14"/>
      <c r="V525" s="14"/>
      <c r="W525" s="14"/>
      <c r="X525" s="14"/>
    </row>
    <row r="526" spans="1:24" ht="12.75" x14ac:dyDescent="0.2">
      <c r="A526" s="76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4"/>
      <c r="S526" s="14"/>
      <c r="T526" s="14"/>
      <c r="U526" s="14"/>
      <c r="V526" s="14"/>
      <c r="W526" s="14"/>
      <c r="X526" s="14"/>
    </row>
    <row r="527" spans="1:24" ht="12.75" x14ac:dyDescent="0.2">
      <c r="A527" s="76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4"/>
      <c r="S527" s="14"/>
      <c r="T527" s="14"/>
      <c r="U527" s="14"/>
      <c r="V527" s="14"/>
      <c r="W527" s="14"/>
      <c r="X527" s="14"/>
    </row>
    <row r="528" spans="1:24" ht="12.75" x14ac:dyDescent="0.2">
      <c r="A528" s="76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4"/>
      <c r="S528" s="14"/>
      <c r="T528" s="14"/>
      <c r="U528" s="14"/>
      <c r="V528" s="14"/>
      <c r="W528" s="14"/>
      <c r="X528" s="14"/>
    </row>
    <row r="529" spans="1:24" ht="12.75" x14ac:dyDescent="0.2">
      <c r="A529" s="76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4"/>
      <c r="S529" s="14"/>
      <c r="T529" s="14"/>
      <c r="U529" s="14"/>
      <c r="V529" s="14"/>
      <c r="W529" s="14"/>
      <c r="X529" s="14"/>
    </row>
    <row r="530" spans="1:24" ht="12.75" x14ac:dyDescent="0.2">
      <c r="A530" s="76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4"/>
      <c r="S530" s="14"/>
      <c r="T530" s="14"/>
      <c r="U530" s="14"/>
      <c r="V530" s="14"/>
      <c r="W530" s="14"/>
      <c r="X530" s="14"/>
    </row>
    <row r="531" spans="1:24" ht="12.75" x14ac:dyDescent="0.2">
      <c r="A531" s="76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4"/>
      <c r="S531" s="14"/>
      <c r="T531" s="14"/>
      <c r="U531" s="14"/>
      <c r="V531" s="14"/>
      <c r="W531" s="14"/>
      <c r="X531" s="14"/>
    </row>
    <row r="532" spans="1:24" ht="12.75" x14ac:dyDescent="0.2">
      <c r="A532" s="76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4"/>
      <c r="S532" s="14"/>
      <c r="T532" s="14"/>
      <c r="U532" s="14"/>
      <c r="V532" s="14"/>
      <c r="W532" s="14"/>
      <c r="X532" s="14"/>
    </row>
    <row r="533" spans="1:24" ht="12.75" x14ac:dyDescent="0.2">
      <c r="A533" s="76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4"/>
      <c r="S533" s="14"/>
      <c r="T533" s="14"/>
      <c r="U533" s="14"/>
      <c r="V533" s="14"/>
      <c r="W533" s="14"/>
      <c r="X533" s="14"/>
    </row>
    <row r="534" spans="1:24" ht="12.75" x14ac:dyDescent="0.2">
      <c r="A534" s="76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4"/>
      <c r="S534" s="14"/>
      <c r="T534" s="14"/>
      <c r="U534" s="14"/>
      <c r="V534" s="14"/>
      <c r="W534" s="14"/>
      <c r="X534" s="14"/>
    </row>
    <row r="535" spans="1:24" ht="12.75" x14ac:dyDescent="0.2">
      <c r="A535" s="76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4"/>
      <c r="S535" s="14"/>
      <c r="T535" s="14"/>
      <c r="U535" s="14"/>
      <c r="V535" s="14"/>
      <c r="W535" s="14"/>
      <c r="X535" s="14"/>
    </row>
    <row r="536" spans="1:24" ht="12.75" x14ac:dyDescent="0.2">
      <c r="A536" s="76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4"/>
      <c r="S536" s="14"/>
      <c r="T536" s="14"/>
      <c r="U536" s="14"/>
      <c r="V536" s="14"/>
      <c r="W536" s="14"/>
      <c r="X536" s="14"/>
    </row>
    <row r="537" spans="1:24" ht="12.75" x14ac:dyDescent="0.2">
      <c r="A537" s="76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4"/>
      <c r="S537" s="14"/>
      <c r="T537" s="14"/>
      <c r="U537" s="14"/>
      <c r="V537" s="14"/>
      <c r="W537" s="14"/>
      <c r="X537" s="14"/>
    </row>
    <row r="538" spans="1:24" ht="12.75" x14ac:dyDescent="0.2">
      <c r="A538" s="76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4"/>
      <c r="S538" s="14"/>
      <c r="T538" s="14"/>
      <c r="U538" s="14"/>
      <c r="V538" s="14"/>
      <c r="W538" s="14"/>
      <c r="X538" s="14"/>
    </row>
    <row r="539" spans="1:24" ht="12.75" x14ac:dyDescent="0.2">
      <c r="A539" s="76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4"/>
      <c r="S539" s="14"/>
      <c r="T539" s="14"/>
      <c r="U539" s="14"/>
      <c r="V539" s="14"/>
      <c r="W539" s="14"/>
      <c r="X539" s="14"/>
    </row>
    <row r="540" spans="1:24" ht="12.75" x14ac:dyDescent="0.2">
      <c r="A540" s="76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4"/>
      <c r="S540" s="14"/>
      <c r="T540" s="14"/>
      <c r="U540" s="14"/>
      <c r="V540" s="14"/>
      <c r="W540" s="14"/>
      <c r="X540" s="14"/>
    </row>
    <row r="541" spans="1:24" ht="12.75" x14ac:dyDescent="0.2">
      <c r="A541" s="76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4"/>
      <c r="S541" s="14"/>
      <c r="T541" s="14"/>
      <c r="U541" s="14"/>
      <c r="V541" s="14"/>
      <c r="W541" s="14"/>
      <c r="X541" s="14"/>
    </row>
    <row r="542" spans="1:24" ht="12.75" x14ac:dyDescent="0.2">
      <c r="A542" s="76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4"/>
      <c r="S542" s="14"/>
      <c r="T542" s="14"/>
      <c r="U542" s="14"/>
      <c r="V542" s="14"/>
      <c r="W542" s="14"/>
      <c r="X542" s="14"/>
    </row>
    <row r="543" spans="1:24" ht="12.75" x14ac:dyDescent="0.2">
      <c r="A543" s="76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4"/>
      <c r="S543" s="14"/>
      <c r="T543" s="14"/>
      <c r="U543" s="14"/>
      <c r="V543" s="14"/>
      <c r="W543" s="14"/>
      <c r="X543" s="14"/>
    </row>
    <row r="544" spans="1:24" ht="12.75" x14ac:dyDescent="0.2">
      <c r="A544" s="76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4"/>
      <c r="S544" s="14"/>
      <c r="T544" s="14"/>
      <c r="U544" s="14"/>
      <c r="V544" s="14"/>
      <c r="W544" s="14"/>
      <c r="X544" s="14"/>
    </row>
    <row r="545" spans="1:24" ht="12.75" x14ac:dyDescent="0.2">
      <c r="A545" s="76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4"/>
      <c r="S545" s="14"/>
      <c r="T545" s="14"/>
      <c r="U545" s="14"/>
      <c r="V545" s="14"/>
      <c r="W545" s="14"/>
      <c r="X545" s="14"/>
    </row>
    <row r="546" spans="1:24" ht="12.75" x14ac:dyDescent="0.2">
      <c r="A546" s="76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4"/>
      <c r="S546" s="14"/>
      <c r="T546" s="14"/>
      <c r="U546" s="14"/>
      <c r="V546" s="14"/>
      <c r="W546" s="14"/>
      <c r="X546" s="14"/>
    </row>
    <row r="547" spans="1:24" ht="12.75" x14ac:dyDescent="0.2">
      <c r="A547" s="76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4"/>
      <c r="S547" s="14"/>
      <c r="T547" s="14"/>
      <c r="U547" s="14"/>
      <c r="V547" s="14"/>
      <c r="W547" s="14"/>
      <c r="X547" s="14"/>
    </row>
    <row r="548" spans="1:24" ht="12.75" x14ac:dyDescent="0.2">
      <c r="A548" s="76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4"/>
      <c r="S548" s="14"/>
      <c r="T548" s="14"/>
      <c r="U548" s="14"/>
      <c r="V548" s="14"/>
      <c r="W548" s="14"/>
      <c r="X548" s="14"/>
    </row>
    <row r="549" spans="1:24" ht="12.75" x14ac:dyDescent="0.2">
      <c r="A549" s="76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4"/>
      <c r="S549" s="14"/>
      <c r="T549" s="14"/>
      <c r="U549" s="14"/>
      <c r="V549" s="14"/>
      <c r="W549" s="14"/>
      <c r="X549" s="14"/>
    </row>
    <row r="550" spans="1:24" ht="12.75" x14ac:dyDescent="0.2">
      <c r="A550" s="76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4"/>
      <c r="S550" s="14"/>
      <c r="T550" s="14"/>
      <c r="U550" s="14"/>
      <c r="V550" s="14"/>
      <c r="W550" s="14"/>
      <c r="X550" s="14"/>
    </row>
    <row r="551" spans="1:24" ht="12.75" x14ac:dyDescent="0.2">
      <c r="A551" s="76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4"/>
      <c r="S551" s="14"/>
      <c r="T551" s="14"/>
      <c r="U551" s="14"/>
      <c r="V551" s="14"/>
      <c r="W551" s="14"/>
      <c r="X551" s="14"/>
    </row>
    <row r="552" spans="1:24" ht="12.75" x14ac:dyDescent="0.2">
      <c r="A552" s="76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4"/>
      <c r="S552" s="14"/>
      <c r="T552" s="14"/>
      <c r="U552" s="14"/>
      <c r="V552" s="14"/>
      <c r="W552" s="14"/>
      <c r="X552" s="14"/>
    </row>
    <row r="553" spans="1:24" ht="12.75" x14ac:dyDescent="0.2">
      <c r="A553" s="76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4"/>
      <c r="S553" s="14"/>
      <c r="T553" s="14"/>
      <c r="U553" s="14"/>
      <c r="V553" s="14"/>
      <c r="W553" s="14"/>
      <c r="X553" s="14"/>
    </row>
    <row r="554" spans="1:24" ht="12.75" x14ac:dyDescent="0.2">
      <c r="A554" s="76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4"/>
      <c r="S554" s="14"/>
      <c r="T554" s="14"/>
      <c r="U554" s="14"/>
      <c r="V554" s="14"/>
      <c r="W554" s="14"/>
      <c r="X554" s="14"/>
    </row>
    <row r="555" spans="1:24" ht="12.75" x14ac:dyDescent="0.2">
      <c r="A555" s="76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4"/>
      <c r="S555" s="14"/>
      <c r="T555" s="14"/>
      <c r="U555" s="14"/>
      <c r="V555" s="14"/>
      <c r="W555" s="14"/>
      <c r="X555" s="14"/>
    </row>
    <row r="556" spans="1:24" ht="12.75" x14ac:dyDescent="0.2">
      <c r="A556" s="76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4"/>
      <c r="S556" s="14"/>
      <c r="T556" s="14"/>
      <c r="U556" s="14"/>
      <c r="V556" s="14"/>
      <c r="W556" s="14"/>
      <c r="X556" s="14"/>
    </row>
    <row r="557" spans="1:24" ht="12.75" x14ac:dyDescent="0.2">
      <c r="A557" s="76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4"/>
      <c r="S557" s="14"/>
      <c r="T557" s="14"/>
      <c r="U557" s="14"/>
      <c r="V557" s="14"/>
      <c r="W557" s="14"/>
      <c r="X557" s="14"/>
    </row>
    <row r="558" spans="1:24" ht="12.75" x14ac:dyDescent="0.2">
      <c r="A558" s="76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4"/>
      <c r="S558" s="14"/>
      <c r="T558" s="14"/>
      <c r="U558" s="14"/>
      <c r="V558" s="14"/>
      <c r="W558" s="14"/>
      <c r="X558" s="14"/>
    </row>
    <row r="559" spans="1:24" ht="12.75" x14ac:dyDescent="0.2">
      <c r="A559" s="76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4"/>
      <c r="S559" s="14"/>
      <c r="T559" s="14"/>
      <c r="U559" s="14"/>
      <c r="V559" s="14"/>
      <c r="W559" s="14"/>
      <c r="X559" s="14"/>
    </row>
    <row r="560" spans="1:24" ht="12.75" x14ac:dyDescent="0.2">
      <c r="A560" s="76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4"/>
      <c r="S560" s="14"/>
      <c r="T560" s="14"/>
      <c r="U560" s="14"/>
      <c r="V560" s="14"/>
      <c r="W560" s="14"/>
      <c r="X560" s="14"/>
    </row>
    <row r="561" spans="1:24" ht="12.75" x14ac:dyDescent="0.2">
      <c r="A561" s="76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4"/>
      <c r="S561" s="14"/>
      <c r="T561" s="14"/>
      <c r="U561" s="14"/>
      <c r="V561" s="14"/>
      <c r="W561" s="14"/>
      <c r="X561" s="14"/>
    </row>
    <row r="562" spans="1:24" ht="12.75" x14ac:dyDescent="0.2">
      <c r="A562" s="76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4"/>
      <c r="S562" s="14"/>
      <c r="T562" s="14"/>
      <c r="U562" s="14"/>
      <c r="V562" s="14"/>
      <c r="W562" s="14"/>
      <c r="X562" s="14"/>
    </row>
    <row r="563" spans="1:24" ht="12.75" x14ac:dyDescent="0.2">
      <c r="A563" s="76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4"/>
      <c r="S563" s="14"/>
      <c r="T563" s="14"/>
      <c r="U563" s="14"/>
      <c r="V563" s="14"/>
      <c r="W563" s="14"/>
      <c r="X563" s="14"/>
    </row>
    <row r="564" spans="1:24" ht="12.75" x14ac:dyDescent="0.2">
      <c r="A564" s="76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4"/>
      <c r="S564" s="14"/>
      <c r="T564" s="14"/>
      <c r="U564" s="14"/>
      <c r="V564" s="14"/>
      <c r="W564" s="14"/>
      <c r="X564" s="14"/>
    </row>
    <row r="565" spans="1:24" ht="12.75" x14ac:dyDescent="0.2">
      <c r="A565" s="76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4"/>
      <c r="S565" s="14"/>
      <c r="T565" s="14"/>
      <c r="U565" s="14"/>
      <c r="V565" s="14"/>
      <c r="W565" s="14"/>
      <c r="X565" s="14"/>
    </row>
    <row r="566" spans="1:24" ht="12.75" x14ac:dyDescent="0.2">
      <c r="A566" s="76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4"/>
      <c r="S566" s="14"/>
      <c r="T566" s="14"/>
      <c r="U566" s="14"/>
      <c r="V566" s="14"/>
      <c r="W566" s="14"/>
      <c r="X566" s="14"/>
    </row>
    <row r="567" spans="1:24" ht="12.75" x14ac:dyDescent="0.2">
      <c r="A567" s="76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4"/>
      <c r="S567" s="14"/>
      <c r="T567" s="14"/>
      <c r="U567" s="14"/>
      <c r="V567" s="14"/>
      <c r="W567" s="14"/>
      <c r="X567" s="14"/>
    </row>
    <row r="568" spans="1:24" ht="12.75" x14ac:dyDescent="0.2">
      <c r="A568" s="76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4"/>
      <c r="S568" s="14"/>
      <c r="T568" s="14"/>
      <c r="U568" s="14"/>
      <c r="V568" s="14"/>
      <c r="W568" s="14"/>
      <c r="X568" s="14"/>
    </row>
    <row r="569" spans="1:24" ht="12.75" x14ac:dyDescent="0.2">
      <c r="A569" s="76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4"/>
      <c r="S569" s="14"/>
      <c r="T569" s="14"/>
      <c r="U569" s="14"/>
      <c r="V569" s="14"/>
      <c r="W569" s="14"/>
      <c r="X569" s="14"/>
    </row>
    <row r="570" spans="1:24" ht="12.75" x14ac:dyDescent="0.2">
      <c r="A570" s="76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4"/>
      <c r="S570" s="14"/>
      <c r="T570" s="14"/>
      <c r="U570" s="14"/>
      <c r="V570" s="14"/>
      <c r="W570" s="14"/>
      <c r="X570" s="14"/>
    </row>
    <row r="571" spans="1:24" ht="12.75" x14ac:dyDescent="0.2">
      <c r="A571" s="76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4"/>
      <c r="S571" s="14"/>
      <c r="T571" s="14"/>
      <c r="U571" s="14"/>
      <c r="V571" s="14"/>
      <c r="W571" s="14"/>
      <c r="X571" s="14"/>
    </row>
    <row r="572" spans="1:24" ht="12.75" x14ac:dyDescent="0.2">
      <c r="A572" s="76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4"/>
      <c r="S572" s="14"/>
      <c r="T572" s="14"/>
      <c r="U572" s="14"/>
      <c r="V572" s="14"/>
      <c r="W572" s="14"/>
      <c r="X572" s="14"/>
    </row>
    <row r="573" spans="1:24" ht="12.75" x14ac:dyDescent="0.2">
      <c r="A573" s="76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4"/>
      <c r="S573" s="14"/>
      <c r="T573" s="14"/>
      <c r="U573" s="14"/>
      <c r="V573" s="14"/>
      <c r="W573" s="14"/>
      <c r="X573" s="14"/>
    </row>
    <row r="574" spans="1:24" ht="12.75" x14ac:dyDescent="0.2">
      <c r="A574" s="76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4"/>
      <c r="S574" s="14"/>
      <c r="T574" s="14"/>
      <c r="U574" s="14"/>
      <c r="V574" s="14"/>
      <c r="W574" s="14"/>
      <c r="X574" s="14"/>
    </row>
    <row r="575" spans="1:24" ht="12.75" x14ac:dyDescent="0.2">
      <c r="A575" s="76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4"/>
      <c r="S575" s="14"/>
      <c r="T575" s="14"/>
      <c r="U575" s="14"/>
      <c r="V575" s="14"/>
      <c r="W575" s="14"/>
      <c r="X575" s="14"/>
    </row>
    <row r="576" spans="1:24" ht="12.75" x14ac:dyDescent="0.2">
      <c r="A576" s="76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4"/>
      <c r="S576" s="14"/>
      <c r="T576" s="14"/>
      <c r="U576" s="14"/>
      <c r="V576" s="14"/>
      <c r="W576" s="14"/>
      <c r="X576" s="14"/>
    </row>
    <row r="577" spans="1:24" ht="12.75" x14ac:dyDescent="0.2">
      <c r="A577" s="76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4"/>
      <c r="S577" s="14"/>
      <c r="T577" s="14"/>
      <c r="U577" s="14"/>
      <c r="V577" s="14"/>
      <c r="W577" s="14"/>
      <c r="X577" s="14"/>
    </row>
    <row r="578" spans="1:24" ht="12.75" x14ac:dyDescent="0.2">
      <c r="A578" s="76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4"/>
      <c r="S578" s="14"/>
      <c r="T578" s="14"/>
      <c r="U578" s="14"/>
      <c r="V578" s="14"/>
      <c r="W578" s="14"/>
      <c r="X578" s="14"/>
    </row>
    <row r="579" spans="1:24" ht="12.75" x14ac:dyDescent="0.2">
      <c r="A579" s="76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4"/>
      <c r="S579" s="14"/>
      <c r="T579" s="14"/>
      <c r="U579" s="14"/>
      <c r="V579" s="14"/>
      <c r="W579" s="14"/>
      <c r="X579" s="14"/>
    </row>
    <row r="580" spans="1:24" ht="12.75" x14ac:dyDescent="0.2">
      <c r="A580" s="76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4"/>
      <c r="S580" s="14"/>
      <c r="T580" s="14"/>
      <c r="U580" s="14"/>
      <c r="V580" s="14"/>
      <c r="W580" s="14"/>
      <c r="X580" s="14"/>
    </row>
    <row r="581" spans="1:24" ht="12.75" x14ac:dyDescent="0.2">
      <c r="A581" s="76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4"/>
      <c r="S581" s="14"/>
      <c r="T581" s="14"/>
      <c r="U581" s="14"/>
      <c r="V581" s="14"/>
      <c r="W581" s="14"/>
      <c r="X581" s="14"/>
    </row>
    <row r="582" spans="1:24" ht="12.75" x14ac:dyDescent="0.2">
      <c r="A582" s="76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4"/>
      <c r="S582" s="14"/>
      <c r="T582" s="14"/>
      <c r="U582" s="14"/>
      <c r="V582" s="14"/>
      <c r="W582" s="14"/>
      <c r="X582" s="14"/>
    </row>
    <row r="583" spans="1:24" ht="12.75" x14ac:dyDescent="0.2">
      <c r="A583" s="76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4"/>
      <c r="S583" s="14"/>
      <c r="T583" s="14"/>
      <c r="U583" s="14"/>
      <c r="V583" s="14"/>
      <c r="W583" s="14"/>
      <c r="X583" s="14"/>
    </row>
    <row r="584" spans="1:24" ht="12.75" x14ac:dyDescent="0.2">
      <c r="A584" s="76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4"/>
      <c r="S584" s="14"/>
      <c r="T584" s="14"/>
      <c r="U584" s="14"/>
      <c r="V584" s="14"/>
      <c r="W584" s="14"/>
      <c r="X584" s="14"/>
    </row>
    <row r="585" spans="1:24" ht="12.75" x14ac:dyDescent="0.2">
      <c r="A585" s="76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4"/>
      <c r="S585" s="14"/>
      <c r="T585" s="14"/>
      <c r="U585" s="14"/>
      <c r="V585" s="14"/>
      <c r="W585" s="14"/>
      <c r="X585" s="14"/>
    </row>
    <row r="586" spans="1:24" ht="12.75" x14ac:dyDescent="0.2">
      <c r="A586" s="76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4"/>
      <c r="S586" s="14"/>
      <c r="T586" s="14"/>
      <c r="U586" s="14"/>
      <c r="V586" s="14"/>
      <c r="W586" s="14"/>
      <c r="X586" s="14"/>
    </row>
    <row r="587" spans="1:24" ht="12.75" x14ac:dyDescent="0.2">
      <c r="A587" s="76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4"/>
      <c r="S587" s="14"/>
      <c r="T587" s="14"/>
      <c r="U587" s="14"/>
      <c r="V587" s="14"/>
      <c r="W587" s="14"/>
      <c r="X587" s="14"/>
    </row>
    <row r="588" spans="1:24" ht="12.75" x14ac:dyDescent="0.2">
      <c r="A588" s="76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4"/>
      <c r="S588" s="14"/>
      <c r="T588" s="14"/>
      <c r="U588" s="14"/>
      <c r="V588" s="14"/>
      <c r="W588" s="14"/>
      <c r="X588" s="14"/>
    </row>
    <row r="589" spans="1:24" ht="12.75" x14ac:dyDescent="0.2">
      <c r="A589" s="76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4"/>
      <c r="S589" s="14"/>
      <c r="T589" s="14"/>
      <c r="U589" s="14"/>
      <c r="V589" s="14"/>
      <c r="W589" s="14"/>
      <c r="X589" s="14"/>
    </row>
    <row r="590" spans="1:24" ht="12.75" x14ac:dyDescent="0.2">
      <c r="A590" s="76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4"/>
      <c r="S590" s="14"/>
      <c r="T590" s="14"/>
      <c r="U590" s="14"/>
      <c r="V590" s="14"/>
      <c r="W590" s="14"/>
      <c r="X590" s="14"/>
    </row>
    <row r="591" spans="1:24" ht="12.75" x14ac:dyDescent="0.2">
      <c r="A591" s="76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4"/>
      <c r="S591" s="14"/>
      <c r="T591" s="14"/>
      <c r="U591" s="14"/>
      <c r="V591" s="14"/>
      <c r="W591" s="14"/>
      <c r="X591" s="14"/>
    </row>
    <row r="592" spans="1:24" ht="12.75" x14ac:dyDescent="0.2">
      <c r="A592" s="76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4"/>
      <c r="S592" s="14"/>
      <c r="T592" s="14"/>
      <c r="U592" s="14"/>
      <c r="V592" s="14"/>
      <c r="W592" s="14"/>
      <c r="X592" s="14"/>
    </row>
    <row r="593" spans="1:24" ht="12.75" x14ac:dyDescent="0.2">
      <c r="A593" s="76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4"/>
      <c r="S593" s="14"/>
      <c r="T593" s="14"/>
      <c r="U593" s="14"/>
      <c r="V593" s="14"/>
      <c r="W593" s="14"/>
      <c r="X593" s="14"/>
    </row>
    <row r="594" spans="1:24" ht="12.75" x14ac:dyDescent="0.2">
      <c r="A594" s="76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4"/>
      <c r="S594" s="14"/>
      <c r="T594" s="14"/>
      <c r="U594" s="14"/>
      <c r="V594" s="14"/>
      <c r="W594" s="14"/>
      <c r="X594" s="14"/>
    </row>
    <row r="595" spans="1:24" ht="12.75" x14ac:dyDescent="0.2">
      <c r="A595" s="76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4"/>
      <c r="S595" s="14"/>
      <c r="T595" s="14"/>
      <c r="U595" s="14"/>
      <c r="V595" s="14"/>
      <c r="W595" s="14"/>
      <c r="X595" s="14"/>
    </row>
    <row r="596" spans="1:24" ht="12.75" x14ac:dyDescent="0.2">
      <c r="A596" s="76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4"/>
      <c r="S596" s="14"/>
      <c r="T596" s="14"/>
      <c r="U596" s="14"/>
      <c r="V596" s="14"/>
      <c r="W596" s="14"/>
      <c r="X596" s="14"/>
    </row>
    <row r="597" spans="1:24" ht="12.75" x14ac:dyDescent="0.2">
      <c r="A597" s="76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4"/>
      <c r="S597" s="14"/>
      <c r="T597" s="14"/>
      <c r="U597" s="14"/>
      <c r="V597" s="14"/>
      <c r="W597" s="14"/>
      <c r="X597" s="14"/>
    </row>
    <row r="598" spans="1:24" ht="12.75" x14ac:dyDescent="0.2">
      <c r="A598" s="76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4"/>
      <c r="S598" s="14"/>
      <c r="T598" s="14"/>
      <c r="U598" s="14"/>
      <c r="V598" s="14"/>
      <c r="W598" s="14"/>
      <c r="X598" s="14"/>
    </row>
    <row r="599" spans="1:24" ht="12.75" x14ac:dyDescent="0.2">
      <c r="A599" s="76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4"/>
      <c r="S599" s="14"/>
      <c r="T599" s="14"/>
      <c r="U599" s="14"/>
      <c r="V599" s="14"/>
      <c r="W599" s="14"/>
      <c r="X599" s="14"/>
    </row>
    <row r="600" spans="1:24" ht="12.75" x14ac:dyDescent="0.2">
      <c r="A600" s="76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4"/>
      <c r="S600" s="14"/>
      <c r="T600" s="14"/>
      <c r="U600" s="14"/>
      <c r="V600" s="14"/>
      <c r="W600" s="14"/>
      <c r="X600" s="14"/>
    </row>
    <row r="601" spans="1:24" ht="12.75" x14ac:dyDescent="0.2">
      <c r="A601" s="76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4"/>
      <c r="S601" s="14"/>
      <c r="T601" s="14"/>
      <c r="U601" s="14"/>
      <c r="V601" s="14"/>
      <c r="W601" s="14"/>
      <c r="X601" s="14"/>
    </row>
    <row r="602" spans="1:24" ht="12.75" x14ac:dyDescent="0.2">
      <c r="A602" s="76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4"/>
      <c r="S602" s="14"/>
      <c r="T602" s="14"/>
      <c r="U602" s="14"/>
      <c r="V602" s="14"/>
      <c r="W602" s="14"/>
      <c r="X602" s="14"/>
    </row>
    <row r="603" spans="1:24" ht="12.75" x14ac:dyDescent="0.2">
      <c r="A603" s="76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4"/>
      <c r="S603" s="14"/>
      <c r="T603" s="14"/>
      <c r="U603" s="14"/>
      <c r="V603" s="14"/>
      <c r="W603" s="14"/>
      <c r="X603" s="14"/>
    </row>
    <row r="604" spans="1:24" ht="12.75" x14ac:dyDescent="0.2">
      <c r="A604" s="76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4"/>
      <c r="S604" s="14"/>
      <c r="T604" s="14"/>
      <c r="U604" s="14"/>
      <c r="V604" s="14"/>
      <c r="W604" s="14"/>
      <c r="X604" s="14"/>
    </row>
    <row r="605" spans="1:24" ht="12.75" x14ac:dyDescent="0.2">
      <c r="A605" s="76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4"/>
      <c r="S605" s="14"/>
      <c r="T605" s="14"/>
      <c r="U605" s="14"/>
      <c r="V605" s="14"/>
      <c r="W605" s="14"/>
      <c r="X605" s="14"/>
    </row>
    <row r="606" spans="1:24" ht="12.75" x14ac:dyDescent="0.2">
      <c r="A606" s="76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4"/>
      <c r="S606" s="14"/>
      <c r="T606" s="14"/>
      <c r="U606" s="14"/>
      <c r="V606" s="14"/>
      <c r="W606" s="14"/>
      <c r="X606" s="14"/>
    </row>
    <row r="607" spans="1:24" ht="12.75" x14ac:dyDescent="0.2">
      <c r="A607" s="76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4"/>
      <c r="S607" s="14"/>
      <c r="T607" s="14"/>
      <c r="U607" s="14"/>
      <c r="V607" s="14"/>
      <c r="W607" s="14"/>
      <c r="X607" s="14"/>
    </row>
    <row r="608" spans="1:24" ht="12.75" x14ac:dyDescent="0.2">
      <c r="A608" s="76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4"/>
      <c r="S608" s="14"/>
      <c r="T608" s="14"/>
      <c r="U608" s="14"/>
      <c r="V608" s="14"/>
      <c r="W608" s="14"/>
      <c r="X608" s="14"/>
    </row>
    <row r="609" spans="1:24" ht="12.75" x14ac:dyDescent="0.2">
      <c r="A609" s="76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4"/>
      <c r="S609" s="14"/>
      <c r="T609" s="14"/>
      <c r="U609" s="14"/>
      <c r="V609" s="14"/>
      <c r="W609" s="14"/>
      <c r="X609" s="14"/>
    </row>
    <row r="610" spans="1:24" ht="12.75" x14ac:dyDescent="0.2">
      <c r="A610" s="76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4"/>
      <c r="S610" s="14"/>
      <c r="T610" s="14"/>
      <c r="U610" s="14"/>
      <c r="V610" s="14"/>
      <c r="W610" s="14"/>
      <c r="X610" s="14"/>
    </row>
    <row r="611" spans="1:24" ht="12.75" x14ac:dyDescent="0.2">
      <c r="A611" s="76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4"/>
      <c r="S611" s="14"/>
      <c r="T611" s="14"/>
      <c r="U611" s="14"/>
      <c r="V611" s="14"/>
      <c r="W611" s="14"/>
      <c r="X611" s="14"/>
    </row>
    <row r="612" spans="1:24" ht="12.75" x14ac:dyDescent="0.2">
      <c r="A612" s="76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4"/>
      <c r="S612" s="14"/>
      <c r="T612" s="14"/>
      <c r="U612" s="14"/>
      <c r="V612" s="14"/>
      <c r="W612" s="14"/>
      <c r="X612" s="14"/>
    </row>
    <row r="613" spans="1:24" ht="12.75" x14ac:dyDescent="0.2">
      <c r="A613" s="76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4"/>
      <c r="S613" s="14"/>
      <c r="T613" s="14"/>
      <c r="U613" s="14"/>
      <c r="V613" s="14"/>
      <c r="W613" s="14"/>
      <c r="X613" s="14"/>
    </row>
    <row r="614" spans="1:24" ht="12.75" x14ac:dyDescent="0.2">
      <c r="A614" s="76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4"/>
      <c r="S614" s="14"/>
      <c r="T614" s="14"/>
      <c r="U614" s="14"/>
      <c r="V614" s="14"/>
      <c r="W614" s="14"/>
      <c r="X614" s="14"/>
    </row>
    <row r="615" spans="1:24" ht="12.75" x14ac:dyDescent="0.2">
      <c r="A615" s="76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4"/>
      <c r="S615" s="14"/>
      <c r="T615" s="14"/>
      <c r="U615" s="14"/>
      <c r="V615" s="14"/>
      <c r="W615" s="14"/>
      <c r="X615" s="14"/>
    </row>
    <row r="616" spans="1:24" ht="12.75" x14ac:dyDescent="0.2">
      <c r="A616" s="76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4"/>
      <c r="S616" s="14"/>
      <c r="T616" s="14"/>
      <c r="U616" s="14"/>
      <c r="V616" s="14"/>
      <c r="W616" s="14"/>
      <c r="X616" s="14"/>
    </row>
    <row r="617" spans="1:24" ht="12.75" x14ac:dyDescent="0.2">
      <c r="A617" s="76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4"/>
      <c r="S617" s="14"/>
      <c r="T617" s="14"/>
      <c r="U617" s="14"/>
      <c r="V617" s="14"/>
      <c r="W617" s="14"/>
      <c r="X617" s="14"/>
    </row>
    <row r="618" spans="1:24" ht="12.75" x14ac:dyDescent="0.2">
      <c r="A618" s="76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4"/>
      <c r="S618" s="14"/>
      <c r="T618" s="14"/>
      <c r="U618" s="14"/>
      <c r="V618" s="14"/>
      <c r="W618" s="14"/>
      <c r="X618" s="14"/>
    </row>
    <row r="619" spans="1:24" ht="12.75" x14ac:dyDescent="0.2">
      <c r="A619" s="76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4"/>
      <c r="S619" s="14"/>
      <c r="T619" s="14"/>
      <c r="U619" s="14"/>
      <c r="V619" s="14"/>
      <c r="W619" s="14"/>
      <c r="X619" s="14"/>
    </row>
    <row r="620" spans="1:24" ht="12.75" x14ac:dyDescent="0.2">
      <c r="A620" s="76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4"/>
      <c r="S620" s="14"/>
      <c r="T620" s="14"/>
      <c r="U620" s="14"/>
      <c r="V620" s="14"/>
      <c r="W620" s="14"/>
      <c r="X620" s="14"/>
    </row>
    <row r="621" spans="1:24" ht="12.75" x14ac:dyDescent="0.2">
      <c r="A621" s="76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4"/>
      <c r="S621" s="14"/>
      <c r="T621" s="14"/>
      <c r="U621" s="14"/>
      <c r="V621" s="14"/>
      <c r="W621" s="14"/>
      <c r="X621" s="14"/>
    </row>
    <row r="622" spans="1:24" ht="12.75" x14ac:dyDescent="0.2">
      <c r="A622" s="76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4"/>
      <c r="S622" s="14"/>
      <c r="T622" s="14"/>
      <c r="U622" s="14"/>
      <c r="V622" s="14"/>
      <c r="W622" s="14"/>
      <c r="X622" s="14"/>
    </row>
    <row r="623" spans="1:24" ht="12.75" x14ac:dyDescent="0.2">
      <c r="A623" s="76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4"/>
      <c r="S623" s="14"/>
      <c r="T623" s="14"/>
      <c r="U623" s="14"/>
      <c r="V623" s="14"/>
      <c r="W623" s="14"/>
      <c r="X623" s="14"/>
    </row>
    <row r="624" spans="1:24" ht="12.75" x14ac:dyDescent="0.2">
      <c r="A624" s="76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4"/>
      <c r="S624" s="14"/>
      <c r="T624" s="14"/>
      <c r="U624" s="14"/>
      <c r="V624" s="14"/>
      <c r="W624" s="14"/>
      <c r="X624" s="14"/>
    </row>
    <row r="625" spans="1:24" ht="12.75" x14ac:dyDescent="0.2">
      <c r="A625" s="76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4"/>
      <c r="S625" s="14"/>
      <c r="T625" s="14"/>
      <c r="U625" s="14"/>
      <c r="V625" s="14"/>
      <c r="W625" s="14"/>
      <c r="X625" s="14"/>
    </row>
    <row r="626" spans="1:24" ht="12.75" x14ac:dyDescent="0.2">
      <c r="A626" s="76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4"/>
      <c r="S626" s="14"/>
      <c r="T626" s="14"/>
      <c r="U626" s="14"/>
      <c r="V626" s="14"/>
      <c r="W626" s="14"/>
      <c r="X626" s="14"/>
    </row>
    <row r="627" spans="1:24" ht="12.75" x14ac:dyDescent="0.2">
      <c r="A627" s="76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4"/>
      <c r="S627" s="14"/>
      <c r="T627" s="14"/>
      <c r="U627" s="14"/>
      <c r="V627" s="14"/>
      <c r="W627" s="14"/>
      <c r="X627" s="14"/>
    </row>
    <row r="628" spans="1:24" ht="12.75" x14ac:dyDescent="0.2">
      <c r="A628" s="76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4"/>
      <c r="S628" s="14"/>
      <c r="T628" s="14"/>
      <c r="U628" s="14"/>
      <c r="V628" s="14"/>
      <c r="W628" s="14"/>
      <c r="X628" s="14"/>
    </row>
    <row r="629" spans="1:24" ht="12.75" x14ac:dyDescent="0.2">
      <c r="A629" s="76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4"/>
      <c r="S629" s="14"/>
      <c r="T629" s="14"/>
      <c r="U629" s="14"/>
      <c r="V629" s="14"/>
      <c r="W629" s="14"/>
      <c r="X629" s="14"/>
    </row>
    <row r="630" spans="1:24" ht="12.75" x14ac:dyDescent="0.2">
      <c r="A630" s="76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4"/>
      <c r="S630" s="14"/>
      <c r="T630" s="14"/>
      <c r="U630" s="14"/>
      <c r="V630" s="14"/>
      <c r="W630" s="14"/>
      <c r="X630" s="14"/>
    </row>
    <row r="631" spans="1:24" ht="12.75" x14ac:dyDescent="0.2">
      <c r="A631" s="76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4"/>
      <c r="S631" s="14"/>
      <c r="T631" s="14"/>
      <c r="U631" s="14"/>
      <c r="V631" s="14"/>
      <c r="W631" s="14"/>
      <c r="X631" s="14"/>
    </row>
    <row r="632" spans="1:24" ht="12.75" x14ac:dyDescent="0.2">
      <c r="A632" s="76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4"/>
      <c r="S632" s="14"/>
      <c r="T632" s="14"/>
      <c r="U632" s="14"/>
      <c r="V632" s="14"/>
      <c r="W632" s="14"/>
      <c r="X632" s="14"/>
    </row>
    <row r="633" spans="1:24" ht="12.75" x14ac:dyDescent="0.2">
      <c r="A633" s="76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4"/>
      <c r="S633" s="14"/>
      <c r="T633" s="14"/>
      <c r="U633" s="14"/>
      <c r="V633" s="14"/>
      <c r="W633" s="14"/>
      <c r="X633" s="14"/>
    </row>
    <row r="634" spans="1:24" ht="12.75" x14ac:dyDescent="0.2">
      <c r="A634" s="76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4"/>
      <c r="S634" s="14"/>
      <c r="T634" s="14"/>
      <c r="U634" s="14"/>
      <c r="V634" s="14"/>
      <c r="W634" s="14"/>
      <c r="X634" s="14"/>
    </row>
    <row r="635" spans="1:24" ht="12.75" x14ac:dyDescent="0.2">
      <c r="A635" s="76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4"/>
      <c r="S635" s="14"/>
      <c r="T635" s="14"/>
      <c r="U635" s="14"/>
      <c r="V635" s="14"/>
      <c r="W635" s="14"/>
      <c r="X635" s="14"/>
    </row>
    <row r="636" spans="1:24" ht="12.75" x14ac:dyDescent="0.2">
      <c r="A636" s="76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4"/>
      <c r="S636" s="14"/>
      <c r="T636" s="14"/>
      <c r="U636" s="14"/>
      <c r="V636" s="14"/>
      <c r="W636" s="14"/>
      <c r="X636" s="14"/>
    </row>
    <row r="637" spans="1:24" ht="12.75" x14ac:dyDescent="0.2">
      <c r="A637" s="76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4"/>
      <c r="S637" s="14"/>
      <c r="T637" s="14"/>
      <c r="U637" s="14"/>
      <c r="V637" s="14"/>
      <c r="W637" s="14"/>
      <c r="X637" s="14"/>
    </row>
    <row r="638" spans="1:24" ht="12.75" x14ac:dyDescent="0.2">
      <c r="A638" s="76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4"/>
      <c r="S638" s="14"/>
      <c r="T638" s="14"/>
      <c r="U638" s="14"/>
      <c r="V638" s="14"/>
      <c r="W638" s="14"/>
      <c r="X638" s="14"/>
    </row>
    <row r="639" spans="1:24" ht="12.75" x14ac:dyDescent="0.2">
      <c r="A639" s="76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4"/>
      <c r="S639" s="14"/>
      <c r="T639" s="14"/>
      <c r="U639" s="14"/>
      <c r="V639" s="14"/>
      <c r="W639" s="14"/>
      <c r="X639" s="14"/>
    </row>
    <row r="640" spans="1:24" ht="12.75" x14ac:dyDescent="0.2">
      <c r="A640" s="76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4"/>
      <c r="S640" s="14"/>
      <c r="T640" s="14"/>
      <c r="U640" s="14"/>
      <c r="V640" s="14"/>
      <c r="W640" s="14"/>
      <c r="X640" s="14"/>
    </row>
    <row r="641" spans="1:24" ht="12.75" x14ac:dyDescent="0.2">
      <c r="A641" s="76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4"/>
      <c r="S641" s="14"/>
      <c r="T641" s="14"/>
      <c r="U641" s="14"/>
      <c r="V641" s="14"/>
      <c r="W641" s="14"/>
      <c r="X641" s="14"/>
    </row>
    <row r="642" spans="1:24" ht="12.75" x14ac:dyDescent="0.2">
      <c r="A642" s="76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4"/>
      <c r="S642" s="14"/>
      <c r="T642" s="14"/>
      <c r="U642" s="14"/>
      <c r="V642" s="14"/>
      <c r="W642" s="14"/>
      <c r="X642" s="14"/>
    </row>
    <row r="643" spans="1:24" ht="12.75" x14ac:dyDescent="0.2">
      <c r="A643" s="76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4"/>
      <c r="S643" s="14"/>
      <c r="T643" s="14"/>
      <c r="U643" s="14"/>
      <c r="V643" s="14"/>
      <c r="W643" s="14"/>
      <c r="X643" s="14"/>
    </row>
    <row r="644" spans="1:24" ht="12.75" x14ac:dyDescent="0.2">
      <c r="A644" s="76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4"/>
      <c r="S644" s="14"/>
      <c r="T644" s="14"/>
      <c r="U644" s="14"/>
      <c r="V644" s="14"/>
      <c r="W644" s="14"/>
      <c r="X644" s="14"/>
    </row>
    <row r="645" spans="1:24" ht="12.75" x14ac:dyDescent="0.2">
      <c r="A645" s="76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4"/>
      <c r="S645" s="14"/>
      <c r="T645" s="14"/>
      <c r="U645" s="14"/>
      <c r="V645" s="14"/>
      <c r="W645" s="14"/>
      <c r="X645" s="14"/>
    </row>
    <row r="646" spans="1:24" ht="12.75" x14ac:dyDescent="0.2">
      <c r="A646" s="76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4"/>
      <c r="S646" s="14"/>
      <c r="T646" s="14"/>
      <c r="U646" s="14"/>
      <c r="V646" s="14"/>
      <c r="W646" s="14"/>
      <c r="X646" s="14"/>
    </row>
    <row r="647" spans="1:24" ht="12.75" x14ac:dyDescent="0.2">
      <c r="A647" s="76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4"/>
      <c r="S647" s="14"/>
      <c r="T647" s="14"/>
      <c r="U647" s="14"/>
      <c r="V647" s="14"/>
      <c r="W647" s="14"/>
      <c r="X647" s="14"/>
    </row>
    <row r="648" spans="1:24" ht="12.75" x14ac:dyDescent="0.2">
      <c r="A648" s="76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4"/>
      <c r="S648" s="14"/>
      <c r="T648" s="14"/>
      <c r="U648" s="14"/>
      <c r="V648" s="14"/>
      <c r="W648" s="14"/>
      <c r="X648" s="14"/>
    </row>
    <row r="649" spans="1:24" ht="12.75" x14ac:dyDescent="0.2">
      <c r="A649" s="76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4"/>
      <c r="S649" s="14"/>
      <c r="T649" s="14"/>
      <c r="U649" s="14"/>
      <c r="V649" s="14"/>
      <c r="W649" s="14"/>
      <c r="X649" s="14"/>
    </row>
    <row r="650" spans="1:24" ht="12.75" x14ac:dyDescent="0.2">
      <c r="A650" s="76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4"/>
      <c r="S650" s="14"/>
      <c r="T650" s="14"/>
      <c r="U650" s="14"/>
      <c r="V650" s="14"/>
      <c r="W650" s="14"/>
      <c r="X650" s="14"/>
    </row>
    <row r="651" spans="1:24" ht="12.75" x14ac:dyDescent="0.2">
      <c r="A651" s="76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4"/>
      <c r="S651" s="14"/>
      <c r="T651" s="14"/>
      <c r="U651" s="14"/>
      <c r="V651" s="14"/>
      <c r="W651" s="14"/>
      <c r="X651" s="14"/>
    </row>
    <row r="652" spans="1:24" ht="12.75" x14ac:dyDescent="0.2">
      <c r="A652" s="76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4"/>
      <c r="S652" s="14"/>
      <c r="T652" s="14"/>
      <c r="U652" s="14"/>
      <c r="V652" s="14"/>
      <c r="W652" s="14"/>
      <c r="X652" s="14"/>
    </row>
    <row r="653" spans="1:24" ht="12.75" x14ac:dyDescent="0.2">
      <c r="A653" s="76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4"/>
      <c r="S653" s="14"/>
      <c r="T653" s="14"/>
      <c r="U653" s="14"/>
      <c r="V653" s="14"/>
      <c r="W653" s="14"/>
      <c r="X653" s="14"/>
    </row>
    <row r="654" spans="1:24" ht="12.75" x14ac:dyDescent="0.2">
      <c r="A654" s="76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4"/>
      <c r="S654" s="14"/>
      <c r="T654" s="14"/>
      <c r="U654" s="14"/>
      <c r="V654" s="14"/>
      <c r="W654" s="14"/>
      <c r="X654" s="14"/>
    </row>
    <row r="655" spans="1:24" ht="12.75" x14ac:dyDescent="0.2">
      <c r="A655" s="76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4"/>
      <c r="S655" s="14"/>
      <c r="T655" s="14"/>
      <c r="U655" s="14"/>
      <c r="V655" s="14"/>
      <c r="W655" s="14"/>
      <c r="X655" s="14"/>
    </row>
    <row r="656" spans="1:24" ht="12.75" x14ac:dyDescent="0.2">
      <c r="A656" s="76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4"/>
      <c r="S656" s="14"/>
      <c r="T656" s="14"/>
      <c r="U656" s="14"/>
      <c r="V656" s="14"/>
      <c r="W656" s="14"/>
      <c r="X656" s="14"/>
    </row>
    <row r="657" spans="1:24" ht="12.75" x14ac:dyDescent="0.2">
      <c r="A657" s="76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4"/>
      <c r="S657" s="14"/>
      <c r="T657" s="14"/>
      <c r="U657" s="14"/>
      <c r="V657" s="14"/>
      <c r="W657" s="14"/>
      <c r="X657" s="14"/>
    </row>
    <row r="658" spans="1:24" ht="12.75" x14ac:dyDescent="0.2">
      <c r="A658" s="76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4"/>
      <c r="S658" s="14"/>
      <c r="T658" s="14"/>
      <c r="U658" s="14"/>
      <c r="V658" s="14"/>
      <c r="W658" s="14"/>
      <c r="X658" s="14"/>
    </row>
    <row r="659" spans="1:24" ht="12.75" x14ac:dyDescent="0.2">
      <c r="A659" s="76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4"/>
      <c r="S659" s="14"/>
      <c r="T659" s="14"/>
      <c r="U659" s="14"/>
      <c r="V659" s="14"/>
      <c r="W659" s="14"/>
      <c r="X659" s="14"/>
    </row>
    <row r="660" spans="1:24" ht="12.75" x14ac:dyDescent="0.2">
      <c r="A660" s="76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4"/>
      <c r="S660" s="14"/>
      <c r="T660" s="14"/>
      <c r="U660" s="14"/>
      <c r="V660" s="14"/>
      <c r="W660" s="14"/>
      <c r="X660" s="14"/>
    </row>
    <row r="661" spans="1:24" ht="12.75" x14ac:dyDescent="0.2">
      <c r="A661" s="76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4"/>
      <c r="S661" s="14"/>
      <c r="T661" s="14"/>
      <c r="U661" s="14"/>
      <c r="V661" s="14"/>
      <c r="W661" s="14"/>
      <c r="X661" s="14"/>
    </row>
    <row r="662" spans="1:24" ht="12.75" x14ac:dyDescent="0.2">
      <c r="A662" s="76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4"/>
      <c r="S662" s="14"/>
      <c r="T662" s="14"/>
      <c r="U662" s="14"/>
      <c r="V662" s="14"/>
      <c r="W662" s="14"/>
      <c r="X662" s="14"/>
    </row>
    <row r="663" spans="1:24" ht="12.75" x14ac:dyDescent="0.2">
      <c r="A663" s="76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4"/>
      <c r="S663" s="14"/>
      <c r="T663" s="14"/>
      <c r="U663" s="14"/>
      <c r="V663" s="14"/>
      <c r="W663" s="14"/>
      <c r="X663" s="14"/>
    </row>
    <row r="664" spans="1:24" ht="12.75" x14ac:dyDescent="0.2">
      <c r="A664" s="76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4"/>
      <c r="S664" s="14"/>
      <c r="T664" s="14"/>
      <c r="U664" s="14"/>
      <c r="V664" s="14"/>
      <c r="W664" s="14"/>
      <c r="X664" s="14"/>
    </row>
    <row r="665" spans="1:24" ht="12.75" x14ac:dyDescent="0.2">
      <c r="A665" s="76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4"/>
      <c r="S665" s="14"/>
      <c r="T665" s="14"/>
      <c r="U665" s="14"/>
      <c r="V665" s="14"/>
      <c r="W665" s="14"/>
      <c r="X665" s="14"/>
    </row>
    <row r="666" spans="1:24" ht="12.75" x14ac:dyDescent="0.2">
      <c r="A666" s="76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4"/>
      <c r="S666" s="14"/>
      <c r="T666" s="14"/>
      <c r="U666" s="14"/>
      <c r="V666" s="14"/>
      <c r="W666" s="14"/>
      <c r="X666" s="14"/>
    </row>
    <row r="667" spans="1:24" ht="12.75" x14ac:dyDescent="0.2">
      <c r="A667" s="76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4"/>
      <c r="S667" s="14"/>
      <c r="T667" s="14"/>
      <c r="U667" s="14"/>
      <c r="V667" s="14"/>
      <c r="W667" s="14"/>
      <c r="X667" s="14"/>
    </row>
    <row r="668" spans="1:24" ht="12.75" x14ac:dyDescent="0.2">
      <c r="A668" s="76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4"/>
      <c r="S668" s="14"/>
      <c r="T668" s="14"/>
      <c r="U668" s="14"/>
      <c r="V668" s="14"/>
      <c r="W668" s="14"/>
      <c r="X668" s="14"/>
    </row>
    <row r="669" spans="1:24" ht="12.75" x14ac:dyDescent="0.2">
      <c r="A669" s="76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4"/>
      <c r="S669" s="14"/>
      <c r="T669" s="14"/>
      <c r="U669" s="14"/>
      <c r="V669" s="14"/>
      <c r="W669" s="14"/>
      <c r="X669" s="14"/>
    </row>
    <row r="670" spans="1:24" ht="12.75" x14ac:dyDescent="0.2">
      <c r="A670" s="76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4"/>
      <c r="S670" s="14"/>
      <c r="T670" s="14"/>
      <c r="U670" s="14"/>
      <c r="V670" s="14"/>
      <c r="W670" s="14"/>
      <c r="X670" s="14"/>
    </row>
    <row r="671" spans="1:24" ht="12.75" x14ac:dyDescent="0.2">
      <c r="A671" s="76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4"/>
      <c r="S671" s="14"/>
      <c r="T671" s="14"/>
      <c r="U671" s="14"/>
      <c r="V671" s="14"/>
      <c r="W671" s="14"/>
      <c r="X671" s="14"/>
    </row>
    <row r="672" spans="1:24" ht="12.75" x14ac:dyDescent="0.2">
      <c r="A672" s="76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4"/>
      <c r="S672" s="14"/>
      <c r="T672" s="14"/>
      <c r="U672" s="14"/>
      <c r="V672" s="14"/>
      <c r="W672" s="14"/>
      <c r="X672" s="14"/>
    </row>
    <row r="673" spans="1:24" ht="12.75" x14ac:dyDescent="0.2">
      <c r="A673" s="76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4"/>
      <c r="S673" s="14"/>
      <c r="T673" s="14"/>
      <c r="U673" s="14"/>
      <c r="V673" s="14"/>
      <c r="W673" s="14"/>
      <c r="X673" s="14"/>
    </row>
    <row r="674" spans="1:24" ht="12.75" x14ac:dyDescent="0.2">
      <c r="A674" s="76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4"/>
      <c r="S674" s="14"/>
      <c r="T674" s="14"/>
      <c r="U674" s="14"/>
      <c r="V674" s="14"/>
      <c r="W674" s="14"/>
      <c r="X674" s="14"/>
    </row>
    <row r="675" spans="1:24" ht="12.75" x14ac:dyDescent="0.2">
      <c r="A675" s="76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4"/>
      <c r="S675" s="14"/>
      <c r="T675" s="14"/>
      <c r="U675" s="14"/>
      <c r="V675" s="14"/>
      <c r="W675" s="14"/>
      <c r="X675" s="14"/>
    </row>
    <row r="676" spans="1:24" ht="12.75" x14ac:dyDescent="0.2">
      <c r="A676" s="76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4"/>
      <c r="S676" s="14"/>
      <c r="T676" s="14"/>
      <c r="U676" s="14"/>
      <c r="V676" s="14"/>
      <c r="W676" s="14"/>
      <c r="X676" s="14"/>
    </row>
    <row r="677" spans="1:24" ht="12.75" x14ac:dyDescent="0.2">
      <c r="A677" s="76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4"/>
      <c r="S677" s="14"/>
      <c r="T677" s="14"/>
      <c r="U677" s="14"/>
      <c r="V677" s="14"/>
      <c r="W677" s="14"/>
      <c r="X677" s="14"/>
    </row>
    <row r="678" spans="1:24" ht="12.75" x14ac:dyDescent="0.2">
      <c r="A678" s="76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4"/>
      <c r="S678" s="14"/>
      <c r="T678" s="14"/>
      <c r="U678" s="14"/>
      <c r="V678" s="14"/>
      <c r="W678" s="14"/>
      <c r="X678" s="14"/>
    </row>
    <row r="679" spans="1:24" ht="12.75" x14ac:dyDescent="0.2">
      <c r="A679" s="76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4"/>
      <c r="S679" s="14"/>
      <c r="T679" s="14"/>
      <c r="U679" s="14"/>
      <c r="V679" s="14"/>
      <c r="W679" s="14"/>
      <c r="X679" s="14"/>
    </row>
    <row r="680" spans="1:24" ht="12.75" x14ac:dyDescent="0.2">
      <c r="A680" s="76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4"/>
      <c r="S680" s="14"/>
      <c r="T680" s="14"/>
      <c r="U680" s="14"/>
      <c r="V680" s="14"/>
      <c r="W680" s="14"/>
      <c r="X680" s="14"/>
    </row>
    <row r="681" spans="1:24" ht="12.75" x14ac:dyDescent="0.2">
      <c r="A681" s="76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4"/>
      <c r="S681" s="14"/>
      <c r="T681" s="14"/>
      <c r="U681" s="14"/>
      <c r="V681" s="14"/>
      <c r="W681" s="14"/>
      <c r="X681" s="14"/>
    </row>
    <row r="682" spans="1:24" ht="12.75" x14ac:dyDescent="0.2">
      <c r="A682" s="76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4"/>
      <c r="S682" s="14"/>
      <c r="T682" s="14"/>
      <c r="U682" s="14"/>
      <c r="V682" s="14"/>
      <c r="W682" s="14"/>
      <c r="X682" s="14"/>
    </row>
    <row r="683" spans="1:24" ht="12.75" x14ac:dyDescent="0.2">
      <c r="A683" s="76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4"/>
      <c r="S683" s="14"/>
      <c r="T683" s="14"/>
      <c r="U683" s="14"/>
      <c r="V683" s="14"/>
      <c r="W683" s="14"/>
      <c r="X683" s="14"/>
    </row>
    <row r="684" spans="1:24" ht="12.75" x14ac:dyDescent="0.2">
      <c r="A684" s="76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4"/>
      <c r="S684" s="14"/>
      <c r="T684" s="14"/>
      <c r="U684" s="14"/>
      <c r="V684" s="14"/>
      <c r="W684" s="14"/>
      <c r="X684" s="14"/>
    </row>
    <row r="685" spans="1:24" ht="12.75" x14ac:dyDescent="0.2">
      <c r="A685" s="76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4"/>
      <c r="S685" s="14"/>
      <c r="T685" s="14"/>
      <c r="U685" s="14"/>
      <c r="V685" s="14"/>
      <c r="W685" s="14"/>
      <c r="X685" s="14"/>
    </row>
    <row r="686" spans="1:24" ht="12.75" x14ac:dyDescent="0.2">
      <c r="A686" s="76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4"/>
      <c r="S686" s="14"/>
      <c r="T686" s="14"/>
      <c r="U686" s="14"/>
      <c r="V686" s="14"/>
      <c r="W686" s="14"/>
      <c r="X686" s="14"/>
    </row>
    <row r="687" spans="1:24" ht="12.75" x14ac:dyDescent="0.2">
      <c r="A687" s="76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4"/>
      <c r="S687" s="14"/>
      <c r="T687" s="14"/>
      <c r="U687" s="14"/>
      <c r="V687" s="14"/>
      <c r="W687" s="14"/>
      <c r="X687" s="14"/>
    </row>
    <row r="688" spans="1:24" ht="12.75" x14ac:dyDescent="0.2">
      <c r="A688" s="76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4"/>
      <c r="S688" s="14"/>
      <c r="T688" s="14"/>
      <c r="U688" s="14"/>
      <c r="V688" s="14"/>
      <c r="W688" s="14"/>
      <c r="X688" s="14"/>
    </row>
    <row r="689" spans="1:24" ht="12.75" x14ac:dyDescent="0.2">
      <c r="A689" s="76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4"/>
      <c r="S689" s="14"/>
      <c r="T689" s="14"/>
      <c r="U689" s="14"/>
      <c r="V689" s="14"/>
      <c r="W689" s="14"/>
      <c r="X689" s="14"/>
    </row>
    <row r="690" spans="1:24" ht="12.75" x14ac:dyDescent="0.2">
      <c r="A690" s="76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4"/>
      <c r="S690" s="14"/>
      <c r="T690" s="14"/>
      <c r="U690" s="14"/>
      <c r="V690" s="14"/>
      <c r="W690" s="14"/>
      <c r="X690" s="14"/>
    </row>
    <row r="691" spans="1:24" ht="12.75" x14ac:dyDescent="0.2">
      <c r="A691" s="76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4"/>
      <c r="S691" s="14"/>
      <c r="T691" s="14"/>
      <c r="U691" s="14"/>
      <c r="V691" s="14"/>
      <c r="W691" s="14"/>
      <c r="X691" s="14"/>
    </row>
    <row r="692" spans="1:24" ht="12.75" x14ac:dyDescent="0.2">
      <c r="A692" s="76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4"/>
      <c r="S692" s="14"/>
      <c r="T692" s="14"/>
      <c r="U692" s="14"/>
      <c r="V692" s="14"/>
      <c r="W692" s="14"/>
      <c r="X692" s="14"/>
    </row>
    <row r="693" spans="1:24" ht="12.75" x14ac:dyDescent="0.2">
      <c r="A693" s="76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4"/>
      <c r="S693" s="14"/>
      <c r="T693" s="14"/>
      <c r="U693" s="14"/>
      <c r="V693" s="14"/>
      <c r="W693" s="14"/>
      <c r="X693" s="14"/>
    </row>
    <row r="694" spans="1:24" ht="12.75" x14ac:dyDescent="0.2">
      <c r="A694" s="76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4"/>
      <c r="S694" s="14"/>
      <c r="T694" s="14"/>
      <c r="U694" s="14"/>
      <c r="V694" s="14"/>
      <c r="W694" s="14"/>
      <c r="X694" s="14"/>
    </row>
    <row r="695" spans="1:24" ht="12.75" x14ac:dyDescent="0.2">
      <c r="A695" s="76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4"/>
      <c r="S695" s="14"/>
      <c r="T695" s="14"/>
      <c r="U695" s="14"/>
      <c r="V695" s="14"/>
      <c r="W695" s="14"/>
      <c r="X695" s="14"/>
    </row>
    <row r="696" spans="1:24" ht="12.75" x14ac:dyDescent="0.2">
      <c r="A696" s="76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4"/>
      <c r="S696" s="14"/>
      <c r="T696" s="14"/>
      <c r="U696" s="14"/>
      <c r="V696" s="14"/>
      <c r="W696" s="14"/>
      <c r="X696" s="14"/>
    </row>
    <row r="697" spans="1:24" ht="12.75" x14ac:dyDescent="0.2">
      <c r="A697" s="76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4"/>
      <c r="S697" s="14"/>
      <c r="T697" s="14"/>
      <c r="U697" s="14"/>
      <c r="V697" s="14"/>
      <c r="W697" s="14"/>
      <c r="X697" s="14"/>
    </row>
    <row r="698" spans="1:24" ht="12.75" x14ac:dyDescent="0.2">
      <c r="A698" s="76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4"/>
      <c r="S698" s="14"/>
      <c r="T698" s="14"/>
      <c r="U698" s="14"/>
      <c r="V698" s="14"/>
      <c r="W698" s="14"/>
      <c r="X698" s="14"/>
    </row>
    <row r="699" spans="1:24" ht="12.75" x14ac:dyDescent="0.2">
      <c r="A699" s="76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4"/>
      <c r="S699" s="14"/>
      <c r="T699" s="14"/>
      <c r="U699" s="14"/>
      <c r="V699" s="14"/>
      <c r="W699" s="14"/>
      <c r="X699" s="14"/>
    </row>
    <row r="700" spans="1:24" ht="12.75" x14ac:dyDescent="0.2">
      <c r="A700" s="76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4"/>
      <c r="S700" s="14"/>
      <c r="T700" s="14"/>
      <c r="U700" s="14"/>
      <c r="V700" s="14"/>
      <c r="W700" s="14"/>
      <c r="X700" s="14"/>
    </row>
    <row r="701" spans="1:24" ht="12.75" x14ac:dyDescent="0.2">
      <c r="A701" s="76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4"/>
      <c r="S701" s="14"/>
      <c r="T701" s="14"/>
      <c r="U701" s="14"/>
      <c r="V701" s="14"/>
      <c r="W701" s="14"/>
      <c r="X701" s="14"/>
    </row>
    <row r="702" spans="1:24" ht="12.75" x14ac:dyDescent="0.2">
      <c r="A702" s="76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4"/>
      <c r="S702" s="14"/>
      <c r="T702" s="14"/>
      <c r="U702" s="14"/>
      <c r="V702" s="14"/>
      <c r="W702" s="14"/>
      <c r="X702" s="14"/>
    </row>
    <row r="703" spans="1:24" ht="12.75" x14ac:dyDescent="0.2">
      <c r="A703" s="76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4"/>
      <c r="S703" s="14"/>
      <c r="T703" s="14"/>
      <c r="U703" s="14"/>
      <c r="V703" s="14"/>
      <c r="W703" s="14"/>
      <c r="X703" s="14"/>
    </row>
    <row r="704" spans="1:24" ht="12.75" x14ac:dyDescent="0.2">
      <c r="A704" s="76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4"/>
      <c r="S704" s="14"/>
      <c r="T704" s="14"/>
      <c r="U704" s="14"/>
      <c r="V704" s="14"/>
      <c r="W704" s="14"/>
      <c r="X704" s="14"/>
    </row>
    <row r="705" spans="1:24" ht="12.75" x14ac:dyDescent="0.2">
      <c r="A705" s="76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4"/>
      <c r="S705" s="14"/>
      <c r="T705" s="14"/>
      <c r="U705" s="14"/>
      <c r="V705" s="14"/>
      <c r="W705" s="14"/>
      <c r="X705" s="14"/>
    </row>
    <row r="706" spans="1:24" ht="12.75" x14ac:dyDescent="0.2">
      <c r="A706" s="76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4"/>
      <c r="S706" s="14"/>
      <c r="T706" s="14"/>
      <c r="U706" s="14"/>
      <c r="V706" s="14"/>
      <c r="W706" s="14"/>
      <c r="X706" s="14"/>
    </row>
    <row r="707" spans="1:24" ht="12.75" x14ac:dyDescent="0.2">
      <c r="A707" s="76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4"/>
      <c r="S707" s="14"/>
      <c r="T707" s="14"/>
      <c r="U707" s="14"/>
      <c r="V707" s="14"/>
      <c r="W707" s="14"/>
      <c r="X707" s="14"/>
    </row>
    <row r="708" spans="1:24" ht="12.75" x14ac:dyDescent="0.2">
      <c r="A708" s="76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4"/>
      <c r="S708" s="14"/>
      <c r="T708" s="14"/>
      <c r="U708" s="14"/>
      <c r="V708" s="14"/>
      <c r="W708" s="14"/>
      <c r="X708" s="14"/>
    </row>
    <row r="709" spans="1:24" ht="12.75" x14ac:dyDescent="0.2">
      <c r="A709" s="76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4"/>
      <c r="S709" s="14"/>
      <c r="T709" s="14"/>
      <c r="U709" s="14"/>
      <c r="V709" s="14"/>
      <c r="W709" s="14"/>
      <c r="X709" s="14"/>
    </row>
    <row r="710" spans="1:24" ht="12.75" x14ac:dyDescent="0.2">
      <c r="A710" s="76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4"/>
      <c r="S710" s="14"/>
      <c r="T710" s="14"/>
      <c r="U710" s="14"/>
      <c r="V710" s="14"/>
      <c r="W710" s="14"/>
      <c r="X710" s="14"/>
    </row>
    <row r="711" spans="1:24" ht="12.75" x14ac:dyDescent="0.2">
      <c r="A711" s="76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4"/>
      <c r="S711" s="14"/>
      <c r="T711" s="14"/>
      <c r="U711" s="14"/>
      <c r="V711" s="14"/>
      <c r="W711" s="14"/>
      <c r="X711" s="14"/>
    </row>
    <row r="712" spans="1:24" ht="12.75" x14ac:dyDescent="0.2">
      <c r="A712" s="76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4"/>
      <c r="S712" s="14"/>
      <c r="T712" s="14"/>
      <c r="U712" s="14"/>
      <c r="V712" s="14"/>
      <c r="W712" s="14"/>
      <c r="X712" s="14"/>
    </row>
    <row r="713" spans="1:24" ht="12.75" x14ac:dyDescent="0.2">
      <c r="A713" s="76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4"/>
      <c r="S713" s="14"/>
      <c r="T713" s="14"/>
      <c r="U713" s="14"/>
      <c r="V713" s="14"/>
      <c r="W713" s="14"/>
      <c r="X713" s="14"/>
    </row>
    <row r="714" spans="1:24" ht="12.75" x14ac:dyDescent="0.2">
      <c r="A714" s="76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4"/>
      <c r="S714" s="14"/>
      <c r="T714" s="14"/>
      <c r="U714" s="14"/>
      <c r="V714" s="14"/>
      <c r="W714" s="14"/>
      <c r="X714" s="14"/>
    </row>
    <row r="715" spans="1:24" ht="12.75" x14ac:dyDescent="0.2">
      <c r="A715" s="76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4"/>
      <c r="S715" s="14"/>
      <c r="T715" s="14"/>
      <c r="U715" s="14"/>
      <c r="V715" s="14"/>
      <c r="W715" s="14"/>
      <c r="X715" s="14"/>
    </row>
    <row r="716" spans="1:24" ht="12.75" x14ac:dyDescent="0.2">
      <c r="A716" s="76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4"/>
      <c r="S716" s="14"/>
      <c r="T716" s="14"/>
      <c r="U716" s="14"/>
      <c r="V716" s="14"/>
      <c r="W716" s="14"/>
      <c r="X716" s="14"/>
    </row>
    <row r="717" spans="1:24" ht="12.75" x14ac:dyDescent="0.2">
      <c r="A717" s="76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4"/>
      <c r="S717" s="14"/>
      <c r="T717" s="14"/>
      <c r="U717" s="14"/>
      <c r="V717" s="14"/>
      <c r="W717" s="14"/>
      <c r="X717" s="14"/>
    </row>
    <row r="718" spans="1:24" ht="12.75" x14ac:dyDescent="0.2">
      <c r="A718" s="76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4"/>
      <c r="S718" s="14"/>
      <c r="T718" s="14"/>
      <c r="U718" s="14"/>
      <c r="V718" s="14"/>
      <c r="W718" s="14"/>
      <c r="X718" s="14"/>
    </row>
    <row r="719" spans="1:24" ht="12.75" x14ac:dyDescent="0.2">
      <c r="A719" s="76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4"/>
      <c r="S719" s="14"/>
      <c r="T719" s="14"/>
      <c r="U719" s="14"/>
      <c r="V719" s="14"/>
      <c r="W719" s="14"/>
      <c r="X719" s="14"/>
    </row>
    <row r="720" spans="1:24" ht="12.75" x14ac:dyDescent="0.2">
      <c r="A720" s="76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4"/>
      <c r="S720" s="14"/>
      <c r="T720" s="14"/>
      <c r="U720" s="14"/>
      <c r="V720" s="14"/>
      <c r="W720" s="14"/>
      <c r="X720" s="14"/>
    </row>
    <row r="721" spans="1:24" ht="12.75" x14ac:dyDescent="0.2">
      <c r="A721" s="76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4"/>
      <c r="S721" s="14"/>
      <c r="T721" s="14"/>
      <c r="U721" s="14"/>
      <c r="V721" s="14"/>
      <c r="W721" s="14"/>
      <c r="X721" s="14"/>
    </row>
    <row r="722" spans="1:24" ht="12.75" x14ac:dyDescent="0.2">
      <c r="A722" s="76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4"/>
      <c r="S722" s="14"/>
      <c r="T722" s="14"/>
      <c r="U722" s="14"/>
      <c r="V722" s="14"/>
      <c r="W722" s="14"/>
      <c r="X722" s="14"/>
    </row>
    <row r="723" spans="1:24" ht="12.75" x14ac:dyDescent="0.2">
      <c r="A723" s="76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4"/>
      <c r="S723" s="14"/>
      <c r="T723" s="14"/>
      <c r="U723" s="14"/>
      <c r="V723" s="14"/>
      <c r="W723" s="14"/>
      <c r="X723" s="14"/>
    </row>
    <row r="724" spans="1:24" ht="12.75" x14ac:dyDescent="0.2">
      <c r="A724" s="76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4"/>
      <c r="S724" s="14"/>
      <c r="T724" s="14"/>
      <c r="U724" s="14"/>
      <c r="V724" s="14"/>
      <c r="W724" s="14"/>
      <c r="X724" s="14"/>
    </row>
    <row r="725" spans="1:24" ht="12.75" x14ac:dyDescent="0.2">
      <c r="A725" s="76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4"/>
      <c r="S725" s="14"/>
      <c r="T725" s="14"/>
      <c r="U725" s="14"/>
      <c r="V725" s="14"/>
      <c r="W725" s="14"/>
      <c r="X725" s="14"/>
    </row>
    <row r="726" spans="1:24" ht="12.75" x14ac:dyDescent="0.2">
      <c r="A726" s="76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4"/>
      <c r="S726" s="14"/>
      <c r="T726" s="14"/>
      <c r="U726" s="14"/>
      <c r="V726" s="14"/>
      <c r="W726" s="14"/>
      <c r="X726" s="14"/>
    </row>
    <row r="727" spans="1:24" ht="12.75" x14ac:dyDescent="0.2">
      <c r="A727" s="76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4"/>
      <c r="S727" s="14"/>
      <c r="T727" s="14"/>
      <c r="U727" s="14"/>
      <c r="V727" s="14"/>
      <c r="W727" s="14"/>
      <c r="X727" s="14"/>
    </row>
    <row r="728" spans="1:24" ht="12.75" x14ac:dyDescent="0.2">
      <c r="A728" s="76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4"/>
      <c r="S728" s="14"/>
      <c r="T728" s="14"/>
      <c r="U728" s="14"/>
      <c r="V728" s="14"/>
      <c r="W728" s="14"/>
      <c r="X728" s="14"/>
    </row>
    <row r="729" spans="1:24" ht="12.75" x14ac:dyDescent="0.2">
      <c r="A729" s="76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4"/>
      <c r="S729" s="14"/>
      <c r="T729" s="14"/>
      <c r="U729" s="14"/>
      <c r="V729" s="14"/>
      <c r="W729" s="14"/>
      <c r="X729" s="14"/>
    </row>
    <row r="730" spans="1:24" ht="12.75" x14ac:dyDescent="0.2">
      <c r="A730" s="76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4"/>
      <c r="S730" s="14"/>
      <c r="T730" s="14"/>
      <c r="U730" s="14"/>
      <c r="V730" s="14"/>
      <c r="W730" s="14"/>
      <c r="X730" s="14"/>
    </row>
    <row r="731" spans="1:24" ht="12.75" x14ac:dyDescent="0.2">
      <c r="A731" s="76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4"/>
      <c r="S731" s="14"/>
      <c r="T731" s="14"/>
      <c r="U731" s="14"/>
      <c r="V731" s="14"/>
      <c r="W731" s="14"/>
      <c r="X731" s="14"/>
    </row>
    <row r="732" spans="1:24" ht="12.75" x14ac:dyDescent="0.2">
      <c r="A732" s="76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4"/>
      <c r="S732" s="14"/>
      <c r="T732" s="14"/>
      <c r="U732" s="14"/>
      <c r="V732" s="14"/>
      <c r="W732" s="14"/>
      <c r="X732" s="14"/>
    </row>
    <row r="733" spans="1:24" ht="12.75" x14ac:dyDescent="0.2">
      <c r="A733" s="76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4"/>
      <c r="S733" s="14"/>
      <c r="T733" s="14"/>
      <c r="U733" s="14"/>
      <c r="V733" s="14"/>
      <c r="W733" s="14"/>
      <c r="X733" s="14"/>
    </row>
    <row r="734" spans="1:24" ht="12.75" x14ac:dyDescent="0.2">
      <c r="A734" s="76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4"/>
      <c r="S734" s="14"/>
      <c r="T734" s="14"/>
      <c r="U734" s="14"/>
      <c r="V734" s="14"/>
      <c r="W734" s="14"/>
      <c r="X734" s="14"/>
    </row>
    <row r="735" spans="1:24" ht="12.75" x14ac:dyDescent="0.2">
      <c r="A735" s="76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4"/>
      <c r="S735" s="14"/>
      <c r="T735" s="14"/>
      <c r="U735" s="14"/>
      <c r="V735" s="14"/>
      <c r="W735" s="14"/>
      <c r="X735" s="14"/>
    </row>
    <row r="736" spans="1:24" ht="12.75" x14ac:dyDescent="0.2">
      <c r="A736" s="76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4"/>
      <c r="S736" s="14"/>
      <c r="T736" s="14"/>
      <c r="U736" s="14"/>
      <c r="V736" s="14"/>
      <c r="W736" s="14"/>
      <c r="X736" s="14"/>
    </row>
    <row r="737" spans="1:24" ht="12.75" x14ac:dyDescent="0.2">
      <c r="A737" s="76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4"/>
      <c r="S737" s="14"/>
      <c r="T737" s="14"/>
      <c r="U737" s="14"/>
      <c r="V737" s="14"/>
      <c r="W737" s="14"/>
      <c r="X737" s="14"/>
    </row>
    <row r="738" spans="1:24" ht="12.75" x14ac:dyDescent="0.2">
      <c r="A738" s="76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4"/>
      <c r="S738" s="14"/>
      <c r="T738" s="14"/>
      <c r="U738" s="14"/>
      <c r="V738" s="14"/>
      <c r="W738" s="14"/>
      <c r="X738" s="14"/>
    </row>
    <row r="739" spans="1:24" ht="12.75" x14ac:dyDescent="0.2">
      <c r="A739" s="76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4"/>
      <c r="S739" s="14"/>
      <c r="T739" s="14"/>
      <c r="U739" s="14"/>
      <c r="V739" s="14"/>
      <c r="W739" s="14"/>
      <c r="X739" s="14"/>
    </row>
    <row r="740" spans="1:24" ht="12.75" x14ac:dyDescent="0.2">
      <c r="A740" s="76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4"/>
      <c r="S740" s="14"/>
      <c r="T740" s="14"/>
      <c r="U740" s="14"/>
      <c r="V740" s="14"/>
      <c r="W740" s="14"/>
      <c r="X740" s="14"/>
    </row>
    <row r="741" spans="1:24" ht="12.75" x14ac:dyDescent="0.2">
      <c r="A741" s="76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4"/>
      <c r="S741" s="14"/>
      <c r="T741" s="14"/>
      <c r="U741" s="14"/>
      <c r="V741" s="14"/>
      <c r="W741" s="14"/>
      <c r="X741" s="14"/>
    </row>
    <row r="742" spans="1:24" ht="12.75" x14ac:dyDescent="0.2">
      <c r="A742" s="76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4"/>
      <c r="S742" s="14"/>
      <c r="T742" s="14"/>
      <c r="U742" s="14"/>
      <c r="V742" s="14"/>
      <c r="W742" s="14"/>
      <c r="X742" s="14"/>
    </row>
    <row r="743" spans="1:24" ht="12.75" x14ac:dyDescent="0.2">
      <c r="A743" s="76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4"/>
      <c r="S743" s="14"/>
      <c r="T743" s="14"/>
      <c r="U743" s="14"/>
      <c r="V743" s="14"/>
      <c r="W743" s="14"/>
      <c r="X743" s="14"/>
    </row>
    <row r="744" spans="1:24" ht="12.75" x14ac:dyDescent="0.2">
      <c r="A744" s="76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4"/>
      <c r="S744" s="14"/>
      <c r="T744" s="14"/>
      <c r="U744" s="14"/>
      <c r="V744" s="14"/>
      <c r="W744" s="14"/>
      <c r="X744" s="14"/>
    </row>
    <row r="745" spans="1:24" ht="12.75" x14ac:dyDescent="0.2">
      <c r="A745" s="76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4"/>
      <c r="S745" s="14"/>
      <c r="T745" s="14"/>
      <c r="U745" s="14"/>
      <c r="V745" s="14"/>
      <c r="W745" s="14"/>
      <c r="X745" s="14"/>
    </row>
    <row r="746" spans="1:24" ht="12.75" x14ac:dyDescent="0.2">
      <c r="A746" s="76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4"/>
      <c r="S746" s="14"/>
      <c r="T746" s="14"/>
      <c r="U746" s="14"/>
      <c r="V746" s="14"/>
      <c r="W746" s="14"/>
      <c r="X746" s="14"/>
    </row>
    <row r="747" spans="1:24" ht="12.75" x14ac:dyDescent="0.2">
      <c r="A747" s="76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4"/>
      <c r="S747" s="14"/>
      <c r="T747" s="14"/>
      <c r="U747" s="14"/>
      <c r="V747" s="14"/>
      <c r="W747" s="14"/>
      <c r="X747" s="14"/>
    </row>
    <row r="748" spans="1:24" ht="12.75" x14ac:dyDescent="0.2">
      <c r="A748" s="76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4"/>
      <c r="S748" s="14"/>
      <c r="T748" s="14"/>
      <c r="U748" s="14"/>
      <c r="V748" s="14"/>
      <c r="W748" s="14"/>
      <c r="X748" s="14"/>
    </row>
    <row r="749" spans="1:24" ht="12.75" x14ac:dyDescent="0.2">
      <c r="A749" s="76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4"/>
      <c r="S749" s="14"/>
      <c r="T749" s="14"/>
      <c r="U749" s="14"/>
      <c r="V749" s="14"/>
      <c r="W749" s="14"/>
      <c r="X749" s="14"/>
    </row>
    <row r="750" spans="1:24" ht="12.75" x14ac:dyDescent="0.2">
      <c r="A750" s="76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4"/>
      <c r="S750" s="14"/>
      <c r="T750" s="14"/>
      <c r="U750" s="14"/>
      <c r="V750" s="14"/>
      <c r="W750" s="14"/>
      <c r="X750" s="14"/>
    </row>
    <row r="751" spans="1:24" ht="12.75" x14ac:dyDescent="0.2">
      <c r="A751" s="76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4"/>
      <c r="S751" s="14"/>
      <c r="T751" s="14"/>
      <c r="U751" s="14"/>
      <c r="V751" s="14"/>
      <c r="W751" s="14"/>
      <c r="X751" s="14"/>
    </row>
    <row r="752" spans="1:24" ht="12.75" x14ac:dyDescent="0.2">
      <c r="A752" s="76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4"/>
      <c r="S752" s="14"/>
      <c r="T752" s="14"/>
      <c r="U752" s="14"/>
      <c r="V752" s="14"/>
      <c r="W752" s="14"/>
      <c r="X752" s="14"/>
    </row>
    <row r="753" spans="1:24" ht="12.75" x14ac:dyDescent="0.2">
      <c r="A753" s="76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4"/>
      <c r="S753" s="14"/>
      <c r="T753" s="14"/>
      <c r="U753" s="14"/>
      <c r="V753" s="14"/>
      <c r="W753" s="14"/>
      <c r="X753" s="14"/>
    </row>
    <row r="754" spans="1:24" ht="12.75" x14ac:dyDescent="0.2">
      <c r="A754" s="76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4"/>
      <c r="S754" s="14"/>
      <c r="T754" s="14"/>
      <c r="U754" s="14"/>
      <c r="V754" s="14"/>
      <c r="W754" s="14"/>
      <c r="X754" s="14"/>
    </row>
    <row r="755" spans="1:24" ht="12.75" x14ac:dyDescent="0.2">
      <c r="A755" s="76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4"/>
      <c r="S755" s="14"/>
      <c r="T755" s="14"/>
      <c r="U755" s="14"/>
      <c r="V755" s="14"/>
      <c r="W755" s="14"/>
      <c r="X755" s="14"/>
    </row>
    <row r="756" spans="1:24" ht="12.75" x14ac:dyDescent="0.2">
      <c r="A756" s="76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4"/>
      <c r="S756" s="14"/>
      <c r="T756" s="14"/>
      <c r="U756" s="14"/>
      <c r="V756" s="14"/>
      <c r="W756" s="14"/>
      <c r="X756" s="14"/>
    </row>
    <row r="757" spans="1:24" ht="12.75" x14ac:dyDescent="0.2">
      <c r="A757" s="76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4"/>
      <c r="S757" s="14"/>
      <c r="T757" s="14"/>
      <c r="U757" s="14"/>
      <c r="V757" s="14"/>
      <c r="W757" s="14"/>
      <c r="X757" s="14"/>
    </row>
    <row r="758" spans="1:24" ht="12.75" x14ac:dyDescent="0.2">
      <c r="A758" s="76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4"/>
      <c r="S758" s="14"/>
      <c r="T758" s="14"/>
      <c r="U758" s="14"/>
      <c r="V758" s="14"/>
      <c r="W758" s="14"/>
      <c r="X758" s="14"/>
    </row>
    <row r="759" spans="1:24" ht="12.75" x14ac:dyDescent="0.2">
      <c r="A759" s="76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4"/>
      <c r="S759" s="14"/>
      <c r="T759" s="14"/>
      <c r="U759" s="14"/>
      <c r="V759" s="14"/>
      <c r="W759" s="14"/>
      <c r="X759" s="14"/>
    </row>
    <row r="760" spans="1:24" ht="12.75" x14ac:dyDescent="0.2">
      <c r="A760" s="76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4"/>
      <c r="S760" s="14"/>
      <c r="T760" s="14"/>
      <c r="U760" s="14"/>
      <c r="V760" s="14"/>
      <c r="W760" s="14"/>
      <c r="X760" s="14"/>
    </row>
    <row r="761" spans="1:24" ht="12.75" x14ac:dyDescent="0.2">
      <c r="A761" s="76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4"/>
      <c r="S761" s="14"/>
      <c r="T761" s="14"/>
      <c r="U761" s="14"/>
      <c r="V761" s="14"/>
      <c r="W761" s="14"/>
      <c r="X761" s="14"/>
    </row>
    <row r="762" spans="1:24" ht="12.75" x14ac:dyDescent="0.2">
      <c r="A762" s="76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4"/>
      <c r="S762" s="14"/>
      <c r="T762" s="14"/>
      <c r="U762" s="14"/>
      <c r="V762" s="14"/>
      <c r="W762" s="14"/>
      <c r="X762" s="14"/>
    </row>
    <row r="763" spans="1:24" ht="12.75" x14ac:dyDescent="0.2">
      <c r="A763" s="76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4"/>
      <c r="S763" s="14"/>
      <c r="T763" s="14"/>
      <c r="U763" s="14"/>
      <c r="V763" s="14"/>
      <c r="W763" s="14"/>
      <c r="X763" s="14"/>
    </row>
    <row r="764" spans="1:24" ht="12.75" x14ac:dyDescent="0.2">
      <c r="A764" s="76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4"/>
      <c r="S764" s="14"/>
      <c r="T764" s="14"/>
      <c r="U764" s="14"/>
      <c r="V764" s="14"/>
      <c r="W764" s="14"/>
      <c r="X764" s="14"/>
    </row>
    <row r="765" spans="1:24" ht="12.75" x14ac:dyDescent="0.2">
      <c r="A765" s="76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4"/>
      <c r="S765" s="14"/>
      <c r="T765" s="14"/>
      <c r="U765" s="14"/>
      <c r="V765" s="14"/>
      <c r="W765" s="14"/>
      <c r="X765" s="14"/>
    </row>
    <row r="766" spans="1:24" ht="12.75" x14ac:dyDescent="0.2">
      <c r="A766" s="76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4"/>
      <c r="S766" s="14"/>
      <c r="T766" s="14"/>
      <c r="U766" s="14"/>
      <c r="V766" s="14"/>
      <c r="W766" s="14"/>
      <c r="X766" s="14"/>
    </row>
    <row r="767" spans="1:24" ht="12.75" x14ac:dyDescent="0.2">
      <c r="A767" s="76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4"/>
      <c r="S767" s="14"/>
      <c r="T767" s="14"/>
      <c r="U767" s="14"/>
      <c r="V767" s="14"/>
      <c r="W767" s="14"/>
      <c r="X767" s="14"/>
    </row>
    <row r="768" spans="1:24" ht="12.75" x14ac:dyDescent="0.2">
      <c r="A768" s="76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4"/>
      <c r="S768" s="14"/>
      <c r="T768" s="14"/>
      <c r="U768" s="14"/>
      <c r="V768" s="14"/>
      <c r="W768" s="14"/>
      <c r="X768" s="14"/>
    </row>
    <row r="769" spans="1:24" ht="12.75" x14ac:dyDescent="0.2">
      <c r="A769" s="76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4"/>
      <c r="S769" s="14"/>
      <c r="T769" s="14"/>
      <c r="U769" s="14"/>
      <c r="V769" s="14"/>
      <c r="W769" s="14"/>
      <c r="X769" s="14"/>
    </row>
    <row r="770" spans="1:24" ht="12.75" x14ac:dyDescent="0.2">
      <c r="A770" s="76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4"/>
      <c r="S770" s="14"/>
      <c r="T770" s="14"/>
      <c r="U770" s="14"/>
      <c r="V770" s="14"/>
      <c r="W770" s="14"/>
      <c r="X770" s="14"/>
    </row>
    <row r="771" spans="1:24" ht="12.75" x14ac:dyDescent="0.2">
      <c r="A771" s="76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4"/>
      <c r="S771" s="14"/>
      <c r="T771" s="14"/>
      <c r="U771" s="14"/>
      <c r="V771" s="14"/>
      <c r="W771" s="14"/>
      <c r="X771" s="14"/>
    </row>
    <row r="772" spans="1:24" ht="12.75" x14ac:dyDescent="0.2">
      <c r="A772" s="76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4"/>
      <c r="S772" s="14"/>
      <c r="T772" s="14"/>
      <c r="U772" s="14"/>
      <c r="V772" s="14"/>
      <c r="W772" s="14"/>
      <c r="X772" s="14"/>
    </row>
    <row r="773" spans="1:24" ht="12.75" x14ac:dyDescent="0.2">
      <c r="A773" s="76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4"/>
      <c r="S773" s="14"/>
      <c r="T773" s="14"/>
      <c r="U773" s="14"/>
      <c r="V773" s="14"/>
      <c r="W773" s="14"/>
      <c r="X773" s="14"/>
    </row>
    <row r="774" spans="1:24" ht="12.75" x14ac:dyDescent="0.2">
      <c r="A774" s="76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4"/>
      <c r="S774" s="14"/>
      <c r="T774" s="14"/>
      <c r="U774" s="14"/>
      <c r="V774" s="14"/>
      <c r="W774" s="14"/>
      <c r="X774" s="14"/>
    </row>
    <row r="775" spans="1:24" ht="12.75" x14ac:dyDescent="0.2">
      <c r="A775" s="76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4"/>
      <c r="S775" s="14"/>
      <c r="T775" s="14"/>
      <c r="U775" s="14"/>
      <c r="V775" s="14"/>
      <c r="W775" s="14"/>
      <c r="X775" s="14"/>
    </row>
    <row r="776" spans="1:24" ht="12.75" x14ac:dyDescent="0.2">
      <c r="A776" s="76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4"/>
      <c r="S776" s="14"/>
      <c r="T776" s="14"/>
      <c r="U776" s="14"/>
      <c r="V776" s="14"/>
      <c r="W776" s="14"/>
      <c r="X776" s="14"/>
    </row>
    <row r="777" spans="1:24" ht="12.75" x14ac:dyDescent="0.2">
      <c r="A777" s="76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4"/>
      <c r="S777" s="14"/>
      <c r="T777" s="14"/>
      <c r="U777" s="14"/>
      <c r="V777" s="14"/>
      <c r="W777" s="14"/>
      <c r="X777" s="14"/>
    </row>
    <row r="778" spans="1:24" ht="12.75" x14ac:dyDescent="0.2">
      <c r="A778" s="76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4"/>
      <c r="S778" s="14"/>
      <c r="T778" s="14"/>
      <c r="U778" s="14"/>
      <c r="V778" s="14"/>
      <c r="W778" s="14"/>
      <c r="X778" s="14"/>
    </row>
    <row r="779" spans="1:24" ht="12.75" x14ac:dyDescent="0.2">
      <c r="A779" s="76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4"/>
      <c r="S779" s="14"/>
      <c r="T779" s="14"/>
      <c r="U779" s="14"/>
      <c r="V779" s="14"/>
      <c r="W779" s="14"/>
      <c r="X779" s="14"/>
    </row>
    <row r="780" spans="1:24" ht="12.75" x14ac:dyDescent="0.2">
      <c r="A780" s="76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4"/>
      <c r="S780" s="14"/>
      <c r="T780" s="14"/>
      <c r="U780" s="14"/>
      <c r="V780" s="14"/>
      <c r="W780" s="14"/>
      <c r="X780" s="14"/>
    </row>
    <row r="781" spans="1:24" ht="12.75" x14ac:dyDescent="0.2">
      <c r="A781" s="76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4"/>
      <c r="S781" s="14"/>
      <c r="T781" s="14"/>
      <c r="U781" s="14"/>
      <c r="V781" s="14"/>
      <c r="W781" s="14"/>
      <c r="X781" s="14"/>
    </row>
    <row r="782" spans="1:24" ht="12.75" x14ac:dyDescent="0.2">
      <c r="A782" s="76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4"/>
      <c r="S782" s="14"/>
      <c r="T782" s="14"/>
      <c r="U782" s="14"/>
      <c r="V782" s="14"/>
      <c r="W782" s="14"/>
      <c r="X782" s="14"/>
    </row>
    <row r="783" spans="1:24" ht="12.75" x14ac:dyDescent="0.2">
      <c r="A783" s="76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4"/>
      <c r="S783" s="14"/>
      <c r="T783" s="14"/>
      <c r="U783" s="14"/>
      <c r="V783" s="14"/>
      <c r="W783" s="14"/>
      <c r="X783" s="14"/>
    </row>
    <row r="784" spans="1:24" ht="12.75" x14ac:dyDescent="0.2">
      <c r="A784" s="76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4"/>
      <c r="S784" s="14"/>
      <c r="T784" s="14"/>
      <c r="U784" s="14"/>
      <c r="V784" s="14"/>
      <c r="W784" s="14"/>
      <c r="X784" s="14"/>
    </row>
    <row r="785" spans="1:24" ht="12.75" x14ac:dyDescent="0.2">
      <c r="A785" s="76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4"/>
      <c r="S785" s="14"/>
      <c r="T785" s="14"/>
      <c r="U785" s="14"/>
      <c r="V785" s="14"/>
      <c r="W785" s="14"/>
      <c r="X785" s="14"/>
    </row>
    <row r="786" spans="1:24" ht="12.75" x14ac:dyDescent="0.2">
      <c r="A786" s="76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4"/>
      <c r="S786" s="14"/>
      <c r="T786" s="14"/>
      <c r="U786" s="14"/>
      <c r="V786" s="14"/>
      <c r="W786" s="14"/>
      <c r="X786" s="14"/>
    </row>
    <row r="787" spans="1:24" ht="12.75" x14ac:dyDescent="0.2">
      <c r="A787" s="76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4"/>
      <c r="S787" s="14"/>
      <c r="T787" s="14"/>
      <c r="U787" s="14"/>
      <c r="V787" s="14"/>
      <c r="W787" s="14"/>
      <c r="X787" s="14"/>
    </row>
    <row r="788" spans="1:24" ht="12.75" x14ac:dyDescent="0.2">
      <c r="A788" s="76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4"/>
      <c r="S788" s="14"/>
      <c r="T788" s="14"/>
      <c r="U788" s="14"/>
      <c r="V788" s="14"/>
      <c r="W788" s="14"/>
      <c r="X788" s="14"/>
    </row>
    <row r="789" spans="1:24" ht="12.75" x14ac:dyDescent="0.2">
      <c r="A789" s="76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4"/>
      <c r="S789" s="14"/>
      <c r="T789" s="14"/>
      <c r="U789" s="14"/>
      <c r="V789" s="14"/>
      <c r="W789" s="14"/>
      <c r="X789" s="14"/>
    </row>
    <row r="790" spans="1:24" ht="12.75" x14ac:dyDescent="0.2">
      <c r="A790" s="76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4"/>
      <c r="S790" s="14"/>
      <c r="T790" s="14"/>
      <c r="U790" s="14"/>
      <c r="V790" s="14"/>
      <c r="W790" s="14"/>
      <c r="X790" s="14"/>
    </row>
    <row r="791" spans="1:24" ht="12.75" x14ac:dyDescent="0.2">
      <c r="A791" s="76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4"/>
      <c r="S791" s="14"/>
      <c r="T791" s="14"/>
      <c r="U791" s="14"/>
      <c r="V791" s="14"/>
      <c r="W791" s="14"/>
      <c r="X791" s="14"/>
    </row>
    <row r="792" spans="1:24" ht="12.75" x14ac:dyDescent="0.2">
      <c r="A792" s="76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4"/>
      <c r="S792" s="14"/>
      <c r="T792" s="14"/>
      <c r="U792" s="14"/>
      <c r="V792" s="14"/>
      <c r="W792" s="14"/>
      <c r="X792" s="14"/>
    </row>
    <row r="793" spans="1:24" ht="12.75" x14ac:dyDescent="0.2">
      <c r="A793" s="76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4"/>
      <c r="S793" s="14"/>
      <c r="T793" s="14"/>
      <c r="U793" s="14"/>
      <c r="V793" s="14"/>
      <c r="W793" s="14"/>
      <c r="X793" s="14"/>
    </row>
    <row r="794" spans="1:24" ht="12.75" x14ac:dyDescent="0.2">
      <c r="A794" s="76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4"/>
      <c r="S794" s="14"/>
      <c r="T794" s="14"/>
      <c r="U794" s="14"/>
      <c r="V794" s="14"/>
      <c r="W794" s="14"/>
      <c r="X794" s="14"/>
    </row>
    <row r="795" spans="1:24" ht="12.75" x14ac:dyDescent="0.2">
      <c r="A795" s="76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4"/>
      <c r="S795" s="14"/>
      <c r="T795" s="14"/>
      <c r="U795" s="14"/>
      <c r="V795" s="14"/>
      <c r="W795" s="14"/>
      <c r="X795" s="14"/>
    </row>
    <row r="796" spans="1:24" ht="12.75" x14ac:dyDescent="0.2">
      <c r="A796" s="76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4"/>
      <c r="S796" s="14"/>
      <c r="T796" s="14"/>
      <c r="U796" s="14"/>
      <c r="V796" s="14"/>
      <c r="W796" s="14"/>
      <c r="X796" s="14"/>
    </row>
    <row r="797" spans="1:24" ht="12.75" x14ac:dyDescent="0.2">
      <c r="A797" s="76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4"/>
      <c r="S797" s="14"/>
      <c r="T797" s="14"/>
      <c r="U797" s="14"/>
      <c r="V797" s="14"/>
      <c r="W797" s="14"/>
      <c r="X797" s="14"/>
    </row>
    <row r="798" spans="1:24" ht="12.75" x14ac:dyDescent="0.2">
      <c r="A798" s="76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4"/>
      <c r="S798" s="14"/>
      <c r="T798" s="14"/>
      <c r="U798" s="14"/>
      <c r="V798" s="14"/>
      <c r="W798" s="14"/>
      <c r="X798" s="14"/>
    </row>
    <row r="799" spans="1:24" ht="12.75" x14ac:dyDescent="0.2">
      <c r="A799" s="76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4"/>
      <c r="S799" s="14"/>
      <c r="T799" s="14"/>
      <c r="U799" s="14"/>
      <c r="V799" s="14"/>
      <c r="W799" s="14"/>
      <c r="X799" s="14"/>
    </row>
    <row r="800" spans="1:24" ht="12.75" x14ac:dyDescent="0.2">
      <c r="A800" s="76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4"/>
      <c r="S800" s="14"/>
      <c r="T800" s="14"/>
      <c r="U800" s="14"/>
      <c r="V800" s="14"/>
      <c r="W800" s="14"/>
      <c r="X800" s="14"/>
    </row>
    <row r="801" spans="1:24" ht="12.75" x14ac:dyDescent="0.2">
      <c r="A801" s="76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4"/>
      <c r="S801" s="14"/>
      <c r="T801" s="14"/>
      <c r="U801" s="14"/>
      <c r="V801" s="14"/>
      <c r="W801" s="14"/>
      <c r="X801" s="14"/>
    </row>
    <row r="802" spans="1:24" ht="12.75" x14ac:dyDescent="0.2">
      <c r="A802" s="76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4"/>
      <c r="S802" s="14"/>
      <c r="T802" s="14"/>
      <c r="U802" s="14"/>
      <c r="V802" s="14"/>
      <c r="W802" s="14"/>
      <c r="X802" s="14"/>
    </row>
    <row r="803" spans="1:24" ht="12.75" x14ac:dyDescent="0.2">
      <c r="A803" s="76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4"/>
      <c r="S803" s="14"/>
      <c r="T803" s="14"/>
      <c r="U803" s="14"/>
      <c r="V803" s="14"/>
      <c r="W803" s="14"/>
      <c r="X803" s="14"/>
    </row>
    <row r="804" spans="1:24" ht="12.75" x14ac:dyDescent="0.2">
      <c r="A804" s="76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4"/>
      <c r="S804" s="14"/>
      <c r="T804" s="14"/>
      <c r="U804" s="14"/>
      <c r="V804" s="14"/>
      <c r="W804" s="14"/>
      <c r="X804" s="14"/>
    </row>
    <row r="805" spans="1:24" ht="12.75" x14ac:dyDescent="0.2">
      <c r="A805" s="76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4"/>
      <c r="S805" s="14"/>
      <c r="T805" s="14"/>
      <c r="U805" s="14"/>
      <c r="V805" s="14"/>
      <c r="W805" s="14"/>
      <c r="X805" s="14"/>
    </row>
    <row r="806" spans="1:24" ht="12.75" x14ac:dyDescent="0.2">
      <c r="A806" s="76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4"/>
      <c r="S806" s="14"/>
      <c r="T806" s="14"/>
      <c r="U806" s="14"/>
      <c r="V806" s="14"/>
      <c r="W806" s="14"/>
      <c r="X806" s="14"/>
    </row>
    <row r="807" spans="1:24" ht="12.75" x14ac:dyDescent="0.2">
      <c r="A807" s="76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4"/>
      <c r="S807" s="14"/>
      <c r="T807" s="14"/>
      <c r="U807" s="14"/>
      <c r="V807" s="14"/>
      <c r="W807" s="14"/>
      <c r="X807" s="14"/>
    </row>
    <row r="808" spans="1:24" ht="12.75" x14ac:dyDescent="0.2">
      <c r="A808" s="76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4"/>
      <c r="S808" s="14"/>
      <c r="T808" s="14"/>
      <c r="U808" s="14"/>
      <c r="V808" s="14"/>
      <c r="W808" s="14"/>
      <c r="X808" s="14"/>
    </row>
    <row r="809" spans="1:24" ht="12.75" x14ac:dyDescent="0.2">
      <c r="A809" s="76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4"/>
      <c r="S809" s="14"/>
      <c r="T809" s="14"/>
      <c r="U809" s="14"/>
      <c r="V809" s="14"/>
      <c r="W809" s="14"/>
      <c r="X809" s="14"/>
    </row>
    <row r="810" spans="1:24" ht="12.75" x14ac:dyDescent="0.2">
      <c r="A810" s="76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4"/>
      <c r="S810" s="14"/>
      <c r="T810" s="14"/>
      <c r="U810" s="14"/>
      <c r="V810" s="14"/>
      <c r="W810" s="14"/>
      <c r="X810" s="14"/>
    </row>
    <row r="811" spans="1:24" ht="12.75" x14ac:dyDescent="0.2">
      <c r="A811" s="76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4"/>
      <c r="S811" s="14"/>
      <c r="T811" s="14"/>
      <c r="U811" s="14"/>
      <c r="V811" s="14"/>
      <c r="W811" s="14"/>
      <c r="X811" s="14"/>
    </row>
    <row r="812" spans="1:24" ht="12.75" x14ac:dyDescent="0.2">
      <c r="A812" s="76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4"/>
      <c r="S812" s="14"/>
      <c r="T812" s="14"/>
      <c r="U812" s="14"/>
      <c r="V812" s="14"/>
      <c r="W812" s="14"/>
      <c r="X812" s="14"/>
    </row>
    <row r="813" spans="1:24" ht="12.75" x14ac:dyDescent="0.2">
      <c r="A813" s="76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4"/>
      <c r="S813" s="14"/>
      <c r="T813" s="14"/>
      <c r="U813" s="14"/>
      <c r="V813" s="14"/>
      <c r="W813" s="14"/>
      <c r="X813" s="14"/>
    </row>
    <row r="814" spans="1:24" ht="12.75" x14ac:dyDescent="0.2">
      <c r="A814" s="76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4"/>
      <c r="S814" s="14"/>
      <c r="T814" s="14"/>
      <c r="U814" s="14"/>
      <c r="V814" s="14"/>
      <c r="W814" s="14"/>
      <c r="X814" s="14"/>
    </row>
    <row r="815" spans="1:24" ht="12.75" x14ac:dyDescent="0.2">
      <c r="A815" s="76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4"/>
      <c r="S815" s="14"/>
      <c r="T815" s="14"/>
      <c r="U815" s="14"/>
      <c r="V815" s="14"/>
      <c r="W815" s="14"/>
      <c r="X815" s="14"/>
    </row>
    <row r="816" spans="1:24" ht="12.75" x14ac:dyDescent="0.2">
      <c r="A816" s="76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4"/>
      <c r="S816" s="14"/>
      <c r="T816" s="14"/>
      <c r="U816" s="14"/>
      <c r="V816" s="14"/>
      <c r="W816" s="14"/>
      <c r="X816" s="14"/>
    </row>
    <row r="817" spans="1:24" ht="12.75" x14ac:dyDescent="0.2">
      <c r="A817" s="76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4"/>
      <c r="S817" s="14"/>
      <c r="T817" s="14"/>
      <c r="U817" s="14"/>
      <c r="V817" s="14"/>
      <c r="W817" s="14"/>
      <c r="X817" s="14"/>
    </row>
    <row r="818" spans="1:24" ht="12.75" x14ac:dyDescent="0.2">
      <c r="A818" s="76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4"/>
      <c r="S818" s="14"/>
      <c r="T818" s="14"/>
      <c r="U818" s="14"/>
      <c r="V818" s="14"/>
      <c r="W818" s="14"/>
      <c r="X818" s="14"/>
    </row>
    <row r="819" spans="1:24" ht="12.75" x14ac:dyDescent="0.2">
      <c r="A819" s="76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4"/>
      <c r="S819" s="14"/>
      <c r="T819" s="14"/>
      <c r="U819" s="14"/>
      <c r="V819" s="14"/>
      <c r="W819" s="14"/>
      <c r="X819" s="14"/>
    </row>
    <row r="820" spans="1:24" ht="12.75" x14ac:dyDescent="0.2">
      <c r="A820" s="76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4"/>
      <c r="S820" s="14"/>
      <c r="T820" s="14"/>
      <c r="U820" s="14"/>
      <c r="V820" s="14"/>
      <c r="W820" s="14"/>
      <c r="X820" s="14"/>
    </row>
    <row r="821" spans="1:24" ht="12.75" x14ac:dyDescent="0.2">
      <c r="A821" s="76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4"/>
      <c r="S821" s="14"/>
      <c r="T821" s="14"/>
      <c r="U821" s="14"/>
      <c r="V821" s="14"/>
      <c r="W821" s="14"/>
      <c r="X821" s="14"/>
    </row>
    <row r="822" spans="1:24" ht="12.75" x14ac:dyDescent="0.2">
      <c r="A822" s="76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4"/>
      <c r="S822" s="14"/>
      <c r="T822" s="14"/>
      <c r="U822" s="14"/>
      <c r="V822" s="14"/>
      <c r="W822" s="14"/>
      <c r="X822" s="14"/>
    </row>
    <row r="823" spans="1:24" ht="12.75" x14ac:dyDescent="0.2">
      <c r="A823" s="76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4"/>
      <c r="S823" s="14"/>
      <c r="T823" s="14"/>
      <c r="U823" s="14"/>
      <c r="V823" s="14"/>
      <c r="W823" s="14"/>
      <c r="X823" s="14"/>
    </row>
    <row r="824" spans="1:24" ht="12.75" x14ac:dyDescent="0.2">
      <c r="A824" s="76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4"/>
      <c r="S824" s="14"/>
      <c r="T824" s="14"/>
      <c r="U824" s="14"/>
      <c r="V824" s="14"/>
      <c r="W824" s="14"/>
      <c r="X824" s="14"/>
    </row>
    <row r="825" spans="1:24" ht="12.75" x14ac:dyDescent="0.2">
      <c r="A825" s="76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4"/>
      <c r="S825" s="14"/>
      <c r="T825" s="14"/>
      <c r="U825" s="14"/>
      <c r="V825" s="14"/>
      <c r="W825" s="14"/>
      <c r="X825" s="14"/>
    </row>
    <row r="826" spans="1:24" ht="12.75" x14ac:dyDescent="0.2">
      <c r="A826" s="76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4"/>
      <c r="S826" s="14"/>
      <c r="T826" s="14"/>
      <c r="U826" s="14"/>
      <c r="V826" s="14"/>
      <c r="W826" s="14"/>
      <c r="X826" s="14"/>
    </row>
    <row r="827" spans="1:24" ht="12.75" x14ac:dyDescent="0.2">
      <c r="A827" s="76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4"/>
      <c r="S827" s="14"/>
      <c r="T827" s="14"/>
      <c r="U827" s="14"/>
      <c r="V827" s="14"/>
      <c r="W827" s="14"/>
      <c r="X827" s="14"/>
    </row>
    <row r="828" spans="1:24" ht="12.75" x14ac:dyDescent="0.2">
      <c r="A828" s="76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4"/>
      <c r="S828" s="14"/>
      <c r="T828" s="14"/>
      <c r="U828" s="14"/>
      <c r="V828" s="14"/>
      <c r="W828" s="14"/>
      <c r="X828" s="14"/>
    </row>
    <row r="829" spans="1:24" ht="12.75" x14ac:dyDescent="0.2">
      <c r="A829" s="76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4"/>
      <c r="S829" s="14"/>
      <c r="T829" s="14"/>
      <c r="U829" s="14"/>
      <c r="V829" s="14"/>
      <c r="W829" s="14"/>
      <c r="X829" s="14"/>
    </row>
    <row r="830" spans="1:24" ht="12.75" x14ac:dyDescent="0.2">
      <c r="A830" s="76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4"/>
      <c r="S830" s="14"/>
      <c r="T830" s="14"/>
      <c r="U830" s="14"/>
      <c r="V830" s="14"/>
      <c r="W830" s="14"/>
      <c r="X830" s="14"/>
    </row>
    <row r="831" spans="1:24" ht="12.75" x14ac:dyDescent="0.2">
      <c r="A831" s="76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4"/>
      <c r="S831" s="14"/>
      <c r="T831" s="14"/>
      <c r="U831" s="14"/>
      <c r="V831" s="14"/>
      <c r="W831" s="14"/>
      <c r="X831" s="14"/>
    </row>
    <row r="832" spans="1:24" ht="12.75" x14ac:dyDescent="0.2">
      <c r="A832" s="76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4"/>
      <c r="S832" s="14"/>
      <c r="T832" s="14"/>
      <c r="U832" s="14"/>
      <c r="V832" s="14"/>
      <c r="W832" s="14"/>
      <c r="X832" s="14"/>
    </row>
    <row r="833" spans="1:24" ht="12.75" x14ac:dyDescent="0.2">
      <c r="A833" s="76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4"/>
      <c r="S833" s="14"/>
      <c r="T833" s="14"/>
      <c r="U833" s="14"/>
      <c r="V833" s="14"/>
      <c r="W833" s="14"/>
      <c r="X833" s="14"/>
    </row>
    <row r="834" spans="1:24" ht="12.75" x14ac:dyDescent="0.2">
      <c r="A834" s="76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4"/>
      <c r="S834" s="14"/>
      <c r="T834" s="14"/>
      <c r="U834" s="14"/>
      <c r="V834" s="14"/>
      <c r="W834" s="14"/>
      <c r="X834" s="14"/>
    </row>
    <row r="835" spans="1:24" ht="12.75" x14ac:dyDescent="0.2">
      <c r="A835" s="76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4"/>
      <c r="S835" s="14"/>
      <c r="T835" s="14"/>
      <c r="U835" s="14"/>
      <c r="V835" s="14"/>
      <c r="W835" s="14"/>
      <c r="X835" s="14"/>
    </row>
    <row r="836" spans="1:24" ht="12.75" x14ac:dyDescent="0.2">
      <c r="A836" s="76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4"/>
      <c r="S836" s="14"/>
      <c r="T836" s="14"/>
      <c r="U836" s="14"/>
      <c r="V836" s="14"/>
      <c r="W836" s="14"/>
      <c r="X836" s="14"/>
    </row>
    <row r="837" spans="1:24" ht="12.75" x14ac:dyDescent="0.2">
      <c r="A837" s="76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4"/>
      <c r="S837" s="14"/>
      <c r="T837" s="14"/>
      <c r="U837" s="14"/>
      <c r="V837" s="14"/>
      <c r="W837" s="14"/>
      <c r="X837" s="14"/>
    </row>
    <row r="838" spans="1:24" ht="12.75" x14ac:dyDescent="0.2">
      <c r="A838" s="76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4"/>
      <c r="S838" s="14"/>
      <c r="T838" s="14"/>
      <c r="U838" s="14"/>
      <c r="V838" s="14"/>
      <c r="W838" s="14"/>
      <c r="X838" s="14"/>
    </row>
    <row r="839" spans="1:24" ht="12.75" x14ac:dyDescent="0.2">
      <c r="A839" s="76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4"/>
      <c r="S839" s="14"/>
      <c r="T839" s="14"/>
      <c r="U839" s="14"/>
      <c r="V839" s="14"/>
      <c r="W839" s="14"/>
      <c r="X839" s="14"/>
    </row>
    <row r="840" spans="1:24" ht="12.75" x14ac:dyDescent="0.2">
      <c r="A840" s="76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4"/>
      <c r="S840" s="14"/>
      <c r="T840" s="14"/>
      <c r="U840" s="14"/>
      <c r="V840" s="14"/>
      <c r="W840" s="14"/>
      <c r="X840" s="14"/>
    </row>
    <row r="841" spans="1:24" ht="12.75" x14ac:dyDescent="0.2">
      <c r="A841" s="76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4"/>
      <c r="S841" s="14"/>
      <c r="T841" s="14"/>
      <c r="U841" s="14"/>
      <c r="V841" s="14"/>
      <c r="W841" s="14"/>
      <c r="X841" s="14"/>
    </row>
    <row r="842" spans="1:24" ht="12.75" x14ac:dyDescent="0.2">
      <c r="A842" s="76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4"/>
      <c r="S842" s="14"/>
      <c r="T842" s="14"/>
      <c r="U842" s="14"/>
      <c r="V842" s="14"/>
      <c r="W842" s="14"/>
      <c r="X842" s="14"/>
    </row>
    <row r="843" spans="1:24" ht="12.75" x14ac:dyDescent="0.2">
      <c r="A843" s="76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4"/>
      <c r="S843" s="14"/>
      <c r="T843" s="14"/>
      <c r="U843" s="14"/>
      <c r="V843" s="14"/>
      <c r="W843" s="14"/>
      <c r="X843" s="14"/>
    </row>
    <row r="844" spans="1:24" ht="12.75" x14ac:dyDescent="0.2">
      <c r="A844" s="76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4"/>
      <c r="S844" s="14"/>
      <c r="T844" s="14"/>
      <c r="U844" s="14"/>
      <c r="V844" s="14"/>
      <c r="W844" s="14"/>
      <c r="X844" s="14"/>
    </row>
    <row r="845" spans="1:24" ht="12.75" x14ac:dyDescent="0.2">
      <c r="A845" s="76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4"/>
      <c r="S845" s="14"/>
      <c r="T845" s="14"/>
      <c r="U845" s="14"/>
      <c r="V845" s="14"/>
      <c r="W845" s="14"/>
      <c r="X845" s="14"/>
    </row>
    <row r="846" spans="1:24" ht="12.75" x14ac:dyDescent="0.2">
      <c r="A846" s="76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4"/>
      <c r="S846" s="14"/>
      <c r="T846" s="14"/>
      <c r="U846" s="14"/>
      <c r="V846" s="14"/>
      <c r="W846" s="14"/>
      <c r="X846" s="14"/>
    </row>
    <row r="847" spans="1:24" ht="12.75" x14ac:dyDescent="0.2">
      <c r="A847" s="76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4"/>
      <c r="S847" s="14"/>
      <c r="T847" s="14"/>
      <c r="U847" s="14"/>
      <c r="V847" s="14"/>
      <c r="W847" s="14"/>
      <c r="X847" s="14"/>
    </row>
    <row r="848" spans="1:24" ht="12.75" x14ac:dyDescent="0.2">
      <c r="A848" s="76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4"/>
      <c r="S848" s="14"/>
      <c r="T848" s="14"/>
      <c r="U848" s="14"/>
      <c r="V848" s="14"/>
      <c r="W848" s="14"/>
      <c r="X848" s="14"/>
    </row>
    <row r="849" spans="1:24" ht="12.75" x14ac:dyDescent="0.2">
      <c r="A849" s="76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4"/>
      <c r="S849" s="14"/>
      <c r="T849" s="14"/>
      <c r="U849" s="14"/>
      <c r="V849" s="14"/>
      <c r="W849" s="14"/>
      <c r="X849" s="14"/>
    </row>
    <row r="850" spans="1:24" ht="12.75" x14ac:dyDescent="0.2">
      <c r="A850" s="76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4"/>
      <c r="S850" s="14"/>
      <c r="T850" s="14"/>
      <c r="U850" s="14"/>
      <c r="V850" s="14"/>
      <c r="W850" s="14"/>
      <c r="X850" s="14"/>
    </row>
    <row r="851" spans="1:24" ht="12.75" x14ac:dyDescent="0.2">
      <c r="A851" s="76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4"/>
      <c r="S851" s="14"/>
      <c r="T851" s="14"/>
      <c r="U851" s="14"/>
      <c r="V851" s="14"/>
      <c r="W851" s="14"/>
      <c r="X851" s="14"/>
    </row>
    <row r="852" spans="1:24" ht="12.75" x14ac:dyDescent="0.2">
      <c r="A852" s="76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4"/>
      <c r="S852" s="14"/>
      <c r="T852" s="14"/>
      <c r="U852" s="14"/>
      <c r="V852" s="14"/>
      <c r="W852" s="14"/>
      <c r="X852" s="14"/>
    </row>
    <row r="853" spans="1:24" ht="12.75" x14ac:dyDescent="0.2">
      <c r="A853" s="76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4"/>
      <c r="S853" s="14"/>
      <c r="T853" s="14"/>
      <c r="U853" s="14"/>
      <c r="V853" s="14"/>
      <c r="W853" s="14"/>
      <c r="X853" s="14"/>
    </row>
    <row r="854" spans="1:24" ht="12.75" x14ac:dyDescent="0.2">
      <c r="A854" s="76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4"/>
      <c r="S854" s="14"/>
      <c r="T854" s="14"/>
      <c r="U854" s="14"/>
      <c r="V854" s="14"/>
      <c r="W854" s="14"/>
      <c r="X854" s="14"/>
    </row>
    <row r="855" spans="1:24" ht="12.75" x14ac:dyDescent="0.2">
      <c r="A855" s="76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4"/>
      <c r="S855" s="14"/>
      <c r="T855" s="14"/>
      <c r="U855" s="14"/>
      <c r="V855" s="14"/>
      <c r="W855" s="14"/>
      <c r="X855" s="14"/>
    </row>
    <row r="856" spans="1:24" ht="12.75" x14ac:dyDescent="0.2">
      <c r="A856" s="76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4"/>
      <c r="S856" s="14"/>
      <c r="T856" s="14"/>
      <c r="U856" s="14"/>
      <c r="V856" s="14"/>
      <c r="W856" s="14"/>
      <c r="X856" s="14"/>
    </row>
    <row r="857" spans="1:24" ht="12.75" x14ac:dyDescent="0.2">
      <c r="A857" s="76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4"/>
      <c r="S857" s="14"/>
      <c r="T857" s="14"/>
      <c r="U857" s="14"/>
      <c r="V857" s="14"/>
      <c r="W857" s="14"/>
      <c r="X857" s="14"/>
    </row>
    <row r="858" spans="1:24" ht="12.75" x14ac:dyDescent="0.2">
      <c r="A858" s="76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4"/>
      <c r="S858" s="14"/>
      <c r="T858" s="14"/>
      <c r="U858" s="14"/>
      <c r="V858" s="14"/>
      <c r="W858" s="14"/>
      <c r="X858" s="14"/>
    </row>
    <row r="859" spans="1:24" ht="12.75" x14ac:dyDescent="0.2">
      <c r="A859" s="76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4"/>
      <c r="S859" s="14"/>
      <c r="T859" s="14"/>
      <c r="U859" s="14"/>
      <c r="V859" s="14"/>
      <c r="W859" s="14"/>
      <c r="X859" s="14"/>
    </row>
    <row r="860" spans="1:24" ht="12.75" x14ac:dyDescent="0.2">
      <c r="A860" s="76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4"/>
      <c r="S860" s="14"/>
      <c r="T860" s="14"/>
      <c r="U860" s="14"/>
      <c r="V860" s="14"/>
      <c r="W860" s="14"/>
      <c r="X860" s="14"/>
    </row>
    <row r="861" spans="1:24" ht="12.75" x14ac:dyDescent="0.2">
      <c r="A861" s="76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4"/>
      <c r="S861" s="14"/>
      <c r="T861" s="14"/>
      <c r="U861" s="14"/>
      <c r="V861" s="14"/>
      <c r="W861" s="14"/>
      <c r="X861" s="14"/>
    </row>
    <row r="862" spans="1:24" ht="12.75" x14ac:dyDescent="0.2">
      <c r="A862" s="76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4"/>
      <c r="S862" s="14"/>
      <c r="T862" s="14"/>
      <c r="U862" s="14"/>
      <c r="V862" s="14"/>
      <c r="W862" s="14"/>
      <c r="X862" s="14"/>
    </row>
    <row r="863" spans="1:24" ht="12.75" x14ac:dyDescent="0.2">
      <c r="A863" s="76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4"/>
      <c r="S863" s="14"/>
      <c r="T863" s="14"/>
      <c r="U863" s="14"/>
      <c r="V863" s="14"/>
      <c r="W863" s="14"/>
      <c r="X863" s="14"/>
    </row>
    <row r="864" spans="1:24" ht="12.75" x14ac:dyDescent="0.2">
      <c r="A864" s="76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4"/>
      <c r="S864" s="14"/>
      <c r="T864" s="14"/>
      <c r="U864" s="14"/>
      <c r="V864" s="14"/>
      <c r="W864" s="14"/>
      <c r="X864" s="14"/>
    </row>
    <row r="865" spans="1:24" ht="12.75" x14ac:dyDescent="0.2">
      <c r="A865" s="76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4"/>
      <c r="S865" s="14"/>
      <c r="T865" s="14"/>
      <c r="U865" s="14"/>
      <c r="V865" s="14"/>
      <c r="W865" s="14"/>
      <c r="X865" s="14"/>
    </row>
    <row r="866" spans="1:24" ht="12.75" x14ac:dyDescent="0.2">
      <c r="A866" s="76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4"/>
      <c r="S866" s="14"/>
      <c r="T866" s="14"/>
      <c r="U866" s="14"/>
      <c r="V866" s="14"/>
      <c r="W866" s="14"/>
      <c r="X866" s="14"/>
    </row>
    <row r="867" spans="1:24" ht="12.75" x14ac:dyDescent="0.2">
      <c r="A867" s="76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4"/>
      <c r="S867" s="14"/>
      <c r="T867" s="14"/>
      <c r="U867" s="14"/>
      <c r="V867" s="14"/>
      <c r="W867" s="14"/>
      <c r="X867" s="14"/>
    </row>
    <row r="868" spans="1:24" ht="12.75" x14ac:dyDescent="0.2">
      <c r="A868" s="76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4"/>
      <c r="S868" s="14"/>
      <c r="T868" s="14"/>
      <c r="U868" s="14"/>
      <c r="V868" s="14"/>
      <c r="W868" s="14"/>
      <c r="X868" s="14"/>
    </row>
    <row r="869" spans="1:24" ht="12.75" x14ac:dyDescent="0.2">
      <c r="A869" s="76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4"/>
      <c r="S869" s="14"/>
      <c r="T869" s="14"/>
      <c r="U869" s="14"/>
      <c r="V869" s="14"/>
      <c r="W869" s="14"/>
      <c r="X869" s="14"/>
    </row>
    <row r="870" spans="1:24" ht="12.75" x14ac:dyDescent="0.2">
      <c r="A870" s="76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4"/>
      <c r="S870" s="14"/>
      <c r="T870" s="14"/>
      <c r="U870" s="14"/>
      <c r="V870" s="14"/>
      <c r="W870" s="14"/>
      <c r="X870" s="14"/>
    </row>
    <row r="871" spans="1:24" ht="12.75" x14ac:dyDescent="0.2">
      <c r="A871" s="76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4"/>
      <c r="S871" s="14"/>
      <c r="T871" s="14"/>
      <c r="U871" s="14"/>
      <c r="V871" s="14"/>
      <c r="W871" s="14"/>
      <c r="X871" s="14"/>
    </row>
    <row r="872" spans="1:24" ht="12.75" x14ac:dyDescent="0.2">
      <c r="A872" s="76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4"/>
      <c r="S872" s="14"/>
      <c r="T872" s="14"/>
      <c r="U872" s="14"/>
      <c r="V872" s="14"/>
      <c r="W872" s="14"/>
      <c r="X872" s="14"/>
    </row>
    <row r="873" spans="1:24" ht="12.75" x14ac:dyDescent="0.2">
      <c r="A873" s="76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4"/>
      <c r="S873" s="14"/>
      <c r="T873" s="14"/>
      <c r="U873" s="14"/>
      <c r="V873" s="14"/>
      <c r="W873" s="14"/>
      <c r="X873" s="14"/>
    </row>
    <row r="874" spans="1:24" ht="12.75" x14ac:dyDescent="0.2">
      <c r="A874" s="76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4"/>
      <c r="S874" s="14"/>
      <c r="T874" s="14"/>
      <c r="U874" s="14"/>
      <c r="V874" s="14"/>
      <c r="W874" s="14"/>
      <c r="X874" s="14"/>
    </row>
    <row r="875" spans="1:24" ht="12.75" x14ac:dyDescent="0.2">
      <c r="A875" s="76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4"/>
      <c r="S875" s="14"/>
      <c r="T875" s="14"/>
      <c r="U875" s="14"/>
      <c r="V875" s="14"/>
      <c r="W875" s="14"/>
      <c r="X875" s="14"/>
    </row>
    <row r="876" spans="1:24" ht="12.75" x14ac:dyDescent="0.2">
      <c r="A876" s="76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4"/>
      <c r="S876" s="14"/>
      <c r="T876" s="14"/>
      <c r="U876" s="14"/>
      <c r="V876" s="14"/>
      <c r="W876" s="14"/>
      <c r="X876" s="14"/>
    </row>
    <row r="877" spans="1:24" ht="12.75" x14ac:dyDescent="0.2">
      <c r="A877" s="76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4"/>
      <c r="S877" s="14"/>
      <c r="T877" s="14"/>
      <c r="U877" s="14"/>
      <c r="V877" s="14"/>
      <c r="W877" s="14"/>
      <c r="X877" s="14"/>
    </row>
    <row r="878" spans="1:24" ht="12.75" x14ac:dyDescent="0.2">
      <c r="A878" s="76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4"/>
      <c r="S878" s="14"/>
      <c r="T878" s="14"/>
      <c r="U878" s="14"/>
      <c r="V878" s="14"/>
      <c r="W878" s="14"/>
      <c r="X878" s="14"/>
    </row>
    <row r="879" spans="1:24" ht="12.75" x14ac:dyDescent="0.2">
      <c r="A879" s="76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4"/>
      <c r="S879" s="14"/>
      <c r="T879" s="14"/>
      <c r="U879" s="14"/>
      <c r="V879" s="14"/>
      <c r="W879" s="14"/>
      <c r="X879" s="14"/>
    </row>
    <row r="880" spans="1:24" ht="12.75" x14ac:dyDescent="0.2">
      <c r="A880" s="76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4"/>
      <c r="S880" s="14"/>
      <c r="T880" s="14"/>
      <c r="U880" s="14"/>
      <c r="V880" s="14"/>
      <c r="W880" s="14"/>
      <c r="X880" s="14"/>
    </row>
    <row r="881" spans="1:24" ht="12.75" x14ac:dyDescent="0.2">
      <c r="A881" s="76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4"/>
      <c r="S881" s="14"/>
      <c r="T881" s="14"/>
      <c r="U881" s="14"/>
      <c r="V881" s="14"/>
      <c r="W881" s="14"/>
      <c r="X881" s="14"/>
    </row>
    <row r="882" spans="1:24" ht="12.75" x14ac:dyDescent="0.2">
      <c r="A882" s="76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4"/>
      <c r="S882" s="14"/>
      <c r="T882" s="14"/>
      <c r="U882" s="14"/>
      <c r="V882" s="14"/>
      <c r="W882" s="14"/>
      <c r="X882" s="14"/>
    </row>
    <row r="883" spans="1:24" ht="12.75" x14ac:dyDescent="0.2">
      <c r="A883" s="76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4"/>
      <c r="S883" s="14"/>
      <c r="T883" s="14"/>
      <c r="U883" s="14"/>
      <c r="V883" s="14"/>
      <c r="W883" s="14"/>
      <c r="X883" s="14"/>
    </row>
    <row r="884" spans="1:24" ht="12.75" x14ac:dyDescent="0.2">
      <c r="A884" s="76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4"/>
      <c r="S884" s="14"/>
      <c r="T884" s="14"/>
      <c r="U884" s="14"/>
      <c r="V884" s="14"/>
      <c r="W884" s="14"/>
      <c r="X884" s="14"/>
    </row>
    <row r="885" spans="1:24" ht="12.75" x14ac:dyDescent="0.2">
      <c r="A885" s="76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4"/>
      <c r="S885" s="14"/>
      <c r="T885" s="14"/>
      <c r="U885" s="14"/>
      <c r="V885" s="14"/>
      <c r="W885" s="14"/>
      <c r="X885" s="14"/>
    </row>
    <row r="886" spans="1:24" ht="12.75" x14ac:dyDescent="0.2">
      <c r="A886" s="76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4"/>
      <c r="S886" s="14"/>
      <c r="T886" s="14"/>
      <c r="U886" s="14"/>
      <c r="V886" s="14"/>
      <c r="W886" s="14"/>
      <c r="X886" s="14"/>
    </row>
    <row r="887" spans="1:24" ht="12.75" x14ac:dyDescent="0.2">
      <c r="A887" s="76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4"/>
      <c r="S887" s="14"/>
      <c r="T887" s="14"/>
      <c r="U887" s="14"/>
      <c r="V887" s="14"/>
      <c r="W887" s="14"/>
      <c r="X887" s="14"/>
    </row>
    <row r="888" spans="1:24" ht="12.75" x14ac:dyDescent="0.2">
      <c r="A888" s="76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4"/>
      <c r="S888" s="14"/>
      <c r="T888" s="14"/>
      <c r="U888" s="14"/>
      <c r="V888" s="14"/>
      <c r="W888" s="14"/>
      <c r="X888" s="14"/>
    </row>
    <row r="889" spans="1:24" ht="12.75" x14ac:dyDescent="0.2">
      <c r="A889" s="76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4"/>
      <c r="S889" s="14"/>
      <c r="T889" s="14"/>
      <c r="U889" s="14"/>
      <c r="V889" s="14"/>
      <c r="W889" s="14"/>
      <c r="X889" s="14"/>
    </row>
    <row r="890" spans="1:24" ht="12.75" x14ac:dyDescent="0.2">
      <c r="A890" s="76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4"/>
      <c r="S890" s="14"/>
      <c r="T890" s="14"/>
      <c r="U890" s="14"/>
      <c r="V890" s="14"/>
      <c r="W890" s="14"/>
      <c r="X890" s="14"/>
    </row>
    <row r="891" spans="1:24" ht="12.75" x14ac:dyDescent="0.2">
      <c r="A891" s="76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4"/>
      <c r="S891" s="14"/>
      <c r="T891" s="14"/>
      <c r="U891" s="14"/>
      <c r="V891" s="14"/>
      <c r="W891" s="14"/>
      <c r="X891" s="14"/>
    </row>
    <row r="892" spans="1:24" ht="12.75" x14ac:dyDescent="0.2">
      <c r="A892" s="76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4"/>
      <c r="S892" s="14"/>
      <c r="T892" s="14"/>
      <c r="U892" s="14"/>
      <c r="V892" s="14"/>
      <c r="W892" s="14"/>
      <c r="X892" s="14"/>
    </row>
    <row r="893" spans="1:24" ht="12.75" x14ac:dyDescent="0.2">
      <c r="A893" s="76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4"/>
      <c r="S893" s="14"/>
      <c r="T893" s="14"/>
      <c r="U893" s="14"/>
      <c r="V893" s="14"/>
      <c r="W893" s="14"/>
      <c r="X893" s="14"/>
    </row>
    <row r="894" spans="1:24" ht="12.75" x14ac:dyDescent="0.2">
      <c r="A894" s="76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4"/>
      <c r="S894" s="14"/>
      <c r="T894" s="14"/>
      <c r="U894" s="14"/>
      <c r="V894" s="14"/>
      <c r="W894" s="14"/>
      <c r="X894" s="14"/>
    </row>
    <row r="895" spans="1:24" ht="12.75" x14ac:dyDescent="0.2">
      <c r="A895" s="76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4"/>
      <c r="S895" s="14"/>
      <c r="T895" s="14"/>
      <c r="U895" s="14"/>
      <c r="V895" s="14"/>
      <c r="W895" s="14"/>
      <c r="X895" s="14"/>
    </row>
    <row r="896" spans="1:24" ht="12.75" x14ac:dyDescent="0.2">
      <c r="A896" s="76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4"/>
      <c r="S896" s="14"/>
      <c r="T896" s="14"/>
      <c r="U896" s="14"/>
      <c r="V896" s="14"/>
      <c r="W896" s="14"/>
      <c r="X896" s="14"/>
    </row>
    <row r="897" spans="1:24" ht="12.75" x14ac:dyDescent="0.2">
      <c r="A897" s="76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4"/>
      <c r="S897" s="14"/>
      <c r="T897" s="14"/>
      <c r="U897" s="14"/>
      <c r="V897" s="14"/>
      <c r="W897" s="14"/>
      <c r="X897" s="14"/>
    </row>
    <row r="898" spans="1:24" ht="12.75" x14ac:dyDescent="0.2">
      <c r="A898" s="76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4"/>
      <c r="S898" s="14"/>
      <c r="T898" s="14"/>
      <c r="U898" s="14"/>
      <c r="V898" s="14"/>
      <c r="W898" s="14"/>
      <c r="X898" s="14"/>
    </row>
    <row r="899" spans="1:24" ht="12.75" x14ac:dyDescent="0.2">
      <c r="A899" s="76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4"/>
      <c r="S899" s="14"/>
      <c r="T899" s="14"/>
      <c r="U899" s="14"/>
      <c r="V899" s="14"/>
      <c r="W899" s="14"/>
      <c r="X899" s="14"/>
    </row>
    <row r="900" spans="1:24" ht="12.75" x14ac:dyDescent="0.2">
      <c r="A900" s="76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4"/>
      <c r="S900" s="14"/>
      <c r="T900" s="14"/>
      <c r="U900" s="14"/>
      <c r="V900" s="14"/>
      <c r="W900" s="14"/>
      <c r="X900" s="14"/>
    </row>
    <row r="901" spans="1:24" ht="12.75" x14ac:dyDescent="0.2">
      <c r="A901" s="76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4"/>
      <c r="S901" s="14"/>
      <c r="T901" s="14"/>
      <c r="U901" s="14"/>
      <c r="V901" s="14"/>
      <c r="W901" s="14"/>
      <c r="X901" s="14"/>
    </row>
    <row r="902" spans="1:24" ht="12.75" x14ac:dyDescent="0.2">
      <c r="A902" s="76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4"/>
      <c r="S902" s="14"/>
      <c r="T902" s="14"/>
      <c r="U902" s="14"/>
      <c r="V902" s="14"/>
      <c r="W902" s="14"/>
      <c r="X902" s="14"/>
    </row>
    <row r="903" spans="1:24" ht="12.75" x14ac:dyDescent="0.2">
      <c r="A903" s="76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4"/>
      <c r="S903" s="14"/>
      <c r="T903" s="14"/>
      <c r="U903" s="14"/>
      <c r="V903" s="14"/>
      <c r="W903" s="14"/>
      <c r="X903" s="14"/>
    </row>
    <row r="904" spans="1:24" ht="12.75" x14ac:dyDescent="0.2">
      <c r="A904" s="76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4"/>
      <c r="S904" s="14"/>
      <c r="T904" s="14"/>
      <c r="U904" s="14"/>
      <c r="V904" s="14"/>
      <c r="W904" s="14"/>
      <c r="X904" s="14"/>
    </row>
    <row r="905" spans="1:24" ht="12.75" x14ac:dyDescent="0.2">
      <c r="A905" s="76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4"/>
      <c r="S905" s="14"/>
      <c r="T905" s="14"/>
      <c r="U905" s="14"/>
      <c r="V905" s="14"/>
      <c r="W905" s="14"/>
      <c r="X905" s="14"/>
    </row>
    <row r="906" spans="1:24" ht="12.75" x14ac:dyDescent="0.2">
      <c r="A906" s="76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4"/>
      <c r="S906" s="14"/>
      <c r="T906" s="14"/>
      <c r="U906" s="14"/>
      <c r="V906" s="14"/>
      <c r="W906" s="14"/>
      <c r="X906" s="14"/>
    </row>
    <row r="907" spans="1:24" ht="12.75" x14ac:dyDescent="0.2">
      <c r="A907" s="76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4"/>
      <c r="S907" s="14"/>
      <c r="T907" s="14"/>
      <c r="U907" s="14"/>
      <c r="V907" s="14"/>
      <c r="W907" s="14"/>
      <c r="X907" s="14"/>
    </row>
    <row r="908" spans="1:24" ht="12.75" x14ac:dyDescent="0.2">
      <c r="A908" s="76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4"/>
      <c r="S908" s="14"/>
      <c r="T908" s="14"/>
      <c r="U908" s="14"/>
      <c r="V908" s="14"/>
      <c r="W908" s="14"/>
      <c r="X908" s="14"/>
    </row>
    <row r="909" spans="1:24" ht="12.75" x14ac:dyDescent="0.2">
      <c r="A909" s="76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4"/>
      <c r="S909" s="14"/>
      <c r="T909" s="14"/>
      <c r="U909" s="14"/>
      <c r="V909" s="14"/>
      <c r="W909" s="14"/>
      <c r="X909" s="14"/>
    </row>
    <row r="910" spans="1:24" ht="12.75" x14ac:dyDescent="0.2">
      <c r="A910" s="76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4"/>
      <c r="S910" s="14"/>
      <c r="T910" s="14"/>
      <c r="U910" s="14"/>
      <c r="V910" s="14"/>
      <c r="W910" s="14"/>
      <c r="X910" s="14"/>
    </row>
    <row r="911" spans="1:24" ht="12.75" x14ac:dyDescent="0.2">
      <c r="A911" s="76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4"/>
      <c r="S911" s="14"/>
      <c r="T911" s="14"/>
      <c r="U911" s="14"/>
      <c r="V911" s="14"/>
      <c r="W911" s="14"/>
      <c r="X911" s="14"/>
    </row>
    <row r="912" spans="1:24" ht="12.75" x14ac:dyDescent="0.2">
      <c r="A912" s="76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4"/>
      <c r="S912" s="14"/>
      <c r="T912" s="14"/>
      <c r="U912" s="14"/>
      <c r="V912" s="14"/>
      <c r="W912" s="14"/>
      <c r="X912" s="14"/>
    </row>
    <row r="913" spans="1:24" ht="12.75" x14ac:dyDescent="0.2">
      <c r="A913" s="76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4"/>
      <c r="S913" s="14"/>
      <c r="T913" s="14"/>
      <c r="U913" s="14"/>
      <c r="V913" s="14"/>
      <c r="W913" s="14"/>
      <c r="X913" s="14"/>
    </row>
    <row r="914" spans="1:24" ht="12.75" x14ac:dyDescent="0.2">
      <c r="A914" s="76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4"/>
      <c r="S914" s="14"/>
      <c r="T914" s="14"/>
      <c r="U914" s="14"/>
      <c r="V914" s="14"/>
      <c r="W914" s="14"/>
      <c r="X914" s="14"/>
    </row>
    <row r="915" spans="1:24" ht="12.75" x14ac:dyDescent="0.2">
      <c r="A915" s="76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4"/>
      <c r="S915" s="14"/>
      <c r="T915" s="14"/>
      <c r="U915" s="14"/>
      <c r="V915" s="14"/>
      <c r="W915" s="14"/>
      <c r="X915" s="14"/>
    </row>
    <row r="916" spans="1:24" ht="12.75" x14ac:dyDescent="0.2">
      <c r="A916" s="76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4"/>
      <c r="S916" s="14"/>
      <c r="T916" s="14"/>
      <c r="U916" s="14"/>
      <c r="V916" s="14"/>
      <c r="W916" s="14"/>
      <c r="X916" s="14"/>
    </row>
    <row r="917" spans="1:24" ht="12.75" x14ac:dyDescent="0.2">
      <c r="A917" s="76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4"/>
      <c r="S917" s="14"/>
      <c r="T917" s="14"/>
      <c r="U917" s="14"/>
      <c r="V917" s="14"/>
      <c r="W917" s="14"/>
      <c r="X917" s="14"/>
    </row>
    <row r="918" spans="1:24" ht="12.75" x14ac:dyDescent="0.2">
      <c r="A918" s="76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4"/>
      <c r="S918" s="14"/>
      <c r="T918" s="14"/>
      <c r="U918" s="14"/>
      <c r="V918" s="14"/>
      <c r="W918" s="14"/>
      <c r="X918" s="14"/>
    </row>
    <row r="919" spans="1:24" ht="12.75" x14ac:dyDescent="0.2">
      <c r="A919" s="76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4"/>
      <c r="S919" s="14"/>
      <c r="T919" s="14"/>
      <c r="U919" s="14"/>
      <c r="V919" s="14"/>
      <c r="W919" s="14"/>
      <c r="X919" s="14"/>
    </row>
    <row r="920" spans="1:24" ht="12.75" x14ac:dyDescent="0.2">
      <c r="A920" s="76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4"/>
      <c r="S920" s="14"/>
      <c r="T920" s="14"/>
      <c r="U920" s="14"/>
      <c r="V920" s="14"/>
      <c r="W920" s="14"/>
      <c r="X920" s="14"/>
    </row>
    <row r="921" spans="1:24" ht="12.75" x14ac:dyDescent="0.2">
      <c r="A921" s="76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4"/>
      <c r="S921" s="14"/>
      <c r="T921" s="14"/>
      <c r="U921" s="14"/>
      <c r="V921" s="14"/>
      <c r="W921" s="14"/>
      <c r="X921" s="14"/>
    </row>
    <row r="922" spans="1:24" ht="12.75" x14ac:dyDescent="0.2">
      <c r="A922" s="76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4"/>
      <c r="S922" s="14"/>
      <c r="T922" s="14"/>
      <c r="U922" s="14"/>
      <c r="V922" s="14"/>
      <c r="W922" s="14"/>
      <c r="X922" s="14"/>
    </row>
    <row r="923" spans="1:24" ht="12.75" x14ac:dyDescent="0.2">
      <c r="A923" s="76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4"/>
      <c r="S923" s="14"/>
      <c r="T923" s="14"/>
      <c r="U923" s="14"/>
      <c r="V923" s="14"/>
      <c r="W923" s="14"/>
      <c r="X923" s="14"/>
    </row>
    <row r="924" spans="1:24" ht="12.75" x14ac:dyDescent="0.2">
      <c r="A924" s="76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4"/>
      <c r="S924" s="14"/>
      <c r="T924" s="14"/>
      <c r="U924" s="14"/>
      <c r="V924" s="14"/>
      <c r="W924" s="14"/>
      <c r="X924" s="14"/>
    </row>
    <row r="925" spans="1:24" ht="12.75" x14ac:dyDescent="0.2">
      <c r="A925" s="76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4"/>
      <c r="S925" s="14"/>
      <c r="T925" s="14"/>
      <c r="U925" s="14"/>
      <c r="V925" s="14"/>
      <c r="W925" s="14"/>
      <c r="X925" s="14"/>
    </row>
    <row r="926" spans="1:24" ht="12.75" x14ac:dyDescent="0.2">
      <c r="A926" s="76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4"/>
      <c r="S926" s="14"/>
      <c r="T926" s="14"/>
      <c r="U926" s="14"/>
      <c r="V926" s="14"/>
      <c r="W926" s="14"/>
      <c r="X926" s="14"/>
    </row>
    <row r="927" spans="1:24" ht="12.75" x14ac:dyDescent="0.2">
      <c r="A927" s="76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4"/>
      <c r="S927" s="14"/>
      <c r="T927" s="14"/>
      <c r="U927" s="14"/>
      <c r="V927" s="14"/>
      <c r="W927" s="14"/>
      <c r="X927" s="14"/>
    </row>
    <row r="928" spans="1:24" ht="12.75" x14ac:dyDescent="0.2">
      <c r="A928" s="76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4"/>
      <c r="S928" s="14"/>
      <c r="T928" s="14"/>
      <c r="U928" s="14"/>
      <c r="V928" s="14"/>
      <c r="W928" s="14"/>
      <c r="X928" s="14"/>
    </row>
    <row r="929" spans="1:24" ht="12.75" x14ac:dyDescent="0.2">
      <c r="A929" s="76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4"/>
      <c r="S929" s="14"/>
      <c r="T929" s="14"/>
      <c r="U929" s="14"/>
      <c r="V929" s="14"/>
      <c r="W929" s="14"/>
      <c r="X929" s="14"/>
    </row>
    <row r="930" spans="1:24" ht="12.75" x14ac:dyDescent="0.2">
      <c r="A930" s="76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4"/>
      <c r="S930" s="14"/>
      <c r="T930" s="14"/>
      <c r="U930" s="14"/>
      <c r="V930" s="14"/>
      <c r="W930" s="14"/>
      <c r="X930" s="14"/>
    </row>
    <row r="931" spans="1:24" ht="12.75" x14ac:dyDescent="0.2">
      <c r="A931" s="76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4"/>
      <c r="S931" s="14"/>
      <c r="T931" s="14"/>
      <c r="U931" s="14"/>
      <c r="V931" s="14"/>
      <c r="W931" s="14"/>
      <c r="X931" s="14"/>
    </row>
    <row r="932" spans="1:24" ht="12.75" x14ac:dyDescent="0.2">
      <c r="A932" s="76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4"/>
      <c r="S932" s="14"/>
      <c r="T932" s="14"/>
      <c r="U932" s="14"/>
      <c r="V932" s="14"/>
      <c r="W932" s="14"/>
      <c r="X932" s="14"/>
    </row>
    <row r="933" spans="1:24" ht="12.75" x14ac:dyDescent="0.2">
      <c r="A933" s="76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4"/>
      <c r="S933" s="14"/>
      <c r="T933" s="14"/>
      <c r="U933" s="14"/>
      <c r="V933" s="14"/>
      <c r="W933" s="14"/>
      <c r="X933" s="14"/>
    </row>
    <row r="934" spans="1:24" ht="12.75" x14ac:dyDescent="0.2">
      <c r="A934" s="76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4"/>
      <c r="S934" s="14"/>
      <c r="T934" s="14"/>
      <c r="U934" s="14"/>
      <c r="V934" s="14"/>
      <c r="W934" s="14"/>
      <c r="X934" s="14"/>
    </row>
    <row r="935" spans="1:24" ht="12.75" x14ac:dyDescent="0.2">
      <c r="A935" s="76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4"/>
      <c r="S935" s="14"/>
      <c r="T935" s="14"/>
      <c r="U935" s="14"/>
      <c r="V935" s="14"/>
      <c r="W935" s="14"/>
      <c r="X935" s="14"/>
    </row>
    <row r="936" spans="1:24" ht="12.75" x14ac:dyDescent="0.2">
      <c r="A936" s="76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4"/>
      <c r="S936" s="14"/>
      <c r="T936" s="14"/>
      <c r="U936" s="14"/>
      <c r="V936" s="14"/>
      <c r="W936" s="14"/>
      <c r="X936" s="14"/>
    </row>
    <row r="937" spans="1:24" ht="12.75" x14ac:dyDescent="0.2">
      <c r="A937" s="76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4"/>
      <c r="S937" s="14"/>
      <c r="T937" s="14"/>
      <c r="U937" s="14"/>
      <c r="V937" s="14"/>
      <c r="W937" s="14"/>
      <c r="X937" s="14"/>
    </row>
    <row r="938" spans="1:24" ht="12.75" x14ac:dyDescent="0.2">
      <c r="A938" s="76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4"/>
      <c r="S938" s="14"/>
      <c r="T938" s="14"/>
      <c r="U938" s="14"/>
      <c r="V938" s="14"/>
      <c r="W938" s="14"/>
      <c r="X938" s="14"/>
    </row>
    <row r="939" spans="1:24" ht="12.75" x14ac:dyDescent="0.2">
      <c r="A939" s="76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4"/>
      <c r="S939" s="14"/>
      <c r="T939" s="14"/>
      <c r="U939" s="14"/>
      <c r="V939" s="14"/>
      <c r="W939" s="14"/>
      <c r="X939" s="14"/>
    </row>
    <row r="940" spans="1:24" ht="12.75" x14ac:dyDescent="0.2">
      <c r="A940" s="76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4"/>
      <c r="S940" s="14"/>
      <c r="T940" s="14"/>
      <c r="U940" s="14"/>
      <c r="V940" s="14"/>
      <c r="W940" s="14"/>
      <c r="X940" s="14"/>
    </row>
    <row r="941" spans="1:24" ht="12.75" x14ac:dyDescent="0.2">
      <c r="A941" s="76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4"/>
      <c r="S941" s="14"/>
      <c r="T941" s="14"/>
      <c r="U941" s="14"/>
      <c r="V941" s="14"/>
      <c r="W941" s="14"/>
      <c r="X941" s="14"/>
    </row>
    <row r="942" spans="1:24" ht="12.75" x14ac:dyDescent="0.2">
      <c r="A942" s="76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4"/>
      <c r="S942" s="14"/>
      <c r="T942" s="14"/>
      <c r="U942" s="14"/>
      <c r="V942" s="14"/>
      <c r="W942" s="14"/>
      <c r="X942" s="14"/>
    </row>
    <row r="943" spans="1:24" ht="12.75" x14ac:dyDescent="0.2">
      <c r="A943" s="76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4"/>
      <c r="S943" s="14"/>
      <c r="T943" s="14"/>
      <c r="U943" s="14"/>
      <c r="V943" s="14"/>
      <c r="W943" s="14"/>
      <c r="X943" s="14"/>
    </row>
    <row r="944" spans="1:24" ht="12.75" x14ac:dyDescent="0.2">
      <c r="A944" s="76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4"/>
      <c r="S944" s="14"/>
      <c r="T944" s="14"/>
      <c r="U944" s="14"/>
      <c r="V944" s="14"/>
      <c r="W944" s="14"/>
      <c r="X944" s="14"/>
    </row>
    <row r="945" spans="1:24" ht="12.75" x14ac:dyDescent="0.2">
      <c r="A945" s="76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4"/>
      <c r="S945" s="14"/>
      <c r="T945" s="14"/>
      <c r="U945" s="14"/>
      <c r="V945" s="14"/>
      <c r="W945" s="14"/>
      <c r="X945" s="14"/>
    </row>
    <row r="946" spans="1:24" ht="12.75" x14ac:dyDescent="0.2">
      <c r="A946" s="76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4"/>
      <c r="S946" s="14"/>
      <c r="T946" s="14"/>
      <c r="U946" s="14"/>
      <c r="V946" s="14"/>
      <c r="W946" s="14"/>
      <c r="X946" s="14"/>
    </row>
    <row r="947" spans="1:24" ht="12.75" x14ac:dyDescent="0.2">
      <c r="A947" s="76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4"/>
      <c r="S947" s="14"/>
      <c r="T947" s="14"/>
      <c r="U947" s="14"/>
      <c r="V947" s="14"/>
      <c r="W947" s="14"/>
      <c r="X947" s="14"/>
    </row>
    <row r="948" spans="1:24" ht="12.75" x14ac:dyDescent="0.2">
      <c r="A948" s="76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4"/>
      <c r="S948" s="14"/>
      <c r="T948" s="14"/>
      <c r="U948" s="14"/>
      <c r="V948" s="14"/>
      <c r="W948" s="14"/>
      <c r="X948" s="14"/>
    </row>
    <row r="949" spans="1:24" ht="12.75" x14ac:dyDescent="0.2">
      <c r="A949" s="76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4"/>
      <c r="S949" s="14"/>
      <c r="T949" s="14"/>
      <c r="U949" s="14"/>
      <c r="V949" s="14"/>
      <c r="W949" s="14"/>
      <c r="X949" s="14"/>
    </row>
    <row r="950" spans="1:24" ht="12.75" x14ac:dyDescent="0.2">
      <c r="A950" s="76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4"/>
      <c r="S950" s="14"/>
      <c r="T950" s="14"/>
      <c r="U950" s="14"/>
      <c r="V950" s="14"/>
      <c r="W950" s="14"/>
      <c r="X950" s="14"/>
    </row>
    <row r="951" spans="1:24" ht="12.75" x14ac:dyDescent="0.2">
      <c r="A951" s="76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4"/>
      <c r="S951" s="14"/>
      <c r="T951" s="14"/>
      <c r="U951" s="14"/>
      <c r="V951" s="14"/>
      <c r="W951" s="14"/>
      <c r="X951" s="14"/>
    </row>
    <row r="952" spans="1:24" ht="12.75" x14ac:dyDescent="0.2">
      <c r="A952" s="76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4"/>
      <c r="S952" s="14"/>
      <c r="T952" s="14"/>
      <c r="U952" s="14"/>
      <c r="V952" s="14"/>
      <c r="W952" s="14"/>
      <c r="X952" s="14"/>
    </row>
    <row r="953" spans="1:24" ht="12.75" x14ac:dyDescent="0.2">
      <c r="A953" s="76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4"/>
      <c r="S953" s="14"/>
      <c r="T953" s="14"/>
      <c r="U953" s="14"/>
      <c r="V953" s="14"/>
      <c r="W953" s="14"/>
      <c r="X953" s="14"/>
    </row>
    <row r="954" spans="1:24" ht="12.75" x14ac:dyDescent="0.2">
      <c r="A954" s="76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4"/>
      <c r="S954" s="14"/>
      <c r="T954" s="14"/>
      <c r="U954" s="14"/>
      <c r="V954" s="14"/>
      <c r="W954" s="14"/>
      <c r="X954" s="14"/>
    </row>
    <row r="955" spans="1:24" ht="12.75" x14ac:dyDescent="0.2">
      <c r="A955" s="76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4"/>
      <c r="S955" s="14"/>
      <c r="T955" s="14"/>
      <c r="U955" s="14"/>
      <c r="V955" s="14"/>
      <c r="W955" s="14"/>
      <c r="X955" s="14"/>
    </row>
    <row r="956" spans="1:24" ht="12.75" x14ac:dyDescent="0.2">
      <c r="A956" s="76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4"/>
      <c r="S956" s="14"/>
      <c r="T956" s="14"/>
      <c r="U956" s="14"/>
      <c r="V956" s="14"/>
      <c r="W956" s="14"/>
      <c r="X956" s="14"/>
    </row>
    <row r="957" spans="1:24" ht="12.75" x14ac:dyDescent="0.2">
      <c r="A957" s="76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4"/>
      <c r="S957" s="14"/>
      <c r="T957" s="14"/>
      <c r="U957" s="14"/>
      <c r="V957" s="14"/>
      <c r="W957" s="14"/>
      <c r="X957" s="14"/>
    </row>
    <row r="958" spans="1:24" ht="12.75" x14ac:dyDescent="0.2">
      <c r="A958" s="76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4"/>
      <c r="S958" s="14"/>
      <c r="T958" s="14"/>
      <c r="U958" s="14"/>
      <c r="V958" s="14"/>
      <c r="W958" s="14"/>
      <c r="X958" s="14"/>
    </row>
    <row r="959" spans="1:24" ht="12.75" x14ac:dyDescent="0.2">
      <c r="A959" s="76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4"/>
      <c r="S959" s="14"/>
      <c r="T959" s="14"/>
      <c r="U959" s="14"/>
      <c r="V959" s="14"/>
      <c r="W959" s="14"/>
      <c r="X959" s="14"/>
    </row>
    <row r="960" spans="1:24" ht="12.75" x14ac:dyDescent="0.2">
      <c r="A960" s="76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4"/>
      <c r="S960" s="14"/>
      <c r="T960" s="14"/>
      <c r="U960" s="14"/>
      <c r="V960" s="14"/>
      <c r="W960" s="14"/>
      <c r="X960" s="14"/>
    </row>
    <row r="961" spans="1:24" ht="12.75" x14ac:dyDescent="0.2">
      <c r="A961" s="76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4"/>
      <c r="S961" s="14"/>
      <c r="T961" s="14"/>
      <c r="U961" s="14"/>
      <c r="V961" s="14"/>
      <c r="W961" s="14"/>
      <c r="X961" s="14"/>
    </row>
    <row r="962" spans="1:24" ht="12.75" x14ac:dyDescent="0.2">
      <c r="A962" s="76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4"/>
      <c r="S962" s="14"/>
      <c r="T962" s="14"/>
      <c r="U962" s="14"/>
      <c r="V962" s="14"/>
      <c r="W962" s="14"/>
      <c r="X962" s="14"/>
    </row>
    <row r="963" spans="1:24" ht="12.75" x14ac:dyDescent="0.2">
      <c r="A963" s="76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4"/>
      <c r="S963" s="14"/>
      <c r="T963" s="14"/>
      <c r="U963" s="14"/>
      <c r="V963" s="14"/>
      <c r="W963" s="14"/>
      <c r="X963" s="14"/>
    </row>
    <row r="964" spans="1:24" ht="12.75" x14ac:dyDescent="0.2">
      <c r="A964" s="76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4"/>
      <c r="S964" s="14"/>
      <c r="T964" s="14"/>
      <c r="U964" s="14"/>
      <c r="V964" s="14"/>
      <c r="W964" s="14"/>
      <c r="X964" s="14"/>
    </row>
    <row r="965" spans="1:24" ht="12.75" x14ac:dyDescent="0.2">
      <c r="A965" s="76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4"/>
      <c r="S965" s="14"/>
      <c r="T965" s="14"/>
      <c r="U965" s="14"/>
      <c r="V965" s="14"/>
      <c r="W965" s="14"/>
      <c r="X965" s="14"/>
    </row>
    <row r="966" spans="1:24" ht="12.75" x14ac:dyDescent="0.2">
      <c r="A966" s="76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4"/>
      <c r="S966" s="14"/>
      <c r="T966" s="14"/>
      <c r="U966" s="14"/>
      <c r="V966" s="14"/>
      <c r="W966" s="14"/>
      <c r="X966" s="14"/>
    </row>
    <row r="967" spans="1:24" ht="12.75" x14ac:dyDescent="0.2">
      <c r="A967" s="76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4"/>
      <c r="S967" s="14"/>
      <c r="T967" s="14"/>
      <c r="U967" s="14"/>
      <c r="V967" s="14"/>
      <c r="W967" s="14"/>
      <c r="X967" s="14"/>
    </row>
    <row r="968" spans="1:24" ht="12.75" x14ac:dyDescent="0.2">
      <c r="A968" s="76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4"/>
      <c r="S968" s="14"/>
      <c r="T968" s="14"/>
      <c r="U968" s="14"/>
      <c r="V968" s="14"/>
      <c r="W968" s="14"/>
      <c r="X968" s="14"/>
    </row>
    <row r="969" spans="1:24" ht="12.75" x14ac:dyDescent="0.2">
      <c r="A969" s="76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4"/>
      <c r="S969" s="14"/>
      <c r="T969" s="14"/>
      <c r="U969" s="14"/>
      <c r="V969" s="14"/>
      <c r="W969" s="14"/>
      <c r="X969" s="14"/>
    </row>
    <row r="970" spans="1:24" ht="12.75" x14ac:dyDescent="0.2">
      <c r="A970" s="76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4"/>
      <c r="S970" s="14"/>
      <c r="T970" s="14"/>
      <c r="U970" s="14"/>
      <c r="V970" s="14"/>
      <c r="W970" s="14"/>
      <c r="X970" s="14"/>
    </row>
    <row r="971" spans="1:24" ht="12.75" x14ac:dyDescent="0.2">
      <c r="A971" s="76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4"/>
      <c r="S971" s="14"/>
      <c r="T971" s="14"/>
      <c r="U971" s="14"/>
      <c r="V971" s="14"/>
      <c r="W971" s="14"/>
      <c r="X971" s="14"/>
    </row>
    <row r="972" spans="1:24" ht="12.75" x14ac:dyDescent="0.2">
      <c r="A972" s="76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4"/>
      <c r="S972" s="14"/>
      <c r="T972" s="14"/>
      <c r="U972" s="14"/>
      <c r="V972" s="14"/>
      <c r="W972" s="14"/>
      <c r="X972" s="14"/>
    </row>
    <row r="973" spans="1:24" ht="12.75" x14ac:dyDescent="0.2">
      <c r="A973" s="76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4"/>
      <c r="S973" s="14"/>
      <c r="T973" s="14"/>
      <c r="U973" s="14"/>
      <c r="V973" s="14"/>
      <c r="W973" s="14"/>
      <c r="X973" s="14"/>
    </row>
    <row r="974" spans="1:24" ht="12.75" x14ac:dyDescent="0.2">
      <c r="A974" s="76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4"/>
      <c r="S974" s="14"/>
      <c r="T974" s="14"/>
      <c r="U974" s="14"/>
      <c r="V974" s="14"/>
      <c r="W974" s="14"/>
      <c r="X974" s="14"/>
    </row>
    <row r="975" spans="1:24" ht="12.75" x14ac:dyDescent="0.2">
      <c r="A975" s="76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4"/>
      <c r="S975" s="14"/>
      <c r="T975" s="14"/>
      <c r="U975" s="14"/>
      <c r="V975" s="14"/>
      <c r="W975" s="14"/>
      <c r="X975" s="14"/>
    </row>
    <row r="976" spans="1:24" ht="12.75" x14ac:dyDescent="0.2">
      <c r="A976" s="76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4"/>
      <c r="S976" s="14"/>
      <c r="T976" s="14"/>
      <c r="U976" s="14"/>
      <c r="V976" s="14"/>
      <c r="W976" s="14"/>
      <c r="X976" s="14"/>
    </row>
    <row r="977" spans="1:24" ht="12.75" x14ac:dyDescent="0.2">
      <c r="A977" s="76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4"/>
      <c r="S977" s="14"/>
      <c r="T977" s="14"/>
      <c r="U977" s="14"/>
      <c r="V977" s="14"/>
      <c r="W977" s="14"/>
      <c r="X977" s="14"/>
    </row>
    <row r="978" spans="1:24" ht="12.75" x14ac:dyDescent="0.2">
      <c r="A978" s="76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4"/>
      <c r="S978" s="14"/>
      <c r="T978" s="14"/>
      <c r="U978" s="14"/>
      <c r="V978" s="14"/>
      <c r="W978" s="14"/>
      <c r="X978" s="14"/>
    </row>
    <row r="979" spans="1:24" ht="12.75" x14ac:dyDescent="0.2">
      <c r="A979" s="76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4"/>
      <c r="S979" s="14"/>
      <c r="T979" s="14"/>
      <c r="U979" s="14"/>
      <c r="V979" s="14"/>
      <c r="W979" s="14"/>
      <c r="X979" s="14"/>
    </row>
    <row r="980" spans="1:24" ht="12.75" x14ac:dyDescent="0.2">
      <c r="A980" s="76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4"/>
      <c r="S980" s="14"/>
      <c r="T980" s="14"/>
      <c r="U980" s="14"/>
      <c r="V980" s="14"/>
      <c r="W980" s="14"/>
      <c r="X980" s="14"/>
    </row>
    <row r="981" spans="1:24" ht="12.75" x14ac:dyDescent="0.2">
      <c r="A981" s="76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4"/>
      <c r="S981" s="14"/>
      <c r="T981" s="14"/>
      <c r="U981" s="14"/>
      <c r="V981" s="14"/>
      <c r="W981" s="14"/>
      <c r="X981" s="14"/>
    </row>
    <row r="982" spans="1:24" ht="12.75" x14ac:dyDescent="0.2">
      <c r="A982" s="76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4"/>
      <c r="S982" s="14"/>
      <c r="T982" s="14"/>
      <c r="U982" s="14"/>
      <c r="V982" s="14"/>
      <c r="W982" s="14"/>
      <c r="X982" s="14"/>
    </row>
    <row r="983" spans="1:24" ht="12.75" x14ac:dyDescent="0.2">
      <c r="A983" s="76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4"/>
      <c r="S983" s="14"/>
      <c r="T983" s="14"/>
      <c r="U983" s="14"/>
      <c r="V983" s="14"/>
      <c r="W983" s="14"/>
      <c r="X983" s="14"/>
    </row>
    <row r="984" spans="1:24" ht="12.75" x14ac:dyDescent="0.2">
      <c r="A984" s="76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4"/>
      <c r="S984" s="14"/>
      <c r="T984" s="14"/>
      <c r="U984" s="14"/>
      <c r="V984" s="14"/>
      <c r="W984" s="14"/>
      <c r="X984" s="14"/>
    </row>
    <row r="985" spans="1:24" ht="12.75" x14ac:dyDescent="0.2">
      <c r="A985" s="76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4"/>
      <c r="S985" s="14"/>
      <c r="T985" s="14"/>
      <c r="U985" s="14"/>
      <c r="V985" s="14"/>
      <c r="W985" s="14"/>
      <c r="X985" s="14"/>
    </row>
    <row r="986" spans="1:24" ht="12.75" x14ac:dyDescent="0.2">
      <c r="A986" s="76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4"/>
      <c r="S986" s="14"/>
      <c r="T986" s="14"/>
      <c r="U986" s="14"/>
      <c r="V986" s="14"/>
      <c r="W986" s="14"/>
      <c r="X986" s="14"/>
    </row>
    <row r="987" spans="1:24" ht="12.75" x14ac:dyDescent="0.2">
      <c r="A987" s="76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4"/>
      <c r="S987" s="14"/>
      <c r="T987" s="14"/>
      <c r="U987" s="14"/>
      <c r="V987" s="14"/>
      <c r="W987" s="14"/>
      <c r="X987" s="14"/>
    </row>
    <row r="988" spans="1:24" ht="12.75" x14ac:dyDescent="0.2">
      <c r="A988" s="76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4"/>
      <c r="S988" s="14"/>
      <c r="T988" s="14"/>
      <c r="U988" s="14"/>
      <c r="V988" s="14"/>
      <c r="W988" s="14"/>
      <c r="X988" s="14"/>
    </row>
    <row r="989" spans="1:24" ht="12.75" x14ac:dyDescent="0.2">
      <c r="A989" s="76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4"/>
      <c r="S989" s="14"/>
      <c r="T989" s="14"/>
      <c r="U989" s="14"/>
      <c r="V989" s="14"/>
      <c r="W989" s="14"/>
      <c r="X989" s="14"/>
    </row>
    <row r="990" spans="1:24" ht="12.75" x14ac:dyDescent="0.2">
      <c r="A990" s="76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4"/>
      <c r="S990" s="14"/>
      <c r="T990" s="14"/>
      <c r="U990" s="14"/>
      <c r="V990" s="14"/>
      <c r="W990" s="14"/>
      <c r="X990" s="14"/>
    </row>
  </sheetData>
  <mergeCells count="7">
    <mergeCell ref="B3:B4"/>
    <mergeCell ref="A3:A4"/>
    <mergeCell ref="O3:Q3"/>
    <mergeCell ref="C3:E3"/>
    <mergeCell ref="F3:H3"/>
    <mergeCell ref="I3:K3"/>
    <mergeCell ref="L3:N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Player's stats</vt:lpstr>
      <vt:lpstr>Team stats</vt:lpstr>
      <vt:lpstr>Champions Played Stats</vt:lpstr>
      <vt:lpstr>Game Data</vt:lpstr>
      <vt:lpstr>Vision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Manresa</dc:creator>
  <cp:lastModifiedBy>Antonio Manresa</cp:lastModifiedBy>
  <dcterms:created xsi:type="dcterms:W3CDTF">2020-06-11T13:04:37Z</dcterms:created>
  <dcterms:modified xsi:type="dcterms:W3CDTF">2020-06-19T16:08:18Z</dcterms:modified>
</cp:coreProperties>
</file>