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f18302_bristol_ac_uk/Documents/Documents/Research Projects/phw-tweets/mapbox/"/>
    </mc:Choice>
  </mc:AlternateContent>
  <xr:revisionPtr revIDLastSave="0" documentId="13_ncr:4000b_{F413292D-6DAF-344D-8F08-36006C30C3F5}" xr6:coauthVersionLast="45" xr6:coauthVersionMax="45" xr10:uidLastSave="{00000000-0000-0000-0000-000000000000}"/>
  <bookViews>
    <workbookView xWindow="14600" yWindow="0" windowWidth="14200" windowHeight="18000"/>
  </bookViews>
  <sheets>
    <sheet name="demographics" sheetId="1" r:id="rId1"/>
    <sheet name="deprivation" sheetId="3" r:id="rId2"/>
    <sheet name="pop_density" sheetId="4" r:id="rId3"/>
    <sheet name="pop_elderly" sheetId="2" r:id="rId4"/>
    <sheet name="langua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5" l="1"/>
  <c r="D13" i="5"/>
  <c r="D12" i="5"/>
  <c r="D11" i="5"/>
  <c r="D10" i="5"/>
  <c r="D9" i="5"/>
  <c r="D8" i="5"/>
  <c r="D7" i="5"/>
  <c r="D6" i="5"/>
  <c r="D5" i="5"/>
  <c r="D14" i="2"/>
  <c r="D13" i="2"/>
  <c r="D12" i="2"/>
  <c r="D11" i="2"/>
  <c r="D10" i="2"/>
  <c r="D9" i="2"/>
  <c r="D8" i="2"/>
  <c r="D7" i="2"/>
  <c r="D6" i="2"/>
  <c r="D5" i="2"/>
  <c r="D14" i="4"/>
  <c r="D13" i="4"/>
  <c r="D12" i="4"/>
  <c r="D11" i="4"/>
  <c r="D10" i="4"/>
  <c r="D9" i="4"/>
  <c r="D8" i="4"/>
  <c r="D7" i="4"/>
  <c r="D6" i="4"/>
  <c r="D5" i="4"/>
  <c r="D6" i="3"/>
  <c r="D7" i="3"/>
  <c r="D8" i="3"/>
  <c r="D9" i="3"/>
  <c r="D10" i="3"/>
  <c r="D11" i="3"/>
  <c r="D12" i="3"/>
  <c r="D13" i="3"/>
  <c r="D14" i="3"/>
  <c r="D5" i="3"/>
  <c r="B5" i="5"/>
  <c r="B2" i="5"/>
  <c r="B14" i="5" s="1"/>
  <c r="B1" i="5"/>
  <c r="B5" i="2"/>
  <c r="B2" i="2"/>
  <c r="B14" i="2" s="1"/>
  <c r="B1" i="2"/>
  <c r="B5" i="4"/>
  <c r="B2" i="4"/>
  <c r="B14" i="4" s="1"/>
  <c r="B1" i="4"/>
  <c r="B5" i="3"/>
  <c r="B2" i="3"/>
  <c r="B14" i="3" s="1"/>
  <c r="B1" i="3"/>
  <c r="B3" i="5" l="1"/>
  <c r="B6" i="5" s="1"/>
  <c r="B7" i="5" s="1"/>
  <c r="B8" i="5" s="1"/>
  <c r="B9" i="5" s="1"/>
  <c r="B10" i="5" s="1"/>
  <c r="B11" i="5" s="1"/>
  <c r="B12" i="5" s="1"/>
  <c r="B13" i="5" s="1"/>
  <c r="B3" i="2"/>
  <c r="B6" i="2" s="1"/>
  <c r="B7" i="2" s="1"/>
  <c r="B8" i="2" s="1"/>
  <c r="B9" i="2" s="1"/>
  <c r="B10" i="2" s="1"/>
  <c r="B11" i="2" s="1"/>
  <c r="B12" i="2" s="1"/>
  <c r="B13" i="2" s="1"/>
  <c r="B3" i="4"/>
  <c r="B6" i="4" s="1"/>
  <c r="B7" i="4" s="1"/>
  <c r="B8" i="4" s="1"/>
  <c r="B9" i="4" s="1"/>
  <c r="B10" i="4" s="1"/>
  <c r="B11" i="4" s="1"/>
  <c r="B12" i="4" s="1"/>
  <c r="B13" i="4" s="1"/>
  <c r="B3" i="3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<sst xmlns="http://schemas.openxmlformats.org/spreadsheetml/2006/main" count="169" uniqueCount="115">
  <si>
    <t>la</t>
  </si>
  <si>
    <t>id_area</t>
  </si>
  <si>
    <t>deprivation_30</t>
  </si>
  <si>
    <t>pop</t>
  </si>
  <si>
    <t>pop_density</t>
  </si>
  <si>
    <t>pop_elderly</t>
  </si>
  <si>
    <t>lhb</t>
  </si>
  <si>
    <t>language</t>
  </si>
  <si>
    <t>covid</t>
  </si>
  <si>
    <t>Blaenau Gwent</t>
  </si>
  <si>
    <t>W06000019</t>
  </si>
  <si>
    <t>Aneurin Bevan University Health Board</t>
  </si>
  <si>
    <t>Bridgend</t>
  </si>
  <si>
    <t>W06000013</t>
  </si>
  <si>
    <t>Cwm Taf Morgannwg University Health Board</t>
  </si>
  <si>
    <t>Caerphilly</t>
  </si>
  <si>
    <t>W06000018</t>
  </si>
  <si>
    <t>Cardiff</t>
  </si>
  <si>
    <t>W06000015</t>
  </si>
  <si>
    <t>Cardiff and Vale University Health Board</t>
  </si>
  <si>
    <t>Carmarthenshire</t>
  </si>
  <si>
    <t>W06000010</t>
  </si>
  <si>
    <t>Hywel Dda University Health Board</t>
  </si>
  <si>
    <t>Ceredigion</t>
  </si>
  <si>
    <t>W06000008</t>
  </si>
  <si>
    <t>Conwy</t>
  </si>
  <si>
    <t>W06000003</t>
  </si>
  <si>
    <t>Betsi Cadwaladr University Health Board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</si>
  <si>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</si>
  <si>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</si>
  <si>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</si>
  <si>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</si>
  <si>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</si>
  <si>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</si>
  <si>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</si>
  <si>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</si>
  <si>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</si>
  <si>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</si>
  <si>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</si>
  <si>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</si>
  <si>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</si>
  <si>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</si>
  <si>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Swansea Bay University Health Board</t>
  </si>
  <si>
    <t>Newport</t>
  </si>
  <si>
    <t>W06000022</t>
  </si>
  <si>
    <t>Pembrokeshire</t>
  </si>
  <si>
    <t>W06000009</t>
  </si>
  <si>
    <t>Powys</t>
  </si>
  <si>
    <t>W06000023</t>
  </si>
  <si>
    <t>Powys Teaching Health Board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</si>
  <si>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</si>
  <si>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</si>
  <si>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</si>
  <si>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</si>
  <si>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</si>
  <si>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</si>
  <si>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</si>
  <si>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</si>
  <si>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</si>
  <si>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</si>
  <si>
    <t>Min</t>
  </si>
  <si>
    <t>Max</t>
  </si>
  <si>
    <t>Max-Min/10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</si>
  <si>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</si>
  <si>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</si>
  <si>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</si>
  <si>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</si>
  <si>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</si>
  <si>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</si>
  <si>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</si>
  <si>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</si>
  <si>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</si>
  <si>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</si>
  <si>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#91e5ff</t>
  </si>
  <si>
    <t>#005194</t>
  </si>
  <si>
    <t>#84d3f3</t>
  </si>
  <si>
    <t>#77c2e7</t>
  </si>
  <si>
    <t>#6ab1da</t>
  </si>
  <si>
    <t>#5da0ce</t>
  </si>
  <si>
    <t>#4f90c3</t>
  </si>
  <si>
    <t>#417fb7</t>
  </si>
  <si>
    <t>#3270ab</t>
  </si>
  <si>
    <t>#1f609f</t>
  </si>
  <si>
    <t>#ffcaff</t>
  </si>
  <si>
    <t>#f0b7ed</t>
  </si>
  <si>
    <t>#e1a4db</t>
  </si>
  <si>
    <t>#d391ca</t>
  </si>
  <si>
    <t>#c47fb9</t>
  </si>
  <si>
    <t>#b56da8</t>
  </si>
  <si>
    <t>#a75b98</t>
  </si>
  <si>
    <t>#984887</t>
  </si>
  <si>
    <t>#8a3678</t>
  </si>
  <si>
    <t>#7b2268</t>
  </si>
  <si>
    <t>#ffff87</t>
  </si>
  <si>
    <t>#fff77f</t>
  </si>
  <si>
    <t>#ffef77</t>
  </si>
  <si>
    <t>#ffe770</t>
  </si>
  <si>
    <t>#ffdf68</t>
  </si>
  <si>
    <t>#ffd760</t>
  </si>
  <si>
    <t>#ffcf58</t>
  </si>
  <si>
    <t>#ffc750</t>
  </si>
  <si>
    <t>#ffbe48</t>
  </si>
  <si>
    <t>#ffb63f</t>
  </si>
  <si>
    <t>#e689ff</t>
  </si>
  <si>
    <t>#d87cf6</t>
  </si>
  <si>
    <t>#ca70ed</t>
  </si>
  <si>
    <t>#bd63e3</t>
  </si>
  <si>
    <t>#af56da</t>
  </si>
  <si>
    <t>#a249d1</t>
  </si>
  <si>
    <t>#943cc8</t>
  </si>
  <si>
    <t>#862fbf</t>
  </si>
  <si>
    <t>#7820b6</t>
  </si>
  <si>
    <t>#6a0dad</t>
  </si>
  <si>
    <t>https://gka.github.io/palettes/#/9|s|00429d,96ffea,ffffe0|ffffe0,ff005e,93003a|1|1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</si>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</sst>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3"/>
      <color rgb="FF212529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0" fontId="18" fillId="0" borderId="0" xfId="42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ka.github.io/palet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29" sqref="B2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64</v>
      </c>
      <c r="D2" s="1">
        <v>69713</v>
      </c>
      <c r="E2">
        <v>641.20000000000005</v>
      </c>
      <c r="F2">
        <v>19.9847948</v>
      </c>
      <c r="G2" t="s">
        <v>11</v>
      </c>
      <c r="H2">
        <v>6.2</v>
      </c>
      <c r="I2">
        <v>565</v>
      </c>
    </row>
    <row r="3" spans="1:9" x14ac:dyDescent="0.2">
      <c r="A3" t="s">
        <v>12</v>
      </c>
      <c r="B3" t="s">
        <v>13</v>
      </c>
      <c r="C3">
        <v>40</v>
      </c>
      <c r="D3" s="1">
        <v>144876</v>
      </c>
      <c r="E3">
        <v>577.79999999999995</v>
      </c>
      <c r="F3">
        <v>20.278721109999999</v>
      </c>
      <c r="G3" t="s">
        <v>14</v>
      </c>
      <c r="H3">
        <v>4.8</v>
      </c>
      <c r="I3">
        <v>158</v>
      </c>
    </row>
    <row r="4" spans="1:9" x14ac:dyDescent="0.2">
      <c r="A4" t="s">
        <v>15</v>
      </c>
      <c r="B4" t="s">
        <v>16</v>
      </c>
      <c r="C4">
        <v>38</v>
      </c>
      <c r="D4" s="1">
        <v>181019</v>
      </c>
      <c r="E4">
        <v>652.6</v>
      </c>
      <c r="F4">
        <v>19.330567510000002</v>
      </c>
      <c r="G4" t="s">
        <v>11</v>
      </c>
      <c r="H4">
        <v>11</v>
      </c>
      <c r="I4">
        <v>565</v>
      </c>
    </row>
    <row r="5" spans="1:9" x14ac:dyDescent="0.2">
      <c r="A5" t="s">
        <v>17</v>
      </c>
      <c r="B5" t="s">
        <v>18</v>
      </c>
      <c r="C5">
        <v>35</v>
      </c>
      <c r="D5" s="1">
        <v>364248</v>
      </c>
      <c r="E5" s="2">
        <v>2585.1999999999998</v>
      </c>
      <c r="F5">
        <v>14.094518020000001</v>
      </c>
      <c r="G5" t="s">
        <v>19</v>
      </c>
      <c r="H5">
        <v>11.3</v>
      </c>
      <c r="I5">
        <v>344</v>
      </c>
    </row>
    <row r="6" spans="1:9" x14ac:dyDescent="0.2">
      <c r="A6" t="s">
        <v>20</v>
      </c>
      <c r="B6" t="s">
        <v>21</v>
      </c>
      <c r="C6">
        <v>27</v>
      </c>
      <c r="D6" s="1">
        <v>187568</v>
      </c>
      <c r="E6">
        <v>79.099999999999994</v>
      </c>
      <c r="F6">
        <v>23.464023709999999</v>
      </c>
      <c r="G6" t="s">
        <v>22</v>
      </c>
      <c r="H6">
        <v>36.5</v>
      </c>
      <c r="I6">
        <v>87</v>
      </c>
    </row>
    <row r="7" spans="1:9" x14ac:dyDescent="0.2">
      <c r="A7" t="s">
        <v>23</v>
      </c>
      <c r="B7" t="s">
        <v>24</v>
      </c>
      <c r="C7">
        <v>7</v>
      </c>
      <c r="D7" s="1">
        <v>72992</v>
      </c>
      <c r="E7">
        <v>40.9</v>
      </c>
      <c r="F7">
        <v>24.927389300000002</v>
      </c>
      <c r="G7" t="s">
        <v>22</v>
      </c>
      <c r="H7">
        <v>44.1</v>
      </c>
      <c r="I7">
        <v>87</v>
      </c>
    </row>
    <row r="8" spans="1:9" x14ac:dyDescent="0.2">
      <c r="A8" t="s">
        <v>25</v>
      </c>
      <c r="B8" t="s">
        <v>26</v>
      </c>
      <c r="C8">
        <v>20</v>
      </c>
      <c r="D8" s="1">
        <v>117181</v>
      </c>
      <c r="E8">
        <v>104.1</v>
      </c>
      <c r="F8">
        <v>27.439601979999999</v>
      </c>
      <c r="G8" t="s">
        <v>27</v>
      </c>
      <c r="H8">
        <v>25.4</v>
      </c>
      <c r="I8">
        <v>82</v>
      </c>
    </row>
    <row r="9" spans="1:9" x14ac:dyDescent="0.2">
      <c r="A9" t="s">
        <v>28</v>
      </c>
      <c r="B9" t="s">
        <v>29</v>
      </c>
      <c r="C9">
        <v>22</v>
      </c>
      <c r="D9" s="1">
        <v>95330</v>
      </c>
      <c r="E9">
        <v>113.9</v>
      </c>
      <c r="F9">
        <v>24.083709219999999</v>
      </c>
      <c r="G9" t="s">
        <v>27</v>
      </c>
      <c r="H9">
        <v>20</v>
      </c>
      <c r="I9">
        <v>82</v>
      </c>
    </row>
    <row r="10" spans="1:9" x14ac:dyDescent="0.2">
      <c r="A10" t="s">
        <v>30</v>
      </c>
      <c r="B10" t="s">
        <v>31</v>
      </c>
      <c r="C10">
        <v>20</v>
      </c>
      <c r="D10" s="1">
        <v>155593</v>
      </c>
      <c r="E10">
        <v>355.6</v>
      </c>
      <c r="F10">
        <v>20.985519910000001</v>
      </c>
      <c r="G10" t="s">
        <v>27</v>
      </c>
      <c r="H10">
        <v>8.8000000000000007</v>
      </c>
      <c r="I10">
        <v>82</v>
      </c>
    </row>
    <row r="11" spans="1:9" x14ac:dyDescent="0.2">
      <c r="A11" t="s">
        <v>32</v>
      </c>
      <c r="B11" t="s">
        <v>33</v>
      </c>
      <c r="C11">
        <v>8</v>
      </c>
      <c r="D11" s="1">
        <v>124178</v>
      </c>
      <c r="E11">
        <v>49</v>
      </c>
      <c r="F11">
        <v>22.685983019999998</v>
      </c>
      <c r="G11" t="s">
        <v>27</v>
      </c>
      <c r="H11">
        <v>65.099999999999994</v>
      </c>
      <c r="I11">
        <v>82</v>
      </c>
    </row>
    <row r="12" spans="1:9" x14ac:dyDescent="0.2">
      <c r="A12" t="s">
        <v>34</v>
      </c>
      <c r="B12" t="s">
        <v>35</v>
      </c>
      <c r="C12">
        <v>18</v>
      </c>
      <c r="D12" s="1">
        <v>69961</v>
      </c>
      <c r="E12">
        <v>98.4</v>
      </c>
      <c r="F12">
        <v>25.71718529</v>
      </c>
      <c r="G12" t="s">
        <v>27</v>
      </c>
      <c r="H12">
        <v>53.4</v>
      </c>
      <c r="I12">
        <v>82</v>
      </c>
    </row>
    <row r="13" spans="1:9" x14ac:dyDescent="0.2">
      <c r="A13" t="s">
        <v>36</v>
      </c>
      <c r="B13" t="s">
        <v>37</v>
      </c>
      <c r="C13">
        <v>50</v>
      </c>
      <c r="D13" s="1">
        <v>60183</v>
      </c>
      <c r="E13">
        <v>540</v>
      </c>
      <c r="F13">
        <v>18.649784820000001</v>
      </c>
      <c r="G13" t="s">
        <v>14</v>
      </c>
      <c r="H13">
        <v>7.3</v>
      </c>
      <c r="I13">
        <v>158</v>
      </c>
    </row>
    <row r="14" spans="1:9" x14ac:dyDescent="0.2">
      <c r="A14" t="s">
        <v>38</v>
      </c>
      <c r="B14" t="s">
        <v>39</v>
      </c>
      <c r="C14">
        <v>5</v>
      </c>
      <c r="D14" s="1">
        <v>94142</v>
      </c>
      <c r="E14">
        <v>110.9</v>
      </c>
      <c r="F14">
        <v>24.881561900000001</v>
      </c>
      <c r="G14" t="s">
        <v>11</v>
      </c>
      <c r="H14">
        <v>5.9</v>
      </c>
      <c r="I14">
        <v>565</v>
      </c>
    </row>
    <row r="15" spans="1:9" x14ac:dyDescent="0.2">
      <c r="A15" t="s">
        <v>40</v>
      </c>
      <c r="B15" t="s">
        <v>41</v>
      </c>
      <c r="C15">
        <v>45</v>
      </c>
      <c r="D15" s="1">
        <v>142906</v>
      </c>
      <c r="E15">
        <v>323.8</v>
      </c>
      <c r="F15">
        <v>20.663932930000001</v>
      </c>
      <c r="G15" t="s">
        <v>42</v>
      </c>
      <c r="H15">
        <v>10.4</v>
      </c>
      <c r="I15">
        <v>157</v>
      </c>
    </row>
    <row r="16" spans="1:9" x14ac:dyDescent="0.2">
      <c r="A16" t="s">
        <v>43</v>
      </c>
      <c r="B16" t="s">
        <v>44</v>
      </c>
      <c r="C16">
        <v>40</v>
      </c>
      <c r="D16" s="1">
        <v>153302</v>
      </c>
      <c r="E16">
        <v>804.6</v>
      </c>
      <c r="F16">
        <v>17.265267250000001</v>
      </c>
      <c r="G16" t="s">
        <v>11</v>
      </c>
      <c r="H16">
        <v>9</v>
      </c>
      <c r="I16">
        <v>565</v>
      </c>
    </row>
    <row r="17" spans="1:9" x14ac:dyDescent="0.2">
      <c r="A17" t="s">
        <v>45</v>
      </c>
      <c r="B17" t="s">
        <v>46</v>
      </c>
      <c r="C17">
        <v>15</v>
      </c>
      <c r="D17" s="1">
        <v>125055</v>
      </c>
      <c r="E17">
        <v>77.3</v>
      </c>
      <c r="F17">
        <v>25.69269521</v>
      </c>
      <c r="G17" t="s">
        <v>22</v>
      </c>
      <c r="H17">
        <v>15.1</v>
      </c>
      <c r="I17">
        <v>87</v>
      </c>
    </row>
    <row r="18" spans="1:9" x14ac:dyDescent="0.2">
      <c r="A18" t="s">
        <v>47</v>
      </c>
      <c r="B18" t="s">
        <v>48</v>
      </c>
      <c r="C18">
        <v>11</v>
      </c>
      <c r="D18" s="1">
        <v>132447</v>
      </c>
      <c r="E18">
        <v>25.6</v>
      </c>
      <c r="F18">
        <v>27.010804319999998</v>
      </c>
      <c r="G18" t="s">
        <v>49</v>
      </c>
      <c r="H18">
        <v>14.7</v>
      </c>
      <c r="I18">
        <v>22</v>
      </c>
    </row>
    <row r="19" spans="1:9" x14ac:dyDescent="0.2">
      <c r="A19" t="s">
        <v>50</v>
      </c>
      <c r="B19" t="s">
        <v>51</v>
      </c>
      <c r="C19">
        <v>45</v>
      </c>
      <c r="D19" s="1">
        <v>240131</v>
      </c>
      <c r="E19">
        <v>566.1</v>
      </c>
      <c r="F19">
        <v>19.15371193</v>
      </c>
      <c r="G19" t="s">
        <v>14</v>
      </c>
      <c r="H19">
        <v>8.6</v>
      </c>
      <c r="I19">
        <v>158</v>
      </c>
    </row>
    <row r="20" spans="1:9" x14ac:dyDescent="0.2">
      <c r="A20" t="s">
        <v>52</v>
      </c>
      <c r="B20" t="s">
        <v>53</v>
      </c>
      <c r="C20">
        <v>31</v>
      </c>
      <c r="D20" s="1">
        <v>246466</v>
      </c>
      <c r="E20">
        <v>649.20000000000005</v>
      </c>
      <c r="F20">
        <v>19.495183919999999</v>
      </c>
      <c r="G20" t="s">
        <v>42</v>
      </c>
      <c r="H20">
        <v>10.1</v>
      </c>
      <c r="I20">
        <v>157</v>
      </c>
    </row>
    <row r="21" spans="1:9" x14ac:dyDescent="0.2">
      <c r="A21" t="s">
        <v>54</v>
      </c>
      <c r="B21" t="s">
        <v>55</v>
      </c>
      <c r="C21">
        <v>42</v>
      </c>
      <c r="D21" s="1">
        <v>93049</v>
      </c>
      <c r="E21">
        <v>740.3</v>
      </c>
      <c r="F21">
        <v>20.390331979999999</v>
      </c>
      <c r="G21" t="s">
        <v>11</v>
      </c>
      <c r="H21">
        <v>7.6</v>
      </c>
      <c r="I21">
        <v>565</v>
      </c>
    </row>
    <row r="22" spans="1:9" x14ac:dyDescent="0.2">
      <c r="A22" t="s">
        <v>56</v>
      </c>
      <c r="B22" t="s">
        <v>57</v>
      </c>
      <c r="C22">
        <v>19</v>
      </c>
      <c r="D22" s="1">
        <v>132165</v>
      </c>
      <c r="E22">
        <v>399.2</v>
      </c>
      <c r="F22">
        <v>20.951840499999999</v>
      </c>
      <c r="G22" t="s">
        <v>19</v>
      </c>
      <c r="H22">
        <v>8.3000000000000007</v>
      </c>
      <c r="I22">
        <v>344</v>
      </c>
    </row>
    <row r="23" spans="1:9" x14ac:dyDescent="0.2">
      <c r="A23" t="s">
        <v>58</v>
      </c>
      <c r="B23" t="s">
        <v>59</v>
      </c>
      <c r="C23">
        <v>28</v>
      </c>
      <c r="D23" s="1">
        <v>136126</v>
      </c>
      <c r="E23">
        <v>270.2</v>
      </c>
      <c r="F23">
        <v>19.804445879999999</v>
      </c>
      <c r="G23" t="s">
        <v>27</v>
      </c>
      <c r="H23">
        <v>9.6</v>
      </c>
      <c r="I23">
        <v>82</v>
      </c>
    </row>
    <row r="25" spans="1:9" x14ac:dyDescent="0.2">
      <c r="A25" s="4" t="s">
        <v>113</v>
      </c>
      <c r="D25" s="3"/>
      <c r="G25" s="3"/>
      <c r="I25" s="3"/>
    </row>
    <row r="26" spans="1:9" x14ac:dyDescent="0.2">
      <c r="D26" s="3"/>
      <c r="G26" s="3"/>
      <c r="I26" s="3"/>
    </row>
    <row r="27" spans="1:9" x14ac:dyDescent="0.2">
      <c r="D27" s="3"/>
      <c r="G27" s="3"/>
      <c r="I27" s="3"/>
    </row>
    <row r="29" spans="1:9" x14ac:dyDescent="0.2">
      <c r="D29" s="1"/>
      <c r="I29" s="1"/>
    </row>
    <row r="30" spans="1:9" x14ac:dyDescent="0.2">
      <c r="D30" s="1"/>
      <c r="I30" s="1"/>
    </row>
    <row r="31" spans="1:9" x14ac:dyDescent="0.2">
      <c r="D31" s="1"/>
      <c r="I31" s="1"/>
    </row>
    <row r="32" spans="1:9" x14ac:dyDescent="0.2">
      <c r="D32" s="1"/>
      <c r="I32" s="1"/>
    </row>
    <row r="33" spans="4:9" x14ac:dyDescent="0.2">
      <c r="D33" s="1"/>
      <c r="I33" s="1"/>
    </row>
    <row r="34" spans="4:9" x14ac:dyDescent="0.2">
      <c r="D34" s="1"/>
      <c r="I34" s="1"/>
    </row>
    <row r="35" spans="4:9" x14ac:dyDescent="0.2">
      <c r="D35" s="1"/>
      <c r="I35" s="1"/>
    </row>
    <row r="36" spans="4:9" x14ac:dyDescent="0.2">
      <c r="D36" s="1"/>
      <c r="I36" s="1"/>
    </row>
    <row r="37" spans="4:9" x14ac:dyDescent="0.2">
      <c r="D37" s="1"/>
      <c r="I37" s="1"/>
    </row>
    <row r="38" spans="4:9" x14ac:dyDescent="0.2">
      <c r="D38" s="3"/>
      <c r="I38" s="3"/>
    </row>
  </sheetData>
  <hyperlinks>
    <hyperlink ref="A25" r:id="rId1" location="/9|s|00429d,96ffea,ffffe0|ffffe0,ff005e,93003a|1|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5" sqref="D5:D14"/>
    </sheetView>
  </sheetViews>
  <sheetFormatPr baseColWidth="10" defaultRowHeight="16" x14ac:dyDescent="0.2"/>
  <sheetData>
    <row r="1" spans="1:4" x14ac:dyDescent="0.2">
      <c r="A1" t="s">
        <v>60</v>
      </c>
      <c r="B1" s="3">
        <f>MIN(demographics!C2:C23)</f>
        <v>5</v>
      </c>
    </row>
    <row r="2" spans="1:4" x14ac:dyDescent="0.2">
      <c r="A2" t="s">
        <v>61</v>
      </c>
      <c r="B2" s="3">
        <f>MAX(demographics!C2:C23)</f>
        <v>64</v>
      </c>
    </row>
    <row r="3" spans="1:4" x14ac:dyDescent="0.2">
      <c r="A3" t="s">
        <v>62</v>
      </c>
      <c r="B3" s="3">
        <f>(B2-B1)/10</f>
        <v>5.9</v>
      </c>
    </row>
    <row r="5" spans="1:4" ht="17" x14ac:dyDescent="0.2">
      <c r="A5" t="s">
        <v>63</v>
      </c>
      <c r="B5" s="1">
        <f>MIN(demographics!C$2:C$23)</f>
        <v>5</v>
      </c>
      <c r="C5" s="5" t="s">
        <v>83</v>
      </c>
      <c r="D5" t="str">
        <f>"["&amp;B5&amp;",'"&amp;C5&amp;"'],"</f>
        <v>[5,'#ffcaff'],</v>
      </c>
    </row>
    <row r="6" spans="1:4" ht="17" x14ac:dyDescent="0.2">
      <c r="A6" t="s">
        <v>64</v>
      </c>
      <c r="B6" s="1">
        <f>B5+B$3</f>
        <v>10.9</v>
      </c>
      <c r="C6" s="5" t="s">
        <v>84</v>
      </c>
      <c r="D6" t="str">
        <f t="shared" ref="D6:D14" si="0">"["&amp;B6&amp;",'"&amp;C6&amp;"'],"</f>
        <v>[10.9,'#f0b7ed'],</v>
      </c>
    </row>
    <row r="7" spans="1:4" ht="17" x14ac:dyDescent="0.2">
      <c r="A7" t="s">
        <v>65</v>
      </c>
      <c r="B7" s="1">
        <f>B6+B$3</f>
        <v>16.8</v>
      </c>
      <c r="C7" s="5" t="s">
        <v>85</v>
      </c>
      <c r="D7" t="str">
        <f t="shared" si="0"/>
        <v>[16.8,'#e1a4db'],</v>
      </c>
    </row>
    <row r="8" spans="1:4" ht="17" x14ac:dyDescent="0.2">
      <c r="A8" t="s">
        <v>66</v>
      </c>
      <c r="B8" s="1">
        <f>B7+B$3</f>
        <v>22.700000000000003</v>
      </c>
      <c r="C8" s="5" t="s">
        <v>86</v>
      </c>
      <c r="D8" t="str">
        <f t="shared" si="0"/>
        <v>[22.7,'#d391ca'],</v>
      </c>
    </row>
    <row r="9" spans="1:4" ht="17" x14ac:dyDescent="0.2">
      <c r="A9" t="s">
        <v>67</v>
      </c>
      <c r="B9" s="1">
        <f>B8+B$3</f>
        <v>28.6</v>
      </c>
      <c r="C9" s="5" t="s">
        <v>87</v>
      </c>
      <c r="D9" t="str">
        <f t="shared" si="0"/>
        <v>[28.6,'#c47fb9'],</v>
      </c>
    </row>
    <row r="10" spans="1:4" ht="17" x14ac:dyDescent="0.2">
      <c r="A10" t="s">
        <v>68</v>
      </c>
      <c r="B10" s="1">
        <f>B9+B$3</f>
        <v>34.5</v>
      </c>
      <c r="C10" s="5" t="s">
        <v>88</v>
      </c>
      <c r="D10" t="str">
        <f t="shared" si="0"/>
        <v>[34.5,'#b56da8'],</v>
      </c>
    </row>
    <row r="11" spans="1:4" ht="17" x14ac:dyDescent="0.2">
      <c r="A11" t="s">
        <v>69</v>
      </c>
      <c r="B11" s="1">
        <f>B10+B$3</f>
        <v>40.4</v>
      </c>
      <c r="C11" s="5" t="s">
        <v>89</v>
      </c>
      <c r="D11" t="str">
        <f t="shared" si="0"/>
        <v>[40.4,'#a75b98'],</v>
      </c>
    </row>
    <row r="12" spans="1:4" ht="17" x14ac:dyDescent="0.2">
      <c r="A12" t="s">
        <v>70</v>
      </c>
      <c r="B12" s="1">
        <f>B11+B$3</f>
        <v>46.3</v>
      </c>
      <c r="C12" s="5" t="s">
        <v>90</v>
      </c>
      <c r="D12" t="str">
        <f t="shared" si="0"/>
        <v>[46.3,'#984887'],</v>
      </c>
    </row>
    <row r="13" spans="1:4" ht="17" x14ac:dyDescent="0.2">
      <c r="A13" t="s">
        <v>71</v>
      </c>
      <c r="B13" s="1">
        <f>B12+B$3</f>
        <v>52.199999999999996</v>
      </c>
      <c r="C13" s="5" t="s">
        <v>91</v>
      </c>
      <c r="D13" t="str">
        <f t="shared" si="0"/>
        <v>[52.2,'#8a3678'],</v>
      </c>
    </row>
    <row r="14" spans="1:4" ht="17" x14ac:dyDescent="0.2">
      <c r="A14" t="s">
        <v>72</v>
      </c>
      <c r="B14" s="3">
        <f>B2</f>
        <v>64</v>
      </c>
      <c r="C14" s="5" t="s">
        <v>92</v>
      </c>
      <c r="D14" t="str">
        <f t="shared" si="0"/>
        <v>[64,'#7b2268'],</v>
      </c>
    </row>
    <row r="16" spans="1:4" x14ac:dyDescent="0.2">
      <c r="A16" t="s">
        <v>114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5" sqref="D5:D14"/>
    </sheetView>
  </sheetViews>
  <sheetFormatPr baseColWidth="10" defaultRowHeight="16" x14ac:dyDescent="0.2"/>
  <sheetData>
    <row r="1" spans="1:4" x14ac:dyDescent="0.2">
      <c r="A1" t="s">
        <v>60</v>
      </c>
      <c r="B1" s="3">
        <f>MIN(demographics!E2:E23)</f>
        <v>25.6</v>
      </c>
    </row>
    <row r="2" spans="1:4" x14ac:dyDescent="0.2">
      <c r="A2" t="s">
        <v>61</v>
      </c>
      <c r="B2" s="3">
        <f>MAX(demographics!E2:E23)</f>
        <v>2585.1999999999998</v>
      </c>
    </row>
    <row r="3" spans="1:4" x14ac:dyDescent="0.2">
      <c r="A3" t="s">
        <v>62</v>
      </c>
      <c r="B3" s="3">
        <f>(B2-B1)/10</f>
        <v>255.95999999999998</v>
      </c>
    </row>
    <row r="5" spans="1:4" ht="17" x14ac:dyDescent="0.2">
      <c r="A5" t="s">
        <v>63</v>
      </c>
      <c r="B5" s="1">
        <f>MIN(demographics!E$2:E$23)</f>
        <v>25.6</v>
      </c>
      <c r="C5" s="5" t="s">
        <v>93</v>
      </c>
      <c r="D5" t="str">
        <f>"["&amp;B5&amp;",'"&amp;C5&amp;"'],"</f>
        <v>[25.6,'#ffff87'],</v>
      </c>
    </row>
    <row r="6" spans="1:4" ht="17" x14ac:dyDescent="0.2">
      <c r="A6" t="s">
        <v>64</v>
      </c>
      <c r="B6" s="1">
        <f>B5+B$3</f>
        <v>281.56</v>
      </c>
      <c r="C6" s="5" t="s">
        <v>94</v>
      </c>
      <c r="D6" t="str">
        <f t="shared" ref="D6:D14" si="0">"["&amp;B6&amp;",'"&amp;C6&amp;"'],"</f>
        <v>[281.56,'#fff77f'],</v>
      </c>
    </row>
    <row r="7" spans="1:4" ht="17" x14ac:dyDescent="0.2">
      <c r="A7" t="s">
        <v>65</v>
      </c>
      <c r="B7" s="1">
        <f>B6+B$3</f>
        <v>537.52</v>
      </c>
      <c r="C7" s="5" t="s">
        <v>95</v>
      </c>
      <c r="D7" t="str">
        <f t="shared" si="0"/>
        <v>[537.52,'#ffef77'],</v>
      </c>
    </row>
    <row r="8" spans="1:4" ht="17" x14ac:dyDescent="0.2">
      <c r="A8" t="s">
        <v>66</v>
      </c>
      <c r="B8" s="1">
        <f>B7+B$3</f>
        <v>793.48</v>
      </c>
      <c r="C8" s="5" t="s">
        <v>96</v>
      </c>
      <c r="D8" t="str">
        <f t="shared" si="0"/>
        <v>[793.48,'#ffe770'],</v>
      </c>
    </row>
    <row r="9" spans="1:4" ht="17" x14ac:dyDescent="0.2">
      <c r="A9" t="s">
        <v>67</v>
      </c>
      <c r="B9" s="1">
        <f>B8+B$3</f>
        <v>1049.44</v>
      </c>
      <c r="C9" s="5" t="s">
        <v>97</v>
      </c>
      <c r="D9" t="str">
        <f t="shared" si="0"/>
        <v>[1049.44,'#ffdf68'],</v>
      </c>
    </row>
    <row r="10" spans="1:4" ht="17" x14ac:dyDescent="0.2">
      <c r="A10" t="s">
        <v>68</v>
      </c>
      <c r="B10" s="1">
        <f>B9+B$3</f>
        <v>1305.4000000000001</v>
      </c>
      <c r="C10" s="5" t="s">
        <v>98</v>
      </c>
      <c r="D10" t="str">
        <f t="shared" si="0"/>
        <v>[1305.4,'#ffd760'],</v>
      </c>
    </row>
    <row r="11" spans="1:4" ht="17" x14ac:dyDescent="0.2">
      <c r="A11" t="s">
        <v>69</v>
      </c>
      <c r="B11" s="1">
        <f>B10+B$3</f>
        <v>1561.3600000000001</v>
      </c>
      <c r="C11" s="5" t="s">
        <v>99</v>
      </c>
      <c r="D11" t="str">
        <f t="shared" si="0"/>
        <v>[1561.36,'#ffcf58'],</v>
      </c>
    </row>
    <row r="12" spans="1:4" ht="17" x14ac:dyDescent="0.2">
      <c r="A12" t="s">
        <v>70</v>
      </c>
      <c r="B12" s="1">
        <f>B11+B$3</f>
        <v>1817.3200000000002</v>
      </c>
      <c r="C12" s="5" t="s">
        <v>100</v>
      </c>
      <c r="D12" t="str">
        <f t="shared" si="0"/>
        <v>[1817.32,'#ffc750'],</v>
      </c>
    </row>
    <row r="13" spans="1:4" ht="17" x14ac:dyDescent="0.2">
      <c r="A13" t="s">
        <v>71</v>
      </c>
      <c r="B13" s="1">
        <f>B12+B$3</f>
        <v>2073.2800000000002</v>
      </c>
      <c r="C13" s="5" t="s">
        <v>101</v>
      </c>
      <c r="D13" t="str">
        <f t="shared" si="0"/>
        <v>[2073.28,'#ffbe48'],</v>
      </c>
    </row>
    <row r="14" spans="1:4" ht="17" x14ac:dyDescent="0.2">
      <c r="A14" t="s">
        <v>72</v>
      </c>
      <c r="B14" s="3">
        <f>B2</f>
        <v>2585.1999999999998</v>
      </c>
      <c r="C14" s="5" t="s">
        <v>102</v>
      </c>
      <c r="D14" t="str">
        <f t="shared" si="0"/>
        <v>[2585.2,'#ffb63f'],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5" sqref="D5:D14"/>
    </sheetView>
  </sheetViews>
  <sheetFormatPr baseColWidth="10" defaultRowHeight="16" x14ac:dyDescent="0.2"/>
  <sheetData>
    <row r="1" spans="1:4" x14ac:dyDescent="0.2">
      <c r="A1" t="s">
        <v>60</v>
      </c>
      <c r="B1" s="3">
        <f>MIN(demographics!F2:F23)</f>
        <v>14.094518020000001</v>
      </c>
    </row>
    <row r="2" spans="1:4" x14ac:dyDescent="0.2">
      <c r="A2" t="s">
        <v>61</v>
      </c>
      <c r="B2" s="3">
        <f>MAX(demographics!F2:F23)</f>
        <v>27.439601979999999</v>
      </c>
    </row>
    <row r="3" spans="1:4" x14ac:dyDescent="0.2">
      <c r="A3" t="s">
        <v>62</v>
      </c>
      <c r="B3" s="3">
        <f>(B2-B1)/10</f>
        <v>1.3345083959999999</v>
      </c>
    </row>
    <row r="5" spans="1:4" ht="17" x14ac:dyDescent="0.2">
      <c r="A5" t="s">
        <v>63</v>
      </c>
      <c r="B5" s="1">
        <f>MIN(demographics!F$2:F$23)</f>
        <v>14.094518020000001</v>
      </c>
      <c r="C5" s="5" t="s">
        <v>73</v>
      </c>
      <c r="D5" t="str">
        <f>"["&amp;B5&amp;",'"&amp;C5&amp;"'],"</f>
        <v>[14.09451802,'#91e5ff'],</v>
      </c>
    </row>
    <row r="6" spans="1:4" ht="17" x14ac:dyDescent="0.2">
      <c r="A6" t="s">
        <v>64</v>
      </c>
      <c r="B6" s="1">
        <f>B5+B$3</f>
        <v>15.429026416000001</v>
      </c>
      <c r="C6" s="5" t="s">
        <v>75</v>
      </c>
      <c r="D6" t="str">
        <f t="shared" ref="D6:D14" si="0">"["&amp;B6&amp;",'"&amp;C6&amp;"'],"</f>
        <v>[15.429026416,'#84d3f3'],</v>
      </c>
    </row>
    <row r="7" spans="1:4" ht="17" x14ac:dyDescent="0.2">
      <c r="A7" t="s">
        <v>65</v>
      </c>
      <c r="B7" s="1">
        <f>B6+B$3</f>
        <v>16.763534812</v>
      </c>
      <c r="C7" s="5" t="s">
        <v>76</v>
      </c>
      <c r="D7" t="str">
        <f t="shared" si="0"/>
        <v>[16.763534812,'#77c2e7'],</v>
      </c>
    </row>
    <row r="8" spans="1:4" ht="17" x14ac:dyDescent="0.2">
      <c r="A8" t="s">
        <v>66</v>
      </c>
      <c r="B8" s="1">
        <f>B7+B$3</f>
        <v>18.098043208</v>
      </c>
      <c r="C8" s="5" t="s">
        <v>77</v>
      </c>
      <c r="D8" t="str">
        <f t="shared" si="0"/>
        <v>[18.098043208,'#6ab1da'],</v>
      </c>
    </row>
    <row r="9" spans="1:4" ht="17" x14ac:dyDescent="0.2">
      <c r="A9" t="s">
        <v>67</v>
      </c>
      <c r="B9" s="1">
        <f>B8+B$3</f>
        <v>19.432551604</v>
      </c>
      <c r="C9" s="5" t="s">
        <v>78</v>
      </c>
      <c r="D9" t="str">
        <f t="shared" si="0"/>
        <v>[19.432551604,'#5da0ce'],</v>
      </c>
    </row>
    <row r="10" spans="1:4" ht="17" x14ac:dyDescent="0.2">
      <c r="A10" t="s">
        <v>68</v>
      </c>
      <c r="B10" s="1">
        <f>B9+B$3</f>
        <v>20.767060000000001</v>
      </c>
      <c r="C10" s="5" t="s">
        <v>79</v>
      </c>
      <c r="D10" t="str">
        <f t="shared" si="0"/>
        <v>[20.76706,'#4f90c3'],</v>
      </c>
    </row>
    <row r="11" spans="1:4" ht="17" x14ac:dyDescent="0.2">
      <c r="A11" t="s">
        <v>69</v>
      </c>
      <c r="B11" s="1">
        <f>B10+B$3</f>
        <v>22.101568396000001</v>
      </c>
      <c r="C11" s="5" t="s">
        <v>80</v>
      </c>
      <c r="D11" t="str">
        <f t="shared" si="0"/>
        <v>[22.101568396,'#417fb7'],</v>
      </c>
    </row>
    <row r="12" spans="1:4" ht="17" x14ac:dyDescent="0.2">
      <c r="A12" t="s">
        <v>70</v>
      </c>
      <c r="B12" s="1">
        <f>B11+B$3</f>
        <v>23.436076792000001</v>
      </c>
      <c r="C12" s="5" t="s">
        <v>81</v>
      </c>
      <c r="D12" t="str">
        <f t="shared" si="0"/>
        <v>[23.436076792,'#3270ab'],</v>
      </c>
    </row>
    <row r="13" spans="1:4" ht="17" x14ac:dyDescent="0.2">
      <c r="A13" t="s">
        <v>71</v>
      </c>
      <c r="B13" s="1">
        <f>B12+B$3</f>
        <v>24.770585188000002</v>
      </c>
      <c r="C13" s="5" t="s">
        <v>82</v>
      </c>
      <c r="D13" t="str">
        <f t="shared" si="0"/>
        <v>[24.770585188,'#1f609f'],</v>
      </c>
    </row>
    <row r="14" spans="1:4" ht="17" x14ac:dyDescent="0.2">
      <c r="A14" t="s">
        <v>72</v>
      </c>
      <c r="B14" s="3">
        <f>B2</f>
        <v>27.439601979999999</v>
      </c>
      <c r="C14" s="5" t="s">
        <v>74</v>
      </c>
      <c r="D14" t="str">
        <f t="shared" si="0"/>
        <v>[27.43960198,'#005194'],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8" sqref="F8"/>
    </sheetView>
  </sheetViews>
  <sheetFormatPr baseColWidth="10" defaultRowHeight="16" x14ac:dyDescent="0.2"/>
  <sheetData>
    <row r="1" spans="1:4" x14ac:dyDescent="0.2">
      <c r="A1" t="s">
        <v>60</v>
      </c>
      <c r="B1" s="3">
        <f>MIN(demographics!H2:H23)</f>
        <v>4.8</v>
      </c>
    </row>
    <row r="2" spans="1:4" x14ac:dyDescent="0.2">
      <c r="A2" t="s">
        <v>61</v>
      </c>
      <c r="B2" s="3">
        <f>MAX(demographics!H2:H23)</f>
        <v>65.099999999999994</v>
      </c>
    </row>
    <row r="3" spans="1:4" x14ac:dyDescent="0.2">
      <c r="A3" t="s">
        <v>62</v>
      </c>
      <c r="B3" s="3">
        <f>(B2-B1)/10</f>
        <v>6.0299999999999994</v>
      </c>
    </row>
    <row r="5" spans="1:4" x14ac:dyDescent="0.2">
      <c r="A5" t="s">
        <v>63</v>
      </c>
      <c r="B5" s="1">
        <f>MIN(demographics!H$2:H$23)</f>
        <v>4.8</v>
      </c>
      <c r="C5" t="s">
        <v>103</v>
      </c>
      <c r="D5" t="str">
        <f>"["&amp;B5&amp;",'"&amp;C5&amp;"'],"</f>
        <v>[4.8,'#e689ff'],</v>
      </c>
    </row>
    <row r="6" spans="1:4" x14ac:dyDescent="0.2">
      <c r="A6" t="s">
        <v>64</v>
      </c>
      <c r="B6" s="1">
        <f>B5+B$3</f>
        <v>10.829999999999998</v>
      </c>
      <c r="C6" t="s">
        <v>104</v>
      </c>
      <c r="D6" t="str">
        <f t="shared" ref="D6:D14" si="0">"["&amp;B6&amp;",'"&amp;C6&amp;"'],"</f>
        <v>[10.83,'#d87cf6'],</v>
      </c>
    </row>
    <row r="7" spans="1:4" x14ac:dyDescent="0.2">
      <c r="A7" t="s">
        <v>65</v>
      </c>
      <c r="B7" s="1">
        <f>B6+B$3</f>
        <v>16.86</v>
      </c>
      <c r="C7" t="s">
        <v>105</v>
      </c>
      <c r="D7" t="str">
        <f t="shared" si="0"/>
        <v>[16.86,'#ca70ed'],</v>
      </c>
    </row>
    <row r="8" spans="1:4" x14ac:dyDescent="0.2">
      <c r="A8" t="s">
        <v>66</v>
      </c>
      <c r="B8" s="1">
        <f>B7+B$3</f>
        <v>22.89</v>
      </c>
      <c r="C8" t="s">
        <v>106</v>
      </c>
      <c r="D8" t="str">
        <f t="shared" si="0"/>
        <v>[22.89,'#bd63e3'],</v>
      </c>
    </row>
    <row r="9" spans="1:4" x14ac:dyDescent="0.2">
      <c r="A9" t="s">
        <v>67</v>
      </c>
      <c r="B9" s="1">
        <f>B8+B$3</f>
        <v>28.92</v>
      </c>
      <c r="C9" t="s">
        <v>107</v>
      </c>
      <c r="D9" t="str">
        <f t="shared" si="0"/>
        <v>[28.92,'#af56da'],</v>
      </c>
    </row>
    <row r="10" spans="1:4" x14ac:dyDescent="0.2">
      <c r="A10" t="s">
        <v>68</v>
      </c>
      <c r="B10" s="1">
        <f>B9+B$3</f>
        <v>34.950000000000003</v>
      </c>
      <c r="C10" t="s">
        <v>108</v>
      </c>
      <c r="D10" t="str">
        <f t="shared" si="0"/>
        <v>[34.95,'#a249d1'],</v>
      </c>
    </row>
    <row r="11" spans="1:4" x14ac:dyDescent="0.2">
      <c r="A11" t="s">
        <v>69</v>
      </c>
      <c r="B11" s="1">
        <f>B10+B$3</f>
        <v>40.980000000000004</v>
      </c>
      <c r="C11" t="s">
        <v>109</v>
      </c>
      <c r="D11" t="str">
        <f t="shared" si="0"/>
        <v>[40.98,'#943cc8'],</v>
      </c>
    </row>
    <row r="12" spans="1:4" x14ac:dyDescent="0.2">
      <c r="A12" t="s">
        <v>70</v>
      </c>
      <c r="B12" s="1">
        <f>B11+B$3</f>
        <v>47.010000000000005</v>
      </c>
      <c r="C12" t="s">
        <v>110</v>
      </c>
      <c r="D12" t="str">
        <f t="shared" si="0"/>
        <v>[47.01,'#862fbf'],</v>
      </c>
    </row>
    <row r="13" spans="1:4" x14ac:dyDescent="0.2">
      <c r="A13" t="s">
        <v>71</v>
      </c>
      <c r="B13" s="1">
        <f>B12+B$3</f>
        <v>53.040000000000006</v>
      </c>
      <c r="C13" t="s">
        <v>111</v>
      </c>
      <c r="D13" t="str">
        <f t="shared" si="0"/>
        <v>[53.04,'#7820b6'],</v>
      </c>
    </row>
    <row r="14" spans="1:4" x14ac:dyDescent="0.2">
      <c r="A14" t="s">
        <v>72</v>
      </c>
      <c r="B14" s="3">
        <f>B2</f>
        <v>65.099999999999994</v>
      </c>
      <c r="C14" t="s">
        <v>112</v>
      </c>
      <c r="D14" t="str">
        <f t="shared" si="0"/>
        <v>[65.1,'#6a0dad'],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deprivation</vt:lpstr>
      <vt:lpstr>pop_density</vt:lpstr>
      <vt:lpstr>pop_elderly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Di Cara</dc:creator>
  <cp:lastModifiedBy>Nina Di Cara</cp:lastModifiedBy>
  <dcterms:created xsi:type="dcterms:W3CDTF">2020-03-31T21:35:29Z</dcterms:created>
  <dcterms:modified xsi:type="dcterms:W3CDTF">2020-03-31T21:47:58Z</dcterms:modified>
</cp:coreProperties>
</file>